
<file path=[Content_Types].xml><?xml version="1.0" encoding="utf-8"?>
<Types xmlns="http://schemas.openxmlformats.org/package/2006/content-types">
  <Default Extension="bin" ContentType="application/vnd.openxmlformats-officedocument.oleObject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omments3.xml" ContentType="application/vnd.openxmlformats-officedocument.spreadsheetml.comments+xml"/>
  <Override PartName="/xl/drawings/drawing13.xml" ContentType="application/vnd.openxmlformats-officedocument.drawing+xml"/>
  <Override PartName="/xl/comments4.xml" ContentType="application/vnd.openxmlformats-officedocument.spreadsheetml.comments+xml"/>
  <Override PartName="/xl/drawings/drawing14.xml" ContentType="application/vnd.openxmlformats-officedocument.drawing+xml"/>
  <Override PartName="/xl/comments5.xml" ContentType="application/vnd.openxmlformats-officedocument.spreadsheetml.comments+xml"/>
  <Override PartName="/xl/drawings/drawing15.xml" ContentType="application/vnd.openxmlformats-officedocument.drawing+xml"/>
  <Override PartName="/xl/comments6.xml" ContentType="application/vnd.openxmlformats-officedocument.spreadsheetml.comments+xml"/>
  <Override PartName="/xl/drawings/drawing16.xml" ContentType="application/vnd.openxmlformats-officedocument.drawing+xml"/>
  <Override PartName="/xl/comments7.xml" ContentType="application/vnd.openxmlformats-officedocument.spreadsheetml.comments+xml"/>
  <Override PartName="/xl/drawings/drawing17.xml" ContentType="application/vnd.openxmlformats-officedocument.drawing+xml"/>
  <Override PartName="/xl/comments8.xml" ContentType="application/vnd.openxmlformats-officedocument.spreadsheetml.comments+xml"/>
  <Override PartName="/xl/drawings/drawing18.xml" ContentType="application/vnd.openxmlformats-officedocument.drawing+xml"/>
  <Override PartName="/xl/comments9.xml" ContentType="application/vnd.openxmlformats-officedocument.spreadsheetml.comments+xml"/>
  <Override PartName="/xl/drawings/drawing19.xml" ContentType="application/vnd.openxmlformats-officedocument.drawing+xml"/>
  <Override PartName="/xl/comments10.xml" ContentType="application/vnd.openxmlformats-officedocument.spreadsheetml.comments+xml"/>
  <Override PartName="/xl/drawings/drawing20.xml" ContentType="application/vnd.openxmlformats-officedocument.drawing+xml"/>
  <Override PartName="/xl/comments11.xml" ContentType="application/vnd.openxmlformats-officedocument.spreadsheetml.comments+xml"/>
  <Override PartName="/xl/drawings/drawing21.xml" ContentType="application/vnd.openxmlformats-officedocument.drawing+xml"/>
  <Override PartName="/xl/comments12.xml" ContentType="application/vnd.openxmlformats-officedocument.spreadsheetml.comments+xml"/>
  <Override PartName="/xl/drawings/drawing22.xml" ContentType="application/vnd.openxmlformats-officedocument.drawing+xml"/>
  <Override PartName="/xl/comments13.xml" ContentType="application/vnd.openxmlformats-officedocument.spreadsheetml.comments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printerSettings/printerSettings1.bin" ContentType="application/vnd.openxmlformats-officedocument.spreadsheetml.printerSettings"/>
  <Override PartName="/xl/drawings/drawing27.xml" ContentType="application/vnd.openxmlformats-officedocument.drawing+xml"/>
  <Override PartName="/xl/printerSettings/printerSettings2.bin" ContentType="application/vnd.openxmlformats-officedocument.spreadsheetml.printerSettings"/>
  <Override PartName="/xl/drawings/drawing28.xml" ContentType="application/vnd.openxmlformats-officedocument.drawing+xml"/>
  <Override PartName="/xl/printerSettings/printerSettings3.bin" ContentType="application/vnd.openxmlformats-officedocument.spreadsheetml.printerSettings"/>
  <Override PartName="/xl/drawings/drawing29.xml" ContentType="application/vnd.openxmlformats-officedocument.drawing+xml"/>
  <Override PartName="/xl/printerSettings/printerSettings4.bin" ContentType="application/vnd.openxmlformats-officedocument.spreadsheetml.printerSettings"/>
  <Override PartName="/xl/drawings/drawing30.xml" ContentType="application/vnd.openxmlformats-officedocument.drawing+xml"/>
  <Override PartName="/xl/comments14.xml" ContentType="application/vnd.openxmlformats-officedocument.spreadsheetml.comments+xml"/>
  <Override PartName="/xl/printerSettings/printerSettings5.bin" ContentType="application/vnd.openxmlformats-officedocument.spreadsheetml.printerSettings"/>
  <Override PartName="/xl/drawings/drawing31.xml" ContentType="application/vnd.openxmlformats-officedocument.drawing+xml"/>
  <Override PartName="/xl/comments15.xml" ContentType="application/vnd.openxmlformats-officedocument.spreadsheetml.comments+xml"/>
  <Override PartName="/xl/printerSettings/printerSettings6.bin" ContentType="application/vnd.openxmlformats-officedocument.spreadsheetml.printerSettings"/>
  <Override PartName="/xl/drawings/drawing32.xml" ContentType="application/vnd.openxmlformats-officedocument.drawing+xml"/>
  <Override PartName="/xl/printerSettings/printerSettings7.bin" ContentType="application/vnd.openxmlformats-officedocument.spreadsheetml.printerSettings"/>
  <Override PartName="/xl/drawings/drawing33.xml" ContentType="application/vnd.openxmlformats-officedocument.drawing+xml"/>
  <Override PartName="/xl/printerSettings/printerSettings8.bin" ContentType="application/vnd.openxmlformats-officedocument.spreadsheetml.printerSettings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270" yWindow="570" windowWidth="11265" windowHeight="3975" tabRatio="616" firstSheet="29" activeTab="33"/>
  </bookViews>
  <sheets>
    <sheet name="2009.1" sheetId="1" r:id="rId1"/>
    <sheet name="2009.2" sheetId="2" r:id="rId2"/>
    <sheet name="2010.1" sheetId="3" r:id="rId3"/>
    <sheet name="2010.2" sheetId="4" r:id="rId4"/>
    <sheet name="2011.1" sheetId="5" r:id="rId5"/>
    <sheet name="2011.2" sheetId="6" r:id="rId6"/>
    <sheet name="2012.1" sheetId="7" r:id="rId7"/>
    <sheet name="2012.2" sheetId="8" r:id="rId8"/>
    <sheet name="2013.1" sheetId="9" r:id="rId9"/>
    <sheet name="2013.2" sheetId="10" r:id="rId10"/>
    <sheet name="2014.1" sheetId="11" r:id="rId11"/>
    <sheet name="2014.2" sheetId="12" r:id="rId12"/>
    <sheet name="2015.1" sheetId="13" r:id="rId13"/>
    <sheet name="2015.2" sheetId="14" r:id="rId14"/>
    <sheet name="2016.1" sheetId="15" r:id="rId15"/>
    <sheet name="2016.2" sheetId="16" r:id="rId16"/>
    <sheet name="2017.1" sheetId="17" r:id="rId17"/>
    <sheet name="2017.2" sheetId="18" r:id="rId18"/>
    <sheet name="2018.1" sheetId="19" r:id="rId19"/>
    <sheet name="2018.2" sheetId="20" r:id="rId20"/>
    <sheet name="2019.1" sheetId="21" r:id="rId21"/>
    <sheet name="2019.2" sheetId="22" r:id="rId22"/>
    <sheet name="2020.1" sheetId="23" r:id="rId23"/>
    <sheet name="2020.2" sheetId="24" r:id="rId24"/>
    <sheet name="2021 1" sheetId="25" r:id="rId25"/>
    <sheet name="2021 2" sheetId="26" r:id="rId26"/>
    <sheet name="2022 1" sheetId="27" r:id="rId27"/>
    <sheet name="2022 2" sheetId="28" r:id="rId28"/>
    <sheet name="2023 1" sheetId="29" r:id="rId29"/>
    <sheet name="2023 2" sheetId="30" r:id="rId30"/>
    <sheet name="2024 1" sheetId="31" r:id="rId31"/>
    <sheet name="2024 2 - 3" sheetId="32" r:id="rId32"/>
    <sheet name="2025 1" sheetId="33" r:id="rId33"/>
    <sheet name="2025 2" sheetId="34" r:id="rId34"/>
  </sheets>
  <definedNames>
    <definedName name="_xlnm.Print_Area" localSheetId="26">'2022 1'!$A$1:$AE$99</definedName>
    <definedName name="_xlnm.Print_Area" localSheetId="27">'2022 2'!$A$1:$AE$99</definedName>
    <definedName name="_xlnm.Print_Area" localSheetId="28">'2023 1'!$A$1:$AE$102</definedName>
    <definedName name="_xlnm.Print_Area" localSheetId="29">'2023 2'!$A$1:$AG$102</definedName>
    <definedName name="_xlnm.Print_Area" localSheetId="30">'2024 1'!$A$1:$AG$103</definedName>
    <definedName name="_xlnm.Print_Area" localSheetId="31">'2024 2 - 3'!$A$1:$AG$108</definedName>
    <definedName name="_xlnm.Print_Area" localSheetId="32">'2025 1'!$A$1:$AG$108</definedName>
    <definedName name="_xlnm.Print_Area" localSheetId="33">'2025 2'!$A$1:$AG$109</definedName>
    <definedName name="Excel_BuiltIn_Print_Area_1_1" localSheetId="2">'2010.1'!$B$1:$O$34</definedName>
    <definedName name="Excel_BuiltIn_Print_Area_1_1" localSheetId="3">'2010.2'!$B$7:$P$38</definedName>
    <definedName name="Excel_BuiltIn_Print_Area_1_1" localSheetId="6">#REF!</definedName>
    <definedName name="Excel_BuiltIn_Print_Area_1_1" localSheetId="7">#REF!</definedName>
    <definedName name="Excel_BuiltIn_Print_Area_1_1" localSheetId="8">#REF!</definedName>
    <definedName name="Excel_BuiltIn_Print_Area_1_1" localSheetId="9">#REF!</definedName>
    <definedName name="Excel_BuiltIn_Print_Area_1_1" localSheetId="10">#REF!</definedName>
    <definedName name="Excel_BuiltIn_Print_Area_1_1" localSheetId="11">#REF!</definedName>
    <definedName name="Excel_BuiltIn_Print_Area_1_1" localSheetId="12">#REF!</definedName>
    <definedName name="Excel_BuiltIn_Print_Area_1_1" localSheetId="13">#REF!</definedName>
    <definedName name="Excel_BuiltIn_Print_Area_1_1" localSheetId="14">#REF!</definedName>
    <definedName name="Excel_BuiltIn_Print_Area_1_1" localSheetId="15">#REF!</definedName>
    <definedName name="Excel_BuiltIn_Print_Area_1_1" localSheetId="16">#REF!</definedName>
    <definedName name="Excel_BuiltIn_Print_Area_1_1" localSheetId="17">#REF!</definedName>
    <definedName name="Excel_BuiltIn_Print_Area_1_1" localSheetId="18">#REF!</definedName>
    <definedName name="Excel_BuiltIn_Print_Area_1_1" localSheetId="19">#REF!</definedName>
    <definedName name="Excel_BuiltIn_Print_Area_1_1" localSheetId="20">#REF!</definedName>
    <definedName name="Excel_BuiltIn_Print_Area_1_1" localSheetId="21">#REF!</definedName>
    <definedName name="Excel_BuiltIn_Print_Area_1_1" localSheetId="22">#REF!</definedName>
    <definedName name="Excel_BuiltIn_Print_Area_1_1" localSheetId="23">#REF!</definedName>
    <definedName name="Excel_BuiltIn_Print_Area_1_1" localSheetId="24">#REF!</definedName>
    <definedName name="Excel_BuiltIn_Print_Area_1_1" localSheetId="25">#REF!</definedName>
    <definedName name="Excel_BuiltIn_Print_Area_1_1" localSheetId="26">#REF!</definedName>
    <definedName name="Excel_BuiltIn_Print_Area_1_1" localSheetId="27">#REF!</definedName>
    <definedName name="Excel_BuiltIn_Print_Area_1_1" localSheetId="28">#REF!</definedName>
    <definedName name="Excel_BuiltIn_Print_Area_1_1" localSheetId="29">#REF!</definedName>
    <definedName name="Excel_BuiltIn_Print_Area_1_1" localSheetId="30">#REF!</definedName>
    <definedName name="Excel_BuiltIn_Print_Area_1_1" localSheetId="31">#REF!</definedName>
    <definedName name="Excel_BuiltIn_Print_Area_1_1" localSheetId="32">#REF!</definedName>
    <definedName name="Excel_BuiltIn_Print_Area_1_1" localSheetId="33">#REF!</definedName>
    <definedName name="Excel_BuiltIn_Print_Area_1_1">#REF!</definedName>
    <definedName name="Excel_BuiltIn_Print_Area_1_1_1" localSheetId="2">'2010.1'!$B$1:$P$34</definedName>
    <definedName name="Excel_BuiltIn_Print_Area_1_1_1" localSheetId="3">'2010.2'!$B$7:$Q$38</definedName>
    <definedName name="Excel_BuiltIn_Print_Area_1_1_1" localSheetId="6">#REF!</definedName>
    <definedName name="Excel_BuiltIn_Print_Area_1_1_1" localSheetId="7">#REF!</definedName>
    <definedName name="Excel_BuiltIn_Print_Area_1_1_1" localSheetId="8">#REF!</definedName>
    <definedName name="Excel_BuiltIn_Print_Area_1_1_1" localSheetId="9">#REF!</definedName>
    <definedName name="Excel_BuiltIn_Print_Area_1_1_1" localSheetId="10">#REF!</definedName>
    <definedName name="Excel_BuiltIn_Print_Area_1_1_1" localSheetId="11">#REF!</definedName>
    <definedName name="Excel_BuiltIn_Print_Area_1_1_1" localSheetId="12">#REF!</definedName>
    <definedName name="Excel_BuiltIn_Print_Area_1_1_1" localSheetId="13">#REF!</definedName>
    <definedName name="Excel_BuiltIn_Print_Area_1_1_1" localSheetId="14">#REF!</definedName>
    <definedName name="Excel_BuiltIn_Print_Area_1_1_1" localSheetId="15">#REF!</definedName>
    <definedName name="Excel_BuiltIn_Print_Area_1_1_1" localSheetId="16">#REF!</definedName>
    <definedName name="Excel_BuiltIn_Print_Area_1_1_1" localSheetId="17">#REF!</definedName>
    <definedName name="Excel_BuiltIn_Print_Area_1_1_1" localSheetId="18">#REF!</definedName>
    <definedName name="Excel_BuiltIn_Print_Area_1_1_1" localSheetId="19">#REF!</definedName>
    <definedName name="Excel_BuiltIn_Print_Area_1_1_1" localSheetId="20">#REF!</definedName>
    <definedName name="Excel_BuiltIn_Print_Area_1_1_1" localSheetId="21">#REF!</definedName>
    <definedName name="Excel_BuiltIn_Print_Area_1_1_1" localSheetId="22">#REF!</definedName>
    <definedName name="Excel_BuiltIn_Print_Area_1_1_1" localSheetId="23">#REF!</definedName>
    <definedName name="Excel_BuiltIn_Print_Area_1_1_1" localSheetId="24">#REF!</definedName>
    <definedName name="Excel_BuiltIn_Print_Area_1_1_1" localSheetId="25">#REF!</definedName>
    <definedName name="Excel_BuiltIn_Print_Area_1_1_1" localSheetId="26">#REF!</definedName>
    <definedName name="Excel_BuiltIn_Print_Area_1_1_1" localSheetId="27">#REF!</definedName>
    <definedName name="Excel_BuiltIn_Print_Area_1_1_1" localSheetId="28">#REF!</definedName>
    <definedName name="Excel_BuiltIn_Print_Area_1_1_1" localSheetId="29">#REF!</definedName>
    <definedName name="Excel_BuiltIn_Print_Area_1_1_1" localSheetId="30">#REF!</definedName>
    <definedName name="Excel_BuiltIn_Print_Area_1_1_1" localSheetId="31">#REF!</definedName>
    <definedName name="Excel_BuiltIn_Print_Area_1_1_1" localSheetId="32">#REF!</definedName>
    <definedName name="Excel_BuiltIn_Print_Area_1_1_1" localSheetId="33">#REF!</definedName>
    <definedName name="Excel_BuiltIn_Print_Area_1_1_1">#REF!</definedName>
    <definedName name="_xlnm.Print_Titles" localSheetId="26">'2022 1'!$1:$10</definedName>
    <definedName name="_xlnm.Print_Titles" localSheetId="27">'2022 2'!$1:$10</definedName>
    <definedName name="_xlnm.Print_Titles" localSheetId="28">'2023 1'!$1:$10</definedName>
    <definedName name="_xlnm.Print_Titles" localSheetId="29">'2023 2'!$1:$10</definedName>
    <definedName name="_xlnm.Print_Titles" localSheetId="30">'2024 1'!$1:$10</definedName>
    <definedName name="_xlnm.Print_Titles" localSheetId="31">'2024 2 - 3'!$1:$10</definedName>
    <definedName name="_xlnm.Print_Titles" localSheetId="32">'2025 1'!$1:$10</definedName>
    <definedName name="_xlnm.Print_Titles" localSheetId="33">'2025 2'!$1:$10</definedName>
  </definedNames>
  <calcPr calcId="144525"/>
  <extLst>
    <ext uri="GoogleSheetsCustomDataVersion1">
      <go:sheetsCustomData xmlns:go="http://customooxmlschemas.google.com/" r:id="" roundtripDataSignature="AMtx7mhjo6u8R3LCe8HAeFrDvJWC/aDTSQ=="/>
    </ext>
  </extLst>
</workbook>
</file>

<file path=xl/calcChain.xml><?xml version="1.0" encoding="utf-8"?>
<calcChain xmlns="http://schemas.openxmlformats.org/spreadsheetml/2006/main">
  <c r="Z47" i="34" l="1"/>
  <c r="V47" i="34" l="1"/>
  <c r="X52" i="34"/>
  <c r="D52" i="34"/>
  <c r="C52" i="34"/>
  <c r="AG95" i="34" l="1"/>
  <c r="AF95" i="34"/>
  <c r="AE95" i="34"/>
  <c r="AD95" i="34"/>
  <c r="AC95" i="34"/>
  <c r="AB95" i="34"/>
  <c r="AA95" i="34"/>
  <c r="Z95" i="34"/>
  <c r="Y95" i="34"/>
  <c r="W95" i="34"/>
  <c r="V95" i="34"/>
  <c r="U95" i="34"/>
  <c r="T95" i="34"/>
  <c r="S95" i="34"/>
  <c r="R95" i="34"/>
  <c r="Q95" i="34"/>
  <c r="P95" i="34"/>
  <c r="O95" i="34"/>
  <c r="N95" i="34"/>
  <c r="M95" i="34"/>
  <c r="L95" i="34"/>
  <c r="K95" i="34"/>
  <c r="J95" i="34"/>
  <c r="I95" i="34"/>
  <c r="H95" i="34"/>
  <c r="G95" i="34"/>
  <c r="F95" i="34"/>
  <c r="E95" i="34"/>
  <c r="X94" i="34"/>
  <c r="D94" i="34"/>
  <c r="C94" i="34"/>
  <c r="X93" i="34"/>
  <c r="D93" i="34"/>
  <c r="C93" i="34"/>
  <c r="X92" i="34"/>
  <c r="D92" i="34"/>
  <c r="C92" i="34"/>
  <c r="X91" i="34"/>
  <c r="D91" i="34"/>
  <c r="C91" i="34"/>
  <c r="X90" i="34"/>
  <c r="D90" i="34"/>
  <c r="C90" i="34"/>
  <c r="X89" i="34"/>
  <c r="D89" i="34"/>
  <c r="C89" i="34"/>
  <c r="X88" i="34"/>
  <c r="D88" i="34"/>
  <c r="C88" i="34"/>
  <c r="X87" i="34"/>
  <c r="D87" i="34"/>
  <c r="C87" i="34"/>
  <c r="AG85" i="34"/>
  <c r="AF85" i="34"/>
  <c r="AE85" i="34"/>
  <c r="AD85" i="34"/>
  <c r="AC85" i="34"/>
  <c r="AB85" i="34"/>
  <c r="AA85" i="34"/>
  <c r="Z85" i="34"/>
  <c r="Y85" i="34"/>
  <c r="W85" i="34"/>
  <c r="V85" i="34"/>
  <c r="U85" i="34"/>
  <c r="T85" i="34"/>
  <c r="S85" i="34"/>
  <c r="R85" i="34"/>
  <c r="Q85" i="34"/>
  <c r="P85" i="34"/>
  <c r="O85" i="34"/>
  <c r="N85" i="34"/>
  <c r="M85" i="34"/>
  <c r="L85" i="34"/>
  <c r="K85" i="34"/>
  <c r="J85" i="34"/>
  <c r="I85" i="34"/>
  <c r="H85" i="34"/>
  <c r="G85" i="34"/>
  <c r="F85" i="34"/>
  <c r="E85" i="34"/>
  <c r="X84" i="34"/>
  <c r="D84" i="34"/>
  <c r="C84" i="34"/>
  <c r="X83" i="34"/>
  <c r="D83" i="34"/>
  <c r="C83" i="34"/>
  <c r="X82" i="34"/>
  <c r="D82" i="34"/>
  <c r="C82" i="34"/>
  <c r="X81" i="34"/>
  <c r="D81" i="34"/>
  <c r="C81" i="34"/>
  <c r="X80" i="34"/>
  <c r="D80" i="34"/>
  <c r="C80" i="34"/>
  <c r="X79" i="34"/>
  <c r="D79" i="34"/>
  <c r="C79" i="34"/>
  <c r="X78" i="34"/>
  <c r="D78" i="34"/>
  <c r="C78" i="34"/>
  <c r="X77" i="34"/>
  <c r="D77" i="34"/>
  <c r="C77" i="34"/>
  <c r="X76" i="34"/>
  <c r="D76" i="34"/>
  <c r="C76" i="34"/>
  <c r="X75" i="34"/>
  <c r="D75" i="34"/>
  <c r="C75" i="34"/>
  <c r="AG73" i="34"/>
  <c r="AF73" i="34"/>
  <c r="AE73" i="34"/>
  <c r="AD73" i="34"/>
  <c r="AC73" i="34"/>
  <c r="AB73" i="34"/>
  <c r="AA73" i="34"/>
  <c r="Z73" i="34"/>
  <c r="Y73" i="34"/>
  <c r="W73" i="34"/>
  <c r="V73" i="34"/>
  <c r="U73" i="34"/>
  <c r="T73" i="34"/>
  <c r="S73" i="34"/>
  <c r="R73" i="34"/>
  <c r="Q73" i="34"/>
  <c r="P73" i="34"/>
  <c r="O73" i="34"/>
  <c r="N73" i="34"/>
  <c r="M73" i="34"/>
  <c r="L73" i="34"/>
  <c r="K73" i="34"/>
  <c r="J73" i="34"/>
  <c r="I73" i="34"/>
  <c r="H73" i="34"/>
  <c r="G73" i="34"/>
  <c r="F73" i="34"/>
  <c r="E73" i="34"/>
  <c r="X72" i="34"/>
  <c r="D72" i="34"/>
  <c r="C72" i="34"/>
  <c r="X71" i="34"/>
  <c r="D71" i="34"/>
  <c r="C71" i="34"/>
  <c r="X70" i="34"/>
  <c r="D70" i="34"/>
  <c r="C70" i="34"/>
  <c r="X69" i="34"/>
  <c r="D69" i="34"/>
  <c r="C69" i="34"/>
  <c r="X68" i="34"/>
  <c r="D68" i="34"/>
  <c r="C68" i="34"/>
  <c r="X67" i="34"/>
  <c r="D67" i="34"/>
  <c r="C67" i="34"/>
  <c r="X66" i="34"/>
  <c r="D66" i="34"/>
  <c r="C66" i="34"/>
  <c r="X63" i="34"/>
  <c r="D63" i="34"/>
  <c r="C63" i="34"/>
  <c r="X62" i="34"/>
  <c r="D62" i="34"/>
  <c r="C62" i="34"/>
  <c r="X61" i="34"/>
  <c r="D61" i="34"/>
  <c r="C61" i="34"/>
  <c r="X60" i="34"/>
  <c r="D60" i="34"/>
  <c r="C60" i="34"/>
  <c r="X59" i="34"/>
  <c r="D59" i="34"/>
  <c r="C59" i="34"/>
  <c r="AG58" i="34"/>
  <c r="AF58" i="34"/>
  <c r="AE58" i="34"/>
  <c r="AD58" i="34"/>
  <c r="AC58" i="34"/>
  <c r="AB58" i="34"/>
  <c r="AA58" i="34"/>
  <c r="Z58" i="34"/>
  <c r="Y58" i="34"/>
  <c r="W58" i="34"/>
  <c r="V58" i="34"/>
  <c r="U58" i="34"/>
  <c r="T58" i="34"/>
  <c r="S58" i="34"/>
  <c r="R58" i="34"/>
  <c r="Q58" i="34"/>
  <c r="P58" i="34"/>
  <c r="O58" i="34"/>
  <c r="N58" i="34"/>
  <c r="M58" i="34"/>
  <c r="L58" i="34"/>
  <c r="K58" i="34"/>
  <c r="J58" i="34"/>
  <c r="I58" i="34"/>
  <c r="H58" i="34"/>
  <c r="G58" i="34"/>
  <c r="F58" i="34"/>
  <c r="E58" i="34"/>
  <c r="X57" i="34"/>
  <c r="D57" i="34"/>
  <c r="C57" i="34"/>
  <c r="X56" i="34"/>
  <c r="D56" i="34"/>
  <c r="C56" i="34"/>
  <c r="X55" i="34"/>
  <c r="D55" i="34"/>
  <c r="C55" i="34"/>
  <c r="X54" i="34"/>
  <c r="D54" i="34"/>
  <c r="C54" i="34"/>
  <c r="X53" i="34"/>
  <c r="D53" i="34"/>
  <c r="C53" i="34"/>
  <c r="X51" i="34"/>
  <c r="D51" i="34"/>
  <c r="C51" i="34"/>
  <c r="X50" i="34"/>
  <c r="D50" i="34"/>
  <c r="C50" i="34"/>
  <c r="X49" i="34"/>
  <c r="D49" i="34"/>
  <c r="C49" i="34"/>
  <c r="X48" i="34"/>
  <c r="D48" i="34"/>
  <c r="C48" i="34"/>
  <c r="AG47" i="34"/>
  <c r="AF47" i="34"/>
  <c r="AE47" i="34"/>
  <c r="AD47" i="34"/>
  <c r="AC47" i="34"/>
  <c r="AB47" i="34"/>
  <c r="AA47" i="34"/>
  <c r="Y47" i="34"/>
  <c r="W47" i="34"/>
  <c r="U47" i="34"/>
  <c r="T47" i="34"/>
  <c r="S47" i="34"/>
  <c r="R47" i="34"/>
  <c r="Q47" i="34"/>
  <c r="P47" i="34"/>
  <c r="O47" i="34"/>
  <c r="N47" i="34"/>
  <c r="M47" i="34"/>
  <c r="L47" i="34"/>
  <c r="K47" i="34"/>
  <c r="J47" i="34"/>
  <c r="I47" i="34"/>
  <c r="H47" i="34"/>
  <c r="G47" i="34"/>
  <c r="F47" i="34"/>
  <c r="E47" i="34"/>
  <c r="X46" i="34"/>
  <c r="D46" i="34"/>
  <c r="C46" i="34"/>
  <c r="X45" i="34"/>
  <c r="D45" i="34"/>
  <c r="C45" i="34"/>
  <c r="X44" i="34"/>
  <c r="D44" i="34"/>
  <c r="C44" i="34"/>
  <c r="X43" i="34"/>
  <c r="D43" i="34"/>
  <c r="C43" i="34"/>
  <c r="X42" i="34"/>
  <c r="C42" i="34"/>
  <c r="X41" i="34"/>
  <c r="T39" i="34"/>
  <c r="C41" i="34"/>
  <c r="X40" i="34"/>
  <c r="C40" i="34"/>
  <c r="AG39" i="34"/>
  <c r="AF39" i="34"/>
  <c r="AE39" i="34"/>
  <c r="AD39" i="34"/>
  <c r="AC39" i="34"/>
  <c r="AB39" i="34"/>
  <c r="AA39" i="34"/>
  <c r="Z39" i="34"/>
  <c r="Y39" i="34"/>
  <c r="W39" i="34"/>
  <c r="V39" i="34"/>
  <c r="R39" i="34"/>
  <c r="Q39" i="34"/>
  <c r="P39" i="34"/>
  <c r="O39" i="34"/>
  <c r="N39" i="34"/>
  <c r="M39" i="34"/>
  <c r="L39" i="34"/>
  <c r="K39" i="34"/>
  <c r="J39" i="34"/>
  <c r="I39" i="34"/>
  <c r="H39" i="34"/>
  <c r="G39" i="34"/>
  <c r="F39" i="34"/>
  <c r="E39" i="34"/>
  <c r="X38" i="34"/>
  <c r="D38" i="34"/>
  <c r="C38" i="34"/>
  <c r="X37" i="34"/>
  <c r="D37" i="34"/>
  <c r="C37" i="34"/>
  <c r="X36" i="34"/>
  <c r="D36" i="34"/>
  <c r="C36" i="34"/>
  <c r="X35" i="34"/>
  <c r="D35" i="34"/>
  <c r="C35" i="34"/>
  <c r="X34" i="34"/>
  <c r="D34" i="34"/>
  <c r="C34" i="34"/>
  <c r="X33" i="34"/>
  <c r="D33" i="34"/>
  <c r="C33" i="34"/>
  <c r="X32" i="34"/>
  <c r="D32" i="34"/>
  <c r="C32" i="34"/>
  <c r="X31" i="34"/>
  <c r="D31" i="34"/>
  <c r="C31" i="34"/>
  <c r="X30" i="34"/>
  <c r="D30" i="34"/>
  <c r="C30" i="34"/>
  <c r="X29" i="34"/>
  <c r="D29" i="34"/>
  <c r="C29" i="34"/>
  <c r="X28" i="34"/>
  <c r="D28" i="34"/>
  <c r="C28" i="34"/>
  <c r="X27" i="34"/>
  <c r="D27" i="34"/>
  <c r="C27" i="34"/>
  <c r="X26" i="34"/>
  <c r="D26" i="34"/>
  <c r="C26" i="34"/>
  <c r="X25" i="34"/>
  <c r="D25" i="34"/>
  <c r="C25" i="34"/>
  <c r="X24" i="34"/>
  <c r="D24" i="34"/>
  <c r="C24" i="34"/>
  <c r="X23" i="34"/>
  <c r="D23" i="34"/>
  <c r="C23" i="34"/>
  <c r="X22" i="34"/>
  <c r="D22" i="34"/>
  <c r="C22" i="34"/>
  <c r="X21" i="34"/>
  <c r="D21" i="34"/>
  <c r="C21" i="34"/>
  <c r="X20" i="34"/>
  <c r="D20" i="34"/>
  <c r="C20" i="34"/>
  <c r="X19" i="34"/>
  <c r="D19" i="34"/>
  <c r="C19" i="34"/>
  <c r="X18" i="34"/>
  <c r="D18" i="34"/>
  <c r="C18" i="34"/>
  <c r="AG17" i="34"/>
  <c r="AF17" i="34"/>
  <c r="AE17" i="34"/>
  <c r="AD17" i="34"/>
  <c r="AC17" i="34"/>
  <c r="AB17" i="34"/>
  <c r="AA17" i="34"/>
  <c r="Z17" i="34"/>
  <c r="Y17" i="34"/>
  <c r="W17" i="34"/>
  <c r="V17" i="34"/>
  <c r="U17" i="34"/>
  <c r="T17" i="34"/>
  <c r="S17" i="34"/>
  <c r="R17" i="34"/>
  <c r="Q17" i="34"/>
  <c r="P17" i="34"/>
  <c r="O17" i="34"/>
  <c r="N17" i="34"/>
  <c r="M17" i="34"/>
  <c r="L17" i="34"/>
  <c r="K17" i="34"/>
  <c r="J17" i="34"/>
  <c r="I17" i="34"/>
  <c r="H17" i="34"/>
  <c r="G17" i="34"/>
  <c r="F17" i="34"/>
  <c r="E17" i="34"/>
  <c r="X16" i="34"/>
  <c r="D16" i="34"/>
  <c r="C16" i="34"/>
  <c r="X15" i="34"/>
  <c r="D15" i="34"/>
  <c r="C15" i="34"/>
  <c r="X14" i="34"/>
  <c r="D14" i="34"/>
  <c r="C14" i="34"/>
  <c r="X13" i="34"/>
  <c r="D13" i="34"/>
  <c r="C13" i="34"/>
  <c r="X12" i="34"/>
  <c r="D12" i="34"/>
  <c r="C12" i="34"/>
  <c r="AG64" i="34" l="1"/>
  <c r="AG96" i="34" s="1"/>
  <c r="X73" i="34"/>
  <c r="X47" i="34"/>
  <c r="X17" i="34"/>
  <c r="AB64" i="34"/>
  <c r="AB96" i="34" s="1"/>
  <c r="X85" i="34"/>
  <c r="AF64" i="34"/>
  <c r="AF96" i="34" s="1"/>
  <c r="AD64" i="34"/>
  <c r="AD96" i="34" s="1"/>
  <c r="AE64" i="34"/>
  <c r="AE96" i="34" s="1"/>
  <c r="X95" i="34"/>
  <c r="Z64" i="34"/>
  <c r="Z96" i="34" s="1"/>
  <c r="W64" i="34"/>
  <c r="W96" i="34" s="1"/>
  <c r="Y64" i="34"/>
  <c r="Y96" i="34" s="1"/>
  <c r="AA64" i="34"/>
  <c r="AA96" i="34" s="1"/>
  <c r="AC64" i="34"/>
  <c r="AC96" i="34" s="1"/>
  <c r="X39" i="34"/>
  <c r="X58" i="34"/>
  <c r="D85" i="34"/>
  <c r="E64" i="34"/>
  <c r="E96" i="34" s="1"/>
  <c r="K64" i="34"/>
  <c r="K96" i="34" s="1"/>
  <c r="D95" i="34"/>
  <c r="C95" i="34"/>
  <c r="C85" i="34"/>
  <c r="D73" i="34"/>
  <c r="C73" i="34"/>
  <c r="T64" i="34"/>
  <c r="T96" i="34" s="1"/>
  <c r="C58" i="34"/>
  <c r="D58" i="34"/>
  <c r="F64" i="34"/>
  <c r="F96" i="34" s="1"/>
  <c r="V64" i="34"/>
  <c r="V96" i="34" s="1"/>
  <c r="C47" i="34"/>
  <c r="D47" i="34"/>
  <c r="R64" i="34"/>
  <c r="R96" i="34" s="1"/>
  <c r="G64" i="34"/>
  <c r="G96" i="34" s="1"/>
  <c r="I64" i="34"/>
  <c r="I96" i="34" s="1"/>
  <c r="L64" i="34"/>
  <c r="L96" i="34" s="1"/>
  <c r="N64" i="34"/>
  <c r="N96" i="34" s="1"/>
  <c r="O64" i="34"/>
  <c r="O96" i="34" s="1"/>
  <c r="H64" i="34"/>
  <c r="H96" i="34" s="1"/>
  <c r="J64" i="34"/>
  <c r="J96" i="34" s="1"/>
  <c r="P64" i="34"/>
  <c r="P96" i="34" s="1"/>
  <c r="C39" i="34"/>
  <c r="Q64" i="34"/>
  <c r="Q96" i="34" s="1"/>
  <c r="M64" i="34"/>
  <c r="M96" i="34" s="1"/>
  <c r="U39" i="34"/>
  <c r="U64" i="34" s="1"/>
  <c r="U96" i="34" s="1"/>
  <c r="C17" i="34"/>
  <c r="D17" i="34"/>
  <c r="O17" i="33"/>
  <c r="X64" i="34" l="1"/>
  <c r="X96" i="34" s="1"/>
  <c r="C64" i="34"/>
  <c r="C96" i="34" s="1"/>
  <c r="D41" i="34"/>
  <c r="D42" i="34"/>
  <c r="AG94" i="33"/>
  <c r="AF94" i="33"/>
  <c r="AE94" i="33"/>
  <c r="AD94" i="33"/>
  <c r="AC94" i="33"/>
  <c r="AB94" i="33"/>
  <c r="AA94" i="33"/>
  <c r="Z94" i="33"/>
  <c r="Y94" i="33"/>
  <c r="W94" i="33"/>
  <c r="V94" i="33"/>
  <c r="U94" i="33"/>
  <c r="T94" i="33"/>
  <c r="S94" i="33"/>
  <c r="R94" i="33"/>
  <c r="Q94" i="33"/>
  <c r="P94" i="33"/>
  <c r="O94" i="33"/>
  <c r="N94" i="33"/>
  <c r="M94" i="33"/>
  <c r="L94" i="33"/>
  <c r="K94" i="33"/>
  <c r="J94" i="33"/>
  <c r="I94" i="33"/>
  <c r="H94" i="33"/>
  <c r="G94" i="33"/>
  <c r="F94" i="33"/>
  <c r="E94" i="33"/>
  <c r="X93" i="33"/>
  <c r="D93" i="33"/>
  <c r="C93" i="33"/>
  <c r="X92" i="33"/>
  <c r="D92" i="33"/>
  <c r="C92" i="33"/>
  <c r="X91" i="33"/>
  <c r="D91" i="33"/>
  <c r="C91" i="33"/>
  <c r="X90" i="33"/>
  <c r="D90" i="33"/>
  <c r="C90" i="33"/>
  <c r="X89" i="33"/>
  <c r="D89" i="33"/>
  <c r="C89" i="33"/>
  <c r="X88" i="33"/>
  <c r="D88" i="33"/>
  <c r="C88" i="33"/>
  <c r="X87" i="33"/>
  <c r="D87" i="33"/>
  <c r="C87" i="33"/>
  <c r="X86" i="33"/>
  <c r="D86" i="33"/>
  <c r="C86" i="33"/>
  <c r="AG84" i="33"/>
  <c r="AF84" i="33"/>
  <c r="AE84" i="33"/>
  <c r="AD84" i="33"/>
  <c r="AC84" i="33"/>
  <c r="AB84" i="33"/>
  <c r="AA84" i="33"/>
  <c r="Z84" i="33"/>
  <c r="Y84" i="33"/>
  <c r="W84" i="33"/>
  <c r="V84" i="33"/>
  <c r="U84" i="33"/>
  <c r="T84" i="33"/>
  <c r="S84" i="33"/>
  <c r="R84" i="33"/>
  <c r="Q84" i="33"/>
  <c r="P84" i="33"/>
  <c r="O84" i="33"/>
  <c r="N84" i="33"/>
  <c r="M84" i="33"/>
  <c r="L84" i="33"/>
  <c r="K84" i="33"/>
  <c r="J84" i="33"/>
  <c r="I84" i="33"/>
  <c r="H84" i="33"/>
  <c r="G84" i="33"/>
  <c r="F84" i="33"/>
  <c r="E84" i="33"/>
  <c r="X83" i="33"/>
  <c r="D83" i="33"/>
  <c r="C83" i="33"/>
  <c r="X82" i="33"/>
  <c r="D82" i="33"/>
  <c r="C82" i="33"/>
  <c r="X81" i="33"/>
  <c r="D81" i="33"/>
  <c r="C81" i="33"/>
  <c r="X80" i="33"/>
  <c r="D80" i="33"/>
  <c r="C80" i="33"/>
  <c r="X79" i="33"/>
  <c r="D79" i="33"/>
  <c r="C79" i="33"/>
  <c r="X78" i="33"/>
  <c r="D78" i="33"/>
  <c r="C78" i="33"/>
  <c r="X77" i="33"/>
  <c r="D77" i="33"/>
  <c r="C77" i="33"/>
  <c r="X76" i="33"/>
  <c r="D76" i="33"/>
  <c r="C76" i="33"/>
  <c r="X75" i="33"/>
  <c r="D75" i="33"/>
  <c r="C75" i="33"/>
  <c r="X74" i="33"/>
  <c r="D74" i="33"/>
  <c r="C74" i="33"/>
  <c r="AG72" i="33"/>
  <c r="AF72" i="33"/>
  <c r="AE72" i="33"/>
  <c r="AD72" i="33"/>
  <c r="AC72" i="33"/>
  <c r="AB72" i="33"/>
  <c r="AA72" i="33"/>
  <c r="Z72" i="33"/>
  <c r="Y72" i="33"/>
  <c r="W72" i="33"/>
  <c r="V72" i="33"/>
  <c r="U72" i="33"/>
  <c r="T72" i="33"/>
  <c r="S72" i="33"/>
  <c r="R72" i="33"/>
  <c r="Q72" i="33"/>
  <c r="P72" i="33"/>
  <c r="O72" i="33"/>
  <c r="N72" i="33"/>
  <c r="M72" i="33"/>
  <c r="L72" i="33"/>
  <c r="K72" i="33"/>
  <c r="J72" i="33"/>
  <c r="I72" i="33"/>
  <c r="H72" i="33"/>
  <c r="G72" i="33"/>
  <c r="F72" i="33"/>
  <c r="E72" i="33"/>
  <c r="X71" i="33"/>
  <c r="D71" i="33"/>
  <c r="C71" i="33"/>
  <c r="X70" i="33"/>
  <c r="D70" i="33"/>
  <c r="C70" i="33"/>
  <c r="X69" i="33"/>
  <c r="D69" i="33"/>
  <c r="C69" i="33"/>
  <c r="X68" i="33"/>
  <c r="D68" i="33"/>
  <c r="C68" i="33"/>
  <c r="X67" i="33"/>
  <c r="D67" i="33"/>
  <c r="C67" i="33"/>
  <c r="X66" i="33"/>
  <c r="D66" i="33"/>
  <c r="C66" i="33"/>
  <c r="X65" i="33"/>
  <c r="D65" i="33"/>
  <c r="C65" i="33"/>
  <c r="X62" i="33"/>
  <c r="D62" i="33"/>
  <c r="C62" i="33"/>
  <c r="X61" i="33"/>
  <c r="D61" i="33"/>
  <c r="C61" i="33"/>
  <c r="X60" i="33"/>
  <c r="D60" i="33"/>
  <c r="C60" i="33"/>
  <c r="X59" i="33"/>
  <c r="D59" i="33"/>
  <c r="C59" i="33"/>
  <c r="X58" i="33"/>
  <c r="D58" i="33"/>
  <c r="C58" i="33"/>
  <c r="AG57" i="33"/>
  <c r="AF57" i="33"/>
  <c r="AE57" i="33"/>
  <c r="AD57" i="33"/>
  <c r="AC57" i="33"/>
  <c r="AB57" i="33"/>
  <c r="AA57" i="33"/>
  <c r="Z57" i="33"/>
  <c r="Y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X56" i="33"/>
  <c r="D56" i="33"/>
  <c r="C56" i="33"/>
  <c r="X55" i="33"/>
  <c r="D55" i="33"/>
  <c r="C55" i="33"/>
  <c r="X54" i="33"/>
  <c r="D54" i="33"/>
  <c r="C54" i="33"/>
  <c r="X53" i="33"/>
  <c r="D53" i="33"/>
  <c r="C53" i="33"/>
  <c r="X52" i="33"/>
  <c r="D52" i="33"/>
  <c r="C52" i="33"/>
  <c r="X51" i="33"/>
  <c r="D51" i="33"/>
  <c r="C51" i="33"/>
  <c r="X50" i="33"/>
  <c r="D50" i="33"/>
  <c r="C50" i="33"/>
  <c r="X49" i="33"/>
  <c r="D49" i="33"/>
  <c r="C49" i="33"/>
  <c r="X48" i="33"/>
  <c r="D48" i="33"/>
  <c r="C48" i="33"/>
  <c r="AG47" i="33"/>
  <c r="AF47" i="33"/>
  <c r="AE47" i="33"/>
  <c r="AD47" i="33"/>
  <c r="AC47" i="33"/>
  <c r="AB47" i="33"/>
  <c r="AA47" i="33"/>
  <c r="Z47" i="33"/>
  <c r="Y47" i="33"/>
  <c r="W47" i="33"/>
  <c r="V47" i="33"/>
  <c r="U47" i="33"/>
  <c r="U43" i="33" s="1"/>
  <c r="U42" i="33" s="1"/>
  <c r="U41" i="33" s="1"/>
  <c r="U40" i="33" s="1"/>
  <c r="U39" i="33" s="1"/>
  <c r="T47" i="33"/>
  <c r="T43" i="33" s="1"/>
  <c r="T42" i="33" s="1"/>
  <c r="T41" i="33" s="1"/>
  <c r="T40" i="33" s="1"/>
  <c r="T39" i="33" s="1"/>
  <c r="S47" i="33"/>
  <c r="S43" i="33" s="1"/>
  <c r="S42" i="33" s="1"/>
  <c r="S41" i="33" s="1"/>
  <c r="S40" i="33" s="1"/>
  <c r="S39" i="33" s="1"/>
  <c r="R47" i="33"/>
  <c r="Q47" i="33"/>
  <c r="P47" i="33"/>
  <c r="O47" i="33"/>
  <c r="N47" i="33"/>
  <c r="M47" i="33"/>
  <c r="L47" i="33"/>
  <c r="K47" i="33"/>
  <c r="J47" i="33"/>
  <c r="I47" i="33"/>
  <c r="H47" i="33"/>
  <c r="G47" i="33"/>
  <c r="F47" i="33"/>
  <c r="E47" i="33"/>
  <c r="X46" i="33"/>
  <c r="D46" i="33"/>
  <c r="C46" i="33"/>
  <c r="X45" i="33"/>
  <c r="D45" i="33"/>
  <c r="C45" i="33"/>
  <c r="X44" i="33"/>
  <c r="D44" i="33"/>
  <c r="C44" i="33"/>
  <c r="X43" i="33"/>
  <c r="D43" i="33"/>
  <c r="C43" i="33"/>
  <c r="X42" i="33"/>
  <c r="D42" i="33"/>
  <c r="C42" i="33"/>
  <c r="X41" i="33"/>
  <c r="C41" i="33"/>
  <c r="X40" i="33"/>
  <c r="D40" i="33"/>
  <c r="C40" i="33"/>
  <c r="AG39" i="33"/>
  <c r="AF39" i="33"/>
  <c r="AE39" i="33"/>
  <c r="AD39" i="33"/>
  <c r="AC39" i="33"/>
  <c r="AB39" i="33"/>
  <c r="AA39" i="33"/>
  <c r="Z39" i="33"/>
  <c r="Y39" i="33"/>
  <c r="W39" i="33"/>
  <c r="V39" i="33"/>
  <c r="R39" i="33"/>
  <c r="Q39" i="33"/>
  <c r="P39" i="33"/>
  <c r="O39" i="33"/>
  <c r="N39" i="33"/>
  <c r="M39" i="33"/>
  <c r="L39" i="33"/>
  <c r="K39" i="33"/>
  <c r="J39" i="33"/>
  <c r="I39" i="33"/>
  <c r="H39" i="33"/>
  <c r="G39" i="33"/>
  <c r="F39" i="33"/>
  <c r="E39" i="33"/>
  <c r="X38" i="33"/>
  <c r="D38" i="33"/>
  <c r="C38" i="33"/>
  <c r="X37" i="33"/>
  <c r="D37" i="33"/>
  <c r="C37" i="33"/>
  <c r="X36" i="33"/>
  <c r="D36" i="33"/>
  <c r="C36" i="33"/>
  <c r="X35" i="33"/>
  <c r="D35" i="33"/>
  <c r="C35" i="33"/>
  <c r="X34" i="33"/>
  <c r="D34" i="33"/>
  <c r="C34" i="33"/>
  <c r="X33" i="33"/>
  <c r="D33" i="33"/>
  <c r="C33" i="33"/>
  <c r="X32" i="33"/>
  <c r="D32" i="33"/>
  <c r="C32" i="33"/>
  <c r="X31" i="33"/>
  <c r="D31" i="33"/>
  <c r="C31" i="33"/>
  <c r="X30" i="33"/>
  <c r="D30" i="33"/>
  <c r="C30" i="33"/>
  <c r="X29" i="33"/>
  <c r="D29" i="33"/>
  <c r="C29" i="33"/>
  <c r="X28" i="33"/>
  <c r="D28" i="33"/>
  <c r="C28" i="33"/>
  <c r="X27" i="33"/>
  <c r="D27" i="33"/>
  <c r="C27" i="33"/>
  <c r="X26" i="33"/>
  <c r="D26" i="33"/>
  <c r="C26" i="33"/>
  <c r="X25" i="33"/>
  <c r="D25" i="33"/>
  <c r="C25" i="33"/>
  <c r="X24" i="33"/>
  <c r="D24" i="33"/>
  <c r="C24" i="33"/>
  <c r="X23" i="33"/>
  <c r="D23" i="33"/>
  <c r="C23" i="33"/>
  <c r="X22" i="33"/>
  <c r="D22" i="33"/>
  <c r="C22" i="33"/>
  <c r="X21" i="33"/>
  <c r="D21" i="33"/>
  <c r="C21" i="33"/>
  <c r="X20" i="33"/>
  <c r="D20" i="33"/>
  <c r="C20" i="33"/>
  <c r="X19" i="33"/>
  <c r="D19" i="33"/>
  <c r="C19" i="33"/>
  <c r="X18" i="33"/>
  <c r="D18" i="33"/>
  <c r="C18" i="33"/>
  <c r="AG17" i="33"/>
  <c r="AF17" i="33"/>
  <c r="AE17" i="33"/>
  <c r="AD17" i="33"/>
  <c r="AC17" i="33"/>
  <c r="AB17" i="33"/>
  <c r="AA17" i="33"/>
  <c r="Z17" i="33"/>
  <c r="Y17" i="33"/>
  <c r="W17" i="33"/>
  <c r="V17" i="33"/>
  <c r="U17" i="33"/>
  <c r="T17" i="33"/>
  <c r="S17" i="33"/>
  <c r="R17" i="33"/>
  <c r="Q17" i="33"/>
  <c r="P17" i="33"/>
  <c r="N17" i="33"/>
  <c r="M17" i="33"/>
  <c r="L17" i="33"/>
  <c r="K17" i="33"/>
  <c r="J17" i="33"/>
  <c r="I17" i="33"/>
  <c r="H17" i="33"/>
  <c r="G17" i="33"/>
  <c r="F17" i="33"/>
  <c r="E17" i="33"/>
  <c r="X16" i="33"/>
  <c r="D16" i="33"/>
  <c r="C16" i="33"/>
  <c r="X15" i="33"/>
  <c r="D15" i="33"/>
  <c r="C15" i="33"/>
  <c r="X14" i="33"/>
  <c r="D14" i="33"/>
  <c r="C14" i="33"/>
  <c r="X13" i="33"/>
  <c r="D13" i="33"/>
  <c r="C13" i="33"/>
  <c r="X12" i="33"/>
  <c r="D12" i="33"/>
  <c r="C12" i="33"/>
  <c r="X72" i="33" l="1"/>
  <c r="AB63" i="33"/>
  <c r="AB95" i="33" s="1"/>
  <c r="Z63" i="33"/>
  <c r="Z95" i="33" s="1"/>
  <c r="X39" i="33"/>
  <c r="X17" i="33"/>
  <c r="D40" i="34"/>
  <c r="S39" i="34"/>
  <c r="D94" i="33"/>
  <c r="D84" i="33"/>
  <c r="D57" i="33"/>
  <c r="T63" i="33"/>
  <c r="T95" i="33" s="1"/>
  <c r="D41" i="33"/>
  <c r="D47" i="33"/>
  <c r="L63" i="33"/>
  <c r="L95" i="33" s="1"/>
  <c r="N63" i="33"/>
  <c r="N95" i="33" s="1"/>
  <c r="Q63" i="33"/>
  <c r="Q95" i="33" s="1"/>
  <c r="O63" i="33"/>
  <c r="O95" i="33" s="1"/>
  <c r="C47" i="33"/>
  <c r="X94" i="33"/>
  <c r="C94" i="33"/>
  <c r="C84" i="33"/>
  <c r="X84" i="33"/>
  <c r="C72" i="33"/>
  <c r="D72" i="33"/>
  <c r="C57" i="33"/>
  <c r="AD63" i="33"/>
  <c r="AD95" i="33" s="1"/>
  <c r="AE63" i="33"/>
  <c r="AE95" i="33" s="1"/>
  <c r="AG63" i="33"/>
  <c r="AG95" i="33" s="1"/>
  <c r="AF63" i="33"/>
  <c r="AF95" i="33" s="1"/>
  <c r="X57" i="33"/>
  <c r="X47" i="33"/>
  <c r="AC63" i="33"/>
  <c r="AC95" i="33" s="1"/>
  <c r="U63" i="33"/>
  <c r="U95" i="33" s="1"/>
  <c r="W63" i="33"/>
  <c r="W95" i="33" s="1"/>
  <c r="H63" i="33"/>
  <c r="H95" i="33" s="1"/>
  <c r="F63" i="33"/>
  <c r="F95" i="33" s="1"/>
  <c r="M63" i="33"/>
  <c r="M95" i="33" s="1"/>
  <c r="P63" i="33"/>
  <c r="P95" i="33" s="1"/>
  <c r="E63" i="33"/>
  <c r="E95" i="33" s="1"/>
  <c r="V63" i="33"/>
  <c r="V95" i="33" s="1"/>
  <c r="G63" i="33"/>
  <c r="G95" i="33" s="1"/>
  <c r="I63" i="33"/>
  <c r="I95" i="33" s="1"/>
  <c r="J63" i="33"/>
  <c r="J95" i="33" s="1"/>
  <c r="C39" i="33"/>
  <c r="R63" i="33"/>
  <c r="R95" i="33" s="1"/>
  <c r="D39" i="33"/>
  <c r="S63" i="33"/>
  <c r="S95" i="33" s="1"/>
  <c r="Y63" i="33"/>
  <c r="Y95" i="33" s="1"/>
  <c r="AA63" i="33"/>
  <c r="AA95" i="33" s="1"/>
  <c r="K63" i="33"/>
  <c r="K95" i="33" s="1"/>
  <c r="C17" i="33"/>
  <c r="D17" i="33"/>
  <c r="X60" i="32"/>
  <c r="Y47" i="32"/>
  <c r="X82" i="32"/>
  <c r="X63" i="33" l="1"/>
  <c r="X95" i="33" s="1"/>
  <c r="S64" i="34"/>
  <c r="S96" i="34" s="1"/>
  <c r="D39" i="34"/>
  <c r="D64" i="34" s="1"/>
  <c r="D96" i="34" s="1"/>
  <c r="D63" i="33"/>
  <c r="D95" i="33" s="1"/>
  <c r="C63" i="33"/>
  <c r="C95" i="33" s="1"/>
  <c r="G84" i="32"/>
  <c r="D82" i="32"/>
  <c r="C82" i="32"/>
  <c r="D60" i="32" l="1"/>
  <c r="C60" i="32"/>
  <c r="X42" i="32"/>
  <c r="D42" i="32"/>
  <c r="C42" i="32"/>
  <c r="X24" i="32"/>
  <c r="D24" i="32"/>
  <c r="C24" i="32"/>
  <c r="X23" i="32"/>
  <c r="D23" i="32"/>
  <c r="C23" i="32"/>
  <c r="C49" i="32" l="1"/>
  <c r="AG94" i="32" l="1"/>
  <c r="AF94" i="32"/>
  <c r="AE94" i="32"/>
  <c r="AD94" i="32"/>
  <c r="AC94" i="32"/>
  <c r="AB94" i="32"/>
  <c r="AA94" i="32"/>
  <c r="Z94" i="32"/>
  <c r="Y94" i="32"/>
  <c r="W94" i="32"/>
  <c r="V94" i="32"/>
  <c r="V95" i="32" s="1"/>
  <c r="U94" i="32"/>
  <c r="T94" i="32"/>
  <c r="S94" i="32"/>
  <c r="R94" i="32"/>
  <c r="Q94" i="32"/>
  <c r="P94" i="32"/>
  <c r="O94" i="32"/>
  <c r="N94" i="32"/>
  <c r="M94" i="32"/>
  <c r="L94" i="32"/>
  <c r="K94" i="32"/>
  <c r="J94" i="32"/>
  <c r="I94" i="32"/>
  <c r="H94" i="32"/>
  <c r="G94" i="32"/>
  <c r="F94" i="32"/>
  <c r="E94" i="32"/>
  <c r="X93" i="32"/>
  <c r="D93" i="32"/>
  <c r="C93" i="32"/>
  <c r="X92" i="32"/>
  <c r="D92" i="32"/>
  <c r="C92" i="32"/>
  <c r="X91" i="32"/>
  <c r="D91" i="32"/>
  <c r="C91" i="32"/>
  <c r="X90" i="32"/>
  <c r="D90" i="32"/>
  <c r="C90" i="32"/>
  <c r="X89" i="32"/>
  <c r="D89" i="32"/>
  <c r="C89" i="32"/>
  <c r="X88" i="32"/>
  <c r="D88" i="32"/>
  <c r="C88" i="32"/>
  <c r="X87" i="32"/>
  <c r="D87" i="32"/>
  <c r="C87" i="32"/>
  <c r="X86" i="32"/>
  <c r="D86" i="32"/>
  <c r="C86" i="32"/>
  <c r="AG84" i="32"/>
  <c r="AF84" i="32"/>
  <c r="AE84" i="32"/>
  <c r="AD84" i="32"/>
  <c r="AC84" i="32"/>
  <c r="AB84" i="32"/>
  <c r="AA84" i="32"/>
  <c r="Z84" i="32"/>
  <c r="Y84" i="32"/>
  <c r="W84" i="32"/>
  <c r="V84" i="32"/>
  <c r="U84" i="32"/>
  <c r="T84" i="32"/>
  <c r="T95" i="32" s="1"/>
  <c r="S84" i="32"/>
  <c r="R84" i="32"/>
  <c r="Q84" i="32"/>
  <c r="P84" i="32"/>
  <c r="O84" i="32"/>
  <c r="N84" i="32"/>
  <c r="M84" i="32"/>
  <c r="L84" i="32"/>
  <c r="K84" i="32"/>
  <c r="J84" i="32"/>
  <c r="I84" i="32"/>
  <c r="H84" i="32"/>
  <c r="F84" i="32"/>
  <c r="E84" i="32"/>
  <c r="X83" i="32"/>
  <c r="D83" i="32"/>
  <c r="C83" i="32"/>
  <c r="X81" i="32"/>
  <c r="D81" i="32"/>
  <c r="C81" i="32"/>
  <c r="X80" i="32"/>
  <c r="D80" i="32"/>
  <c r="C80" i="32"/>
  <c r="X79" i="32"/>
  <c r="D79" i="32"/>
  <c r="C79" i="32"/>
  <c r="X78" i="32"/>
  <c r="D78" i="32"/>
  <c r="C78" i="32"/>
  <c r="X77" i="32"/>
  <c r="D77" i="32"/>
  <c r="C77" i="32"/>
  <c r="X76" i="32"/>
  <c r="D76" i="32"/>
  <c r="C76" i="32"/>
  <c r="X75" i="32"/>
  <c r="D75" i="32"/>
  <c r="C75" i="32"/>
  <c r="X74" i="32"/>
  <c r="D74" i="32"/>
  <c r="C74" i="32"/>
  <c r="AG72" i="32"/>
  <c r="AF72" i="32"/>
  <c r="AE72" i="32"/>
  <c r="AD72" i="32"/>
  <c r="AC72" i="32"/>
  <c r="AB72" i="32"/>
  <c r="AA72" i="32"/>
  <c r="Z72" i="32"/>
  <c r="Y72" i="32"/>
  <c r="W72" i="32"/>
  <c r="V72" i="32"/>
  <c r="U72" i="32"/>
  <c r="T72" i="32"/>
  <c r="S72" i="32"/>
  <c r="R72" i="32"/>
  <c r="Q72" i="32"/>
  <c r="P72" i="32"/>
  <c r="O72" i="32"/>
  <c r="N72" i="32"/>
  <c r="M72" i="32"/>
  <c r="L72" i="32"/>
  <c r="K72" i="32"/>
  <c r="J72" i="32"/>
  <c r="I72" i="32"/>
  <c r="H72" i="32"/>
  <c r="G72" i="32"/>
  <c r="F72" i="32"/>
  <c r="E72" i="32"/>
  <c r="X71" i="32"/>
  <c r="D71" i="32"/>
  <c r="C71" i="32"/>
  <c r="X70" i="32"/>
  <c r="D70" i="32"/>
  <c r="C70" i="32"/>
  <c r="X69" i="32"/>
  <c r="D69" i="32"/>
  <c r="C69" i="32"/>
  <c r="X68" i="32"/>
  <c r="D68" i="32"/>
  <c r="C68" i="32"/>
  <c r="X67" i="32"/>
  <c r="D67" i="32"/>
  <c r="C67" i="32"/>
  <c r="X66" i="32"/>
  <c r="D66" i="32"/>
  <c r="C66" i="32"/>
  <c r="X65" i="32"/>
  <c r="D65" i="32"/>
  <c r="C65" i="32"/>
  <c r="X62" i="32"/>
  <c r="D62" i="32"/>
  <c r="C62" i="32"/>
  <c r="X61" i="32"/>
  <c r="D61" i="32"/>
  <c r="C61" i="32"/>
  <c r="X59" i="32"/>
  <c r="D59" i="32"/>
  <c r="C59" i="32"/>
  <c r="X58" i="32"/>
  <c r="D58" i="32"/>
  <c r="C58" i="32"/>
  <c r="AG57" i="32"/>
  <c r="AF57" i="32"/>
  <c r="AE57" i="32"/>
  <c r="AD57" i="32"/>
  <c r="AC57" i="32"/>
  <c r="AB57" i="32"/>
  <c r="AA57" i="32"/>
  <c r="Z57" i="32"/>
  <c r="Y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X56" i="32"/>
  <c r="D56" i="32"/>
  <c r="C56" i="32"/>
  <c r="X55" i="32"/>
  <c r="D55" i="32"/>
  <c r="C55" i="32"/>
  <c r="X54" i="32"/>
  <c r="D54" i="32"/>
  <c r="C54" i="32"/>
  <c r="X53" i="32"/>
  <c r="D53" i="32"/>
  <c r="C53" i="32"/>
  <c r="X52" i="32"/>
  <c r="D52" i="32"/>
  <c r="C52" i="32"/>
  <c r="X51" i="32"/>
  <c r="D51" i="32"/>
  <c r="C51" i="32"/>
  <c r="X50" i="32"/>
  <c r="D50" i="32"/>
  <c r="C50" i="32"/>
  <c r="X49" i="32"/>
  <c r="D49" i="32"/>
  <c r="X48" i="32"/>
  <c r="D48" i="32"/>
  <c r="C48" i="32"/>
  <c r="AG47" i="32"/>
  <c r="AF47" i="32"/>
  <c r="AE47" i="32"/>
  <c r="AD47" i="32"/>
  <c r="AC47" i="32"/>
  <c r="AB47" i="32"/>
  <c r="AA47" i="32"/>
  <c r="Z47" i="32"/>
  <c r="W47" i="32"/>
  <c r="V47" i="32"/>
  <c r="U47" i="32"/>
  <c r="T47" i="32"/>
  <c r="S47" i="32"/>
  <c r="R47" i="32"/>
  <c r="Q47" i="32"/>
  <c r="P47" i="32"/>
  <c r="O47" i="32"/>
  <c r="N47" i="32"/>
  <c r="M47" i="32"/>
  <c r="L47" i="32"/>
  <c r="K47" i="32"/>
  <c r="J47" i="32"/>
  <c r="I47" i="32"/>
  <c r="H47" i="32"/>
  <c r="G47" i="32"/>
  <c r="F47" i="32"/>
  <c r="E47" i="32"/>
  <c r="X46" i="32"/>
  <c r="D46" i="32"/>
  <c r="C46" i="32"/>
  <c r="X45" i="32"/>
  <c r="D45" i="32"/>
  <c r="C45" i="32"/>
  <c r="X44" i="32"/>
  <c r="D44" i="32"/>
  <c r="C44" i="32"/>
  <c r="X43" i="32"/>
  <c r="D43" i="32"/>
  <c r="C43" i="32"/>
  <c r="X41" i="32"/>
  <c r="D41" i="32"/>
  <c r="C41" i="32"/>
  <c r="X40" i="32"/>
  <c r="D40" i="32"/>
  <c r="C40" i="32"/>
  <c r="AG39" i="32"/>
  <c r="AF39" i="32"/>
  <c r="AE39" i="32"/>
  <c r="AD39" i="32"/>
  <c r="AC39" i="32"/>
  <c r="AB39" i="32"/>
  <c r="AA39" i="32"/>
  <c r="Z39" i="32"/>
  <c r="Y39" i="32"/>
  <c r="W39" i="32"/>
  <c r="V39" i="32"/>
  <c r="U39" i="32"/>
  <c r="T39" i="32"/>
  <c r="S39" i="32"/>
  <c r="R39" i="32"/>
  <c r="Q39" i="32"/>
  <c r="P39" i="32"/>
  <c r="O39" i="32"/>
  <c r="N39" i="32"/>
  <c r="M39" i="32"/>
  <c r="L39" i="32"/>
  <c r="K39" i="32"/>
  <c r="J39" i="32"/>
  <c r="I39" i="32"/>
  <c r="H39" i="32"/>
  <c r="G39" i="32"/>
  <c r="F39" i="32"/>
  <c r="E39" i="32"/>
  <c r="X38" i="32"/>
  <c r="D38" i="32"/>
  <c r="C38" i="32"/>
  <c r="X37" i="32"/>
  <c r="D37" i="32"/>
  <c r="C37" i="32"/>
  <c r="X36" i="32"/>
  <c r="D36" i="32"/>
  <c r="C36" i="32"/>
  <c r="X35" i="32"/>
  <c r="D35" i="32"/>
  <c r="C35" i="32"/>
  <c r="X34" i="32"/>
  <c r="D34" i="32"/>
  <c r="C34" i="32"/>
  <c r="X33" i="32"/>
  <c r="D33" i="32"/>
  <c r="C33" i="32"/>
  <c r="X32" i="32"/>
  <c r="D32" i="32"/>
  <c r="C32" i="32"/>
  <c r="X31" i="32"/>
  <c r="D31" i="32"/>
  <c r="C31" i="32"/>
  <c r="X30" i="32"/>
  <c r="D30" i="32"/>
  <c r="C30" i="32"/>
  <c r="X29" i="32"/>
  <c r="D29" i="32"/>
  <c r="C29" i="32"/>
  <c r="X28" i="32"/>
  <c r="D28" i="32"/>
  <c r="C28" i="32"/>
  <c r="X27" i="32"/>
  <c r="D27" i="32"/>
  <c r="C27" i="32"/>
  <c r="X26" i="32"/>
  <c r="D26" i="32"/>
  <c r="C26" i="32"/>
  <c r="X25" i="32"/>
  <c r="D25" i="32"/>
  <c r="C25" i="32"/>
  <c r="X22" i="32"/>
  <c r="D22" i="32"/>
  <c r="C22" i="32"/>
  <c r="X21" i="32"/>
  <c r="D21" i="32"/>
  <c r="C21" i="32"/>
  <c r="X20" i="32"/>
  <c r="D20" i="32"/>
  <c r="C20" i="32"/>
  <c r="X19" i="32"/>
  <c r="D19" i="32"/>
  <c r="C19" i="32"/>
  <c r="X18" i="32"/>
  <c r="D18" i="32"/>
  <c r="C18" i="32"/>
  <c r="AG17" i="32"/>
  <c r="AF17" i="32"/>
  <c r="AE17" i="32"/>
  <c r="AD17" i="32"/>
  <c r="AC17" i="32"/>
  <c r="AB17" i="32"/>
  <c r="AA17" i="32"/>
  <c r="Z17" i="32"/>
  <c r="Y17" i="32"/>
  <c r="W17" i="32"/>
  <c r="V17" i="32"/>
  <c r="U17" i="32"/>
  <c r="T17" i="32"/>
  <c r="S17" i="32"/>
  <c r="R17" i="32"/>
  <c r="Q17" i="32"/>
  <c r="P17" i="32"/>
  <c r="O17" i="32"/>
  <c r="N17" i="32"/>
  <c r="M17" i="32"/>
  <c r="L17" i="32"/>
  <c r="K17" i="32"/>
  <c r="J17" i="32"/>
  <c r="I17" i="32"/>
  <c r="H17" i="32"/>
  <c r="G17" i="32"/>
  <c r="F17" i="32"/>
  <c r="E17" i="32"/>
  <c r="X16" i="32"/>
  <c r="D16" i="32"/>
  <c r="C16" i="32"/>
  <c r="X15" i="32"/>
  <c r="D15" i="32"/>
  <c r="C15" i="32"/>
  <c r="X14" i="32"/>
  <c r="D14" i="32"/>
  <c r="C14" i="32"/>
  <c r="X13" i="32"/>
  <c r="D13" i="32"/>
  <c r="C13" i="32"/>
  <c r="X12" i="32"/>
  <c r="D12" i="32"/>
  <c r="C12" i="32"/>
  <c r="Z63" i="32" l="1"/>
  <c r="Z95" i="32" s="1"/>
  <c r="Y63" i="32"/>
  <c r="Y95" i="32" s="1"/>
  <c r="X39" i="32"/>
  <c r="X84" i="32"/>
  <c r="X47" i="32"/>
  <c r="AG63" i="32"/>
  <c r="AG95" i="32" s="1"/>
  <c r="X94" i="32"/>
  <c r="X57" i="32"/>
  <c r="X72" i="32"/>
  <c r="AA63" i="32"/>
  <c r="AA95" i="32" s="1"/>
  <c r="AB63" i="32"/>
  <c r="AB95" i="32" s="1"/>
  <c r="AC63" i="32"/>
  <c r="AC95" i="32" s="1"/>
  <c r="AD63" i="32"/>
  <c r="AD95" i="32" s="1"/>
  <c r="AE63" i="32"/>
  <c r="AE95" i="32" s="1"/>
  <c r="X17" i="32"/>
  <c r="AF63" i="32"/>
  <c r="AF95" i="32" s="1"/>
  <c r="T63" i="32"/>
  <c r="D17" i="32"/>
  <c r="C72" i="32"/>
  <c r="D47" i="32"/>
  <c r="D94" i="32"/>
  <c r="C94" i="32"/>
  <c r="C84" i="32"/>
  <c r="D84" i="32"/>
  <c r="D72" i="32"/>
  <c r="U63" i="32"/>
  <c r="U95" i="32" s="1"/>
  <c r="C57" i="32"/>
  <c r="F63" i="32"/>
  <c r="F95" i="32" s="1"/>
  <c r="D57" i="32"/>
  <c r="E63" i="32"/>
  <c r="E95" i="32" s="1"/>
  <c r="L63" i="32"/>
  <c r="L95" i="32" s="1"/>
  <c r="P63" i="32"/>
  <c r="P95" i="32" s="1"/>
  <c r="R63" i="32"/>
  <c r="R95" i="32" s="1"/>
  <c r="H63" i="32"/>
  <c r="H95" i="32" s="1"/>
  <c r="S63" i="32"/>
  <c r="S95" i="32" s="1"/>
  <c r="O63" i="32"/>
  <c r="O95" i="32" s="1"/>
  <c r="Q63" i="32"/>
  <c r="Q95" i="32" s="1"/>
  <c r="I63" i="32"/>
  <c r="I95" i="32" s="1"/>
  <c r="C39" i="32"/>
  <c r="G63" i="32"/>
  <c r="G95" i="32" s="1"/>
  <c r="J63" i="32"/>
  <c r="J95" i="32" s="1"/>
  <c r="K63" i="32"/>
  <c r="K95" i="32" s="1"/>
  <c r="N63" i="32"/>
  <c r="N95" i="32" s="1"/>
  <c r="W63" i="32"/>
  <c r="W95" i="32" s="1"/>
  <c r="V63" i="32"/>
  <c r="D39" i="32"/>
  <c r="M63" i="32"/>
  <c r="M95" i="32" s="1"/>
  <c r="C47" i="32"/>
  <c r="C17" i="32"/>
  <c r="Q54" i="31"/>
  <c r="K17" i="31"/>
  <c r="X63" i="32" l="1"/>
  <c r="X95" i="32" s="1"/>
  <c r="D63" i="32"/>
  <c r="D95" i="32" s="1"/>
  <c r="C63" i="32"/>
  <c r="C95" i="32" s="1"/>
  <c r="X73" i="31"/>
  <c r="C46" i="31"/>
  <c r="C86" i="31"/>
  <c r="C82" i="31"/>
  <c r="C83" i="31"/>
  <c r="C84" i="31"/>
  <c r="C85" i="31"/>
  <c r="C87" i="31"/>
  <c r="C88" i="31"/>
  <c r="C81" i="31"/>
  <c r="C62" i="31"/>
  <c r="C63" i="31"/>
  <c r="C64" i="31"/>
  <c r="C65" i="31"/>
  <c r="C66" i="31"/>
  <c r="C67" i="31"/>
  <c r="C61" i="31"/>
  <c r="C70" i="31"/>
  <c r="D70" i="31"/>
  <c r="C71" i="31"/>
  <c r="C72" i="31"/>
  <c r="C73" i="31"/>
  <c r="C74" i="31"/>
  <c r="C75" i="31"/>
  <c r="C76" i="31"/>
  <c r="C77" i="31"/>
  <c r="C78" i="31"/>
  <c r="C13" i="31"/>
  <c r="C14" i="31"/>
  <c r="C15" i="31"/>
  <c r="C16" i="31"/>
  <c r="C18" i="31"/>
  <c r="C19" i="31"/>
  <c r="C20" i="31"/>
  <c r="C21" i="31"/>
  <c r="C22" i="31"/>
  <c r="C23" i="31"/>
  <c r="C24" i="31"/>
  <c r="C25" i="31"/>
  <c r="C26" i="31"/>
  <c r="C27" i="31"/>
  <c r="C28" i="31"/>
  <c r="C29" i="31"/>
  <c r="C30" i="31"/>
  <c r="C31" i="31"/>
  <c r="C32" i="31"/>
  <c r="C33" i="31"/>
  <c r="C34" i="31"/>
  <c r="C35" i="31"/>
  <c r="C36" i="31"/>
  <c r="C38" i="31"/>
  <c r="C39" i="31"/>
  <c r="C40" i="31"/>
  <c r="C41" i="31"/>
  <c r="C42" i="31"/>
  <c r="C43" i="31"/>
  <c r="C45" i="31"/>
  <c r="C47" i="31"/>
  <c r="C48" i="31"/>
  <c r="C49" i="31"/>
  <c r="C50" i="31"/>
  <c r="C51" i="31"/>
  <c r="C52" i="31"/>
  <c r="C53" i="31"/>
  <c r="C55" i="31"/>
  <c r="C56" i="31"/>
  <c r="C57" i="31"/>
  <c r="C58" i="31"/>
  <c r="C12" i="31"/>
  <c r="C64" i="30"/>
  <c r="C38" i="29"/>
  <c r="C82" i="30"/>
  <c r="C74" i="30"/>
  <c r="C89" i="31" l="1"/>
  <c r="C81" i="30"/>
  <c r="C83" i="30"/>
  <c r="C84" i="30"/>
  <c r="C85" i="30"/>
  <c r="C86" i="30"/>
  <c r="C87" i="30"/>
  <c r="C80" i="30"/>
  <c r="C71" i="30"/>
  <c r="C72" i="30"/>
  <c r="C73" i="30"/>
  <c r="C75" i="30"/>
  <c r="C76" i="30"/>
  <c r="C77" i="30"/>
  <c r="C70" i="30"/>
  <c r="C62" i="30"/>
  <c r="C63" i="30"/>
  <c r="C65" i="30"/>
  <c r="C66" i="30"/>
  <c r="C67" i="30"/>
  <c r="C61" i="30"/>
  <c r="C54" i="30"/>
  <c r="C13" i="30"/>
  <c r="C14" i="30"/>
  <c r="C15" i="30"/>
  <c r="C16" i="30"/>
  <c r="C17" i="30"/>
  <c r="C18" i="30"/>
  <c r="C19" i="30"/>
  <c r="C20" i="30"/>
  <c r="C21" i="30"/>
  <c r="C22" i="30"/>
  <c r="C23" i="30"/>
  <c r="C24" i="30"/>
  <c r="C25" i="30"/>
  <c r="C26" i="30"/>
  <c r="C27" i="30"/>
  <c r="C28" i="30"/>
  <c r="C29" i="30"/>
  <c r="C30" i="30"/>
  <c r="C31" i="30"/>
  <c r="C32" i="30"/>
  <c r="C33" i="30"/>
  <c r="C34" i="30"/>
  <c r="C35" i="30"/>
  <c r="C36" i="30"/>
  <c r="C37" i="30"/>
  <c r="C38" i="30"/>
  <c r="C39" i="30"/>
  <c r="C40" i="30"/>
  <c r="C41" i="30"/>
  <c r="C42" i="30"/>
  <c r="C43" i="30"/>
  <c r="C44" i="30"/>
  <c r="C45" i="30"/>
  <c r="C46" i="30"/>
  <c r="C47" i="30"/>
  <c r="C48" i="30"/>
  <c r="C49" i="30"/>
  <c r="C50" i="30"/>
  <c r="C51" i="30"/>
  <c r="C52" i="30"/>
  <c r="C53" i="30"/>
  <c r="C55" i="30"/>
  <c r="C56" i="30"/>
  <c r="C57" i="30"/>
  <c r="C58" i="30"/>
  <c r="C12" i="30"/>
  <c r="D24" i="30"/>
  <c r="D20" i="30"/>
  <c r="D17" i="30"/>
  <c r="D12" i="30"/>
  <c r="D73" i="31"/>
  <c r="AG89" i="31"/>
  <c r="AF89" i="31"/>
  <c r="AE89" i="31"/>
  <c r="AD89" i="31"/>
  <c r="AC89" i="31"/>
  <c r="AB89" i="31"/>
  <c r="AA89" i="31"/>
  <c r="Z89" i="31"/>
  <c r="Y89" i="31"/>
  <c r="W89" i="31"/>
  <c r="V89" i="31"/>
  <c r="U89" i="31"/>
  <c r="T89" i="31"/>
  <c r="S89" i="31"/>
  <c r="R89" i="31"/>
  <c r="Q89" i="31"/>
  <c r="P89" i="31"/>
  <c r="O89" i="31"/>
  <c r="N89" i="31"/>
  <c r="M89" i="31"/>
  <c r="L89" i="31"/>
  <c r="K89" i="31"/>
  <c r="J89" i="31"/>
  <c r="I89" i="31"/>
  <c r="H89" i="31"/>
  <c r="G89" i="31"/>
  <c r="F89" i="31"/>
  <c r="E89" i="31"/>
  <c r="X88" i="31"/>
  <c r="D88" i="31"/>
  <c r="X87" i="31"/>
  <c r="D87" i="31"/>
  <c r="X86" i="31"/>
  <c r="D86" i="31"/>
  <c r="X85" i="31"/>
  <c r="D85" i="31"/>
  <c r="X84" i="31"/>
  <c r="D84" i="31"/>
  <c r="X83" i="31"/>
  <c r="D83" i="31"/>
  <c r="X82" i="31"/>
  <c r="D82" i="31"/>
  <c r="X81" i="31"/>
  <c r="D81" i="31"/>
  <c r="AG79" i="31"/>
  <c r="AF79" i="31"/>
  <c r="AE79" i="31"/>
  <c r="AD79" i="31"/>
  <c r="AC79" i="31"/>
  <c r="AB79" i="31"/>
  <c r="AA79" i="31"/>
  <c r="Z79" i="31"/>
  <c r="Y79" i="31"/>
  <c r="W79" i="31"/>
  <c r="V79" i="31"/>
  <c r="U79" i="31"/>
  <c r="T79" i="31"/>
  <c r="S79" i="31"/>
  <c r="R79" i="31"/>
  <c r="Q79" i="31"/>
  <c r="P79" i="31"/>
  <c r="O79" i="31"/>
  <c r="N79" i="31"/>
  <c r="M79" i="31"/>
  <c r="L79" i="31"/>
  <c r="K79" i="31"/>
  <c r="J79" i="31"/>
  <c r="I79" i="31"/>
  <c r="H79" i="31"/>
  <c r="G79" i="31"/>
  <c r="F79" i="31"/>
  <c r="E79" i="31"/>
  <c r="X78" i="31"/>
  <c r="D78" i="31"/>
  <c r="X77" i="31"/>
  <c r="D77" i="31"/>
  <c r="X76" i="31"/>
  <c r="D76" i="31"/>
  <c r="X75" i="31"/>
  <c r="D75" i="31"/>
  <c r="X74" i="31"/>
  <c r="D74" i="31"/>
  <c r="X72" i="31"/>
  <c r="D72" i="31"/>
  <c r="X71" i="31"/>
  <c r="D71" i="31"/>
  <c r="X70" i="31"/>
  <c r="AG68" i="31"/>
  <c r="AF68" i="31"/>
  <c r="AE68" i="31"/>
  <c r="AD68" i="31"/>
  <c r="AC68" i="31"/>
  <c r="AB68" i="31"/>
  <c r="AA68" i="31"/>
  <c r="Z68" i="31"/>
  <c r="Y68" i="31"/>
  <c r="W68" i="31"/>
  <c r="V68" i="31"/>
  <c r="U68" i="31"/>
  <c r="T68" i="31"/>
  <c r="S68" i="31"/>
  <c r="R68" i="31"/>
  <c r="Q68" i="31"/>
  <c r="P68" i="31"/>
  <c r="O68" i="31"/>
  <c r="N68" i="31"/>
  <c r="M68" i="31"/>
  <c r="L68" i="31"/>
  <c r="K68" i="31"/>
  <c r="J68" i="31"/>
  <c r="I68" i="31"/>
  <c r="H68" i="31"/>
  <c r="G68" i="31"/>
  <c r="F68" i="31"/>
  <c r="E68" i="31"/>
  <c r="X67" i="31"/>
  <c r="D67" i="31"/>
  <c r="X66" i="31"/>
  <c r="D66" i="31"/>
  <c r="X65" i="31"/>
  <c r="D65" i="31"/>
  <c r="X64" i="31"/>
  <c r="D64" i="31"/>
  <c r="X63" i="31"/>
  <c r="D63" i="31"/>
  <c r="X62" i="31"/>
  <c r="D62" i="31"/>
  <c r="X61" i="31"/>
  <c r="D61" i="31"/>
  <c r="X58" i="31"/>
  <c r="D58" i="31"/>
  <c r="X57" i="31"/>
  <c r="D57" i="31"/>
  <c r="X56" i="31"/>
  <c r="D56" i="31"/>
  <c r="X55" i="31"/>
  <c r="D55" i="31"/>
  <c r="AG54" i="31"/>
  <c r="AF54" i="31"/>
  <c r="AE54" i="31"/>
  <c r="AD54" i="31"/>
  <c r="AC54" i="31"/>
  <c r="AB54" i="31"/>
  <c r="AA54" i="31"/>
  <c r="Z54" i="31"/>
  <c r="Y54" i="31"/>
  <c r="W54" i="31"/>
  <c r="V54" i="31"/>
  <c r="U54" i="31"/>
  <c r="T54" i="31"/>
  <c r="S54" i="31"/>
  <c r="R54" i="31"/>
  <c r="P54" i="31"/>
  <c r="O54" i="31"/>
  <c r="N54" i="31"/>
  <c r="M54" i="31"/>
  <c r="L54" i="31"/>
  <c r="K54" i="31"/>
  <c r="J54" i="31"/>
  <c r="I54" i="31"/>
  <c r="H54" i="31"/>
  <c r="G54" i="31"/>
  <c r="F54" i="31"/>
  <c r="E54" i="31"/>
  <c r="C54" i="31" s="1"/>
  <c r="X53" i="31"/>
  <c r="D53" i="31"/>
  <c r="X52" i="31"/>
  <c r="D52" i="31"/>
  <c r="X51" i="31"/>
  <c r="D51" i="31"/>
  <c r="X50" i="31"/>
  <c r="D50" i="31"/>
  <c r="X49" i="31"/>
  <c r="D49" i="31"/>
  <c r="X48" i="31"/>
  <c r="D48" i="31"/>
  <c r="X47" i="31"/>
  <c r="D47" i="31"/>
  <c r="X46" i="31"/>
  <c r="D46" i="31"/>
  <c r="X45" i="31"/>
  <c r="D45" i="31"/>
  <c r="AG44" i="31"/>
  <c r="AF44" i="31"/>
  <c r="AE44" i="31"/>
  <c r="AD44" i="31"/>
  <c r="AC44" i="31"/>
  <c r="AB44" i="31"/>
  <c r="AA44" i="31"/>
  <c r="Z44" i="31"/>
  <c r="Y44" i="31"/>
  <c r="W44" i="31"/>
  <c r="V44" i="31"/>
  <c r="U44" i="31"/>
  <c r="T44" i="31"/>
  <c r="S44" i="31"/>
  <c r="R44" i="31"/>
  <c r="Q44" i="31"/>
  <c r="P44" i="31"/>
  <c r="O44" i="31"/>
  <c r="N44" i="31"/>
  <c r="M44" i="31"/>
  <c r="L44" i="31"/>
  <c r="K44" i="31"/>
  <c r="J44" i="31"/>
  <c r="I44" i="31"/>
  <c r="H44" i="31"/>
  <c r="G44" i="31"/>
  <c r="F44" i="31"/>
  <c r="E44" i="31"/>
  <c r="X43" i="31"/>
  <c r="D43" i="31"/>
  <c r="X42" i="31"/>
  <c r="D42" i="31"/>
  <c r="X41" i="31"/>
  <c r="D41" i="31"/>
  <c r="X40" i="31"/>
  <c r="D40" i="31"/>
  <c r="X39" i="31"/>
  <c r="D39" i="31"/>
  <c r="X38" i="31"/>
  <c r="D38" i="31"/>
  <c r="AG37" i="31"/>
  <c r="AF37" i="31"/>
  <c r="AE37" i="31"/>
  <c r="AD37" i="31"/>
  <c r="AC37" i="31"/>
  <c r="AB37" i="31"/>
  <c r="AA37" i="31"/>
  <c r="Z37" i="31"/>
  <c r="Y37" i="31"/>
  <c r="W37" i="31"/>
  <c r="V37" i="31"/>
  <c r="U37" i="31"/>
  <c r="T37" i="31"/>
  <c r="S37" i="31"/>
  <c r="R37" i="31"/>
  <c r="Q37" i="31"/>
  <c r="P37" i="31"/>
  <c r="O37" i="31"/>
  <c r="N37" i="31"/>
  <c r="M37" i="31"/>
  <c r="L37" i="31"/>
  <c r="K37" i="31"/>
  <c r="J37" i="31"/>
  <c r="I37" i="31"/>
  <c r="H37" i="31"/>
  <c r="G37" i="31"/>
  <c r="F37" i="31"/>
  <c r="E37" i="31"/>
  <c r="X36" i="31"/>
  <c r="D36" i="31"/>
  <c r="X35" i="31"/>
  <c r="D35" i="31"/>
  <c r="X34" i="31"/>
  <c r="D34" i="31"/>
  <c r="X33" i="31"/>
  <c r="D33" i="31"/>
  <c r="X32" i="31"/>
  <c r="D32" i="31"/>
  <c r="X31" i="31"/>
  <c r="D31" i="31"/>
  <c r="X30" i="31"/>
  <c r="D30" i="31"/>
  <c r="X29" i="31"/>
  <c r="D29" i="31"/>
  <c r="X28" i="31"/>
  <c r="D28" i="31"/>
  <c r="X27" i="31"/>
  <c r="D27" i="31"/>
  <c r="X26" i="31"/>
  <c r="D26" i="31"/>
  <c r="X25" i="31"/>
  <c r="D25" i="31"/>
  <c r="X24" i="31"/>
  <c r="D24" i="31"/>
  <c r="X23" i="31"/>
  <c r="D23" i="31"/>
  <c r="X22" i="31"/>
  <c r="D22" i="31"/>
  <c r="X21" i="31"/>
  <c r="D21" i="31"/>
  <c r="X20" i="31"/>
  <c r="D20" i="31"/>
  <c r="X19" i="31"/>
  <c r="D19" i="31"/>
  <c r="X18" i="31"/>
  <c r="D18" i="31"/>
  <c r="AG17" i="31"/>
  <c r="AF17" i="31"/>
  <c r="AE17" i="31"/>
  <c r="AD17" i="31"/>
  <c r="AC17" i="31"/>
  <c r="AB17" i="31"/>
  <c r="AA17" i="31"/>
  <c r="AA59" i="31" s="1"/>
  <c r="Z17" i="31"/>
  <c r="Y17" i="31"/>
  <c r="W17" i="31"/>
  <c r="V17" i="31"/>
  <c r="U17" i="31"/>
  <c r="T17" i="31"/>
  <c r="S17" i="31"/>
  <c r="R17" i="31"/>
  <c r="Q17" i="31"/>
  <c r="P17" i="31"/>
  <c r="O17" i="31"/>
  <c r="N17" i="31"/>
  <c r="M17" i="31"/>
  <c r="L17" i="31"/>
  <c r="J17" i="31"/>
  <c r="I17" i="31"/>
  <c r="H17" i="31"/>
  <c r="G17" i="31"/>
  <c r="F17" i="31"/>
  <c r="E17" i="31"/>
  <c r="X16" i="31"/>
  <c r="D16" i="31"/>
  <c r="X15" i="31"/>
  <c r="D15" i="31"/>
  <c r="X14" i="31"/>
  <c r="D14" i="31"/>
  <c r="X13" i="31"/>
  <c r="D13" i="31"/>
  <c r="X12" i="31"/>
  <c r="D12" i="31"/>
  <c r="C44" i="31" l="1"/>
  <c r="C37" i="31"/>
  <c r="C17" i="31"/>
  <c r="AE59" i="31"/>
  <c r="AE90" i="31" s="1"/>
  <c r="E59" i="31"/>
  <c r="E90" i="31" s="1"/>
  <c r="U59" i="31"/>
  <c r="U90" i="31" s="1"/>
  <c r="AB59" i="31"/>
  <c r="AB90" i="31" s="1"/>
  <c r="F59" i="31"/>
  <c r="F90" i="31" s="1"/>
  <c r="V59" i="31"/>
  <c r="V90" i="31" s="1"/>
  <c r="G59" i="31"/>
  <c r="G90" i="31" s="1"/>
  <c r="W59" i="31"/>
  <c r="W90" i="31" s="1"/>
  <c r="X37" i="31"/>
  <c r="X89" i="31"/>
  <c r="X17" i="31"/>
  <c r="X44" i="31"/>
  <c r="D89" i="31"/>
  <c r="X79" i="31"/>
  <c r="C79" i="31"/>
  <c r="D79" i="31"/>
  <c r="X68" i="31"/>
  <c r="AA90" i="31"/>
  <c r="C68" i="31"/>
  <c r="D68" i="31"/>
  <c r="Z59" i="31"/>
  <c r="Z90" i="31" s="1"/>
  <c r="Y59" i="31"/>
  <c r="Y90" i="31" s="1"/>
  <c r="AF59" i="31"/>
  <c r="AF90" i="31" s="1"/>
  <c r="AG59" i="31"/>
  <c r="AG90" i="31" s="1"/>
  <c r="AC59" i="31"/>
  <c r="AC90" i="31" s="1"/>
  <c r="AD59" i="31"/>
  <c r="AD90" i="31" s="1"/>
  <c r="X54" i="31"/>
  <c r="M59" i="31"/>
  <c r="M90" i="31" s="1"/>
  <c r="N59" i="31"/>
  <c r="N90" i="31" s="1"/>
  <c r="J59" i="31"/>
  <c r="J90" i="31" s="1"/>
  <c r="K59" i="31"/>
  <c r="K90" i="31" s="1"/>
  <c r="D54" i="31"/>
  <c r="H59" i="31"/>
  <c r="H90" i="31" s="1"/>
  <c r="I59" i="31"/>
  <c r="I90" i="31" s="1"/>
  <c r="D44" i="31"/>
  <c r="L59" i="31"/>
  <c r="L90" i="31" s="1"/>
  <c r="D37" i="31"/>
  <c r="O59" i="31"/>
  <c r="O90" i="31" s="1"/>
  <c r="P59" i="31"/>
  <c r="P90" i="31" s="1"/>
  <c r="Q59" i="31"/>
  <c r="Q90" i="31" s="1"/>
  <c r="R59" i="31"/>
  <c r="R90" i="31" s="1"/>
  <c r="S59" i="31"/>
  <c r="S90" i="31" s="1"/>
  <c r="T59" i="31"/>
  <c r="T90" i="31" s="1"/>
  <c r="D17" i="31"/>
  <c r="X34" i="30"/>
  <c r="D59" i="31" l="1"/>
  <c r="D90" i="31" s="1"/>
  <c r="X59" i="31"/>
  <c r="X90" i="31" s="1"/>
  <c r="C59" i="31"/>
  <c r="C90" i="31" s="1"/>
  <c r="D84" i="30"/>
  <c r="D81" i="30"/>
  <c r="D82" i="30"/>
  <c r="D83" i="30"/>
  <c r="D85" i="30"/>
  <c r="D86" i="30"/>
  <c r="D87" i="30"/>
  <c r="D80" i="30"/>
  <c r="D63" i="30"/>
  <c r="D55" i="30"/>
  <c r="D75" i="30"/>
  <c r="D71" i="30"/>
  <c r="D72" i="30"/>
  <c r="D73" i="30"/>
  <c r="D74" i="30"/>
  <c r="D76" i="30"/>
  <c r="D77" i="30"/>
  <c r="D70" i="30"/>
  <c r="D62" i="30"/>
  <c r="D64" i="30"/>
  <c r="D65" i="30"/>
  <c r="D66" i="30"/>
  <c r="D67" i="30"/>
  <c r="D61" i="30"/>
  <c r="D13" i="30"/>
  <c r="D14" i="30"/>
  <c r="D15" i="30"/>
  <c r="D16" i="30"/>
  <c r="D18" i="30"/>
  <c r="D19" i="30"/>
  <c r="D21" i="30"/>
  <c r="D22" i="30"/>
  <c r="D23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8" i="30"/>
  <c r="D39" i="30"/>
  <c r="D40" i="30"/>
  <c r="D41" i="30"/>
  <c r="D42" i="30"/>
  <c r="D43" i="30"/>
  <c r="D45" i="30"/>
  <c r="D46" i="30"/>
  <c r="D47" i="30"/>
  <c r="D48" i="30"/>
  <c r="D49" i="30"/>
  <c r="D50" i="30"/>
  <c r="D51" i="30"/>
  <c r="D52" i="30"/>
  <c r="D53" i="30"/>
  <c r="D56" i="30"/>
  <c r="D57" i="30"/>
  <c r="D58" i="30"/>
  <c r="H88" i="30" l="1"/>
  <c r="G88" i="30"/>
  <c r="H78" i="30"/>
  <c r="G78" i="30"/>
  <c r="H68" i="30"/>
  <c r="G68" i="30"/>
  <c r="H54" i="30"/>
  <c r="G54" i="30"/>
  <c r="H44" i="30"/>
  <c r="G44" i="30"/>
  <c r="H37" i="30"/>
  <c r="G37" i="30"/>
  <c r="H17" i="30"/>
  <c r="G17" i="30"/>
  <c r="H59" i="30" l="1"/>
  <c r="H89" i="30"/>
  <c r="G59" i="30"/>
  <c r="G89" i="30" s="1"/>
  <c r="AG88" i="30"/>
  <c r="AF88" i="30"/>
  <c r="AE88" i="30"/>
  <c r="AD88" i="30"/>
  <c r="AC88" i="30"/>
  <c r="AB88" i="30"/>
  <c r="AA88" i="30"/>
  <c r="Z88" i="30"/>
  <c r="Y88" i="30"/>
  <c r="W88" i="30"/>
  <c r="V88" i="30"/>
  <c r="U88" i="30"/>
  <c r="T88" i="30"/>
  <c r="S88" i="30"/>
  <c r="R88" i="30"/>
  <c r="Q88" i="30"/>
  <c r="P88" i="30"/>
  <c r="O88" i="30"/>
  <c r="N88" i="30"/>
  <c r="M88" i="30"/>
  <c r="L88" i="30"/>
  <c r="K88" i="30"/>
  <c r="J88" i="30"/>
  <c r="I88" i="30"/>
  <c r="F88" i="30"/>
  <c r="E88" i="30"/>
  <c r="X87" i="30"/>
  <c r="X86" i="30"/>
  <c r="X85" i="30"/>
  <c r="X84" i="30"/>
  <c r="X83" i="30"/>
  <c r="X82" i="30"/>
  <c r="X81" i="30"/>
  <c r="X80" i="30"/>
  <c r="AG78" i="30"/>
  <c r="AF78" i="30"/>
  <c r="AE78" i="30"/>
  <c r="AD78" i="30"/>
  <c r="AC78" i="30"/>
  <c r="AB78" i="30"/>
  <c r="AA78" i="30"/>
  <c r="Z78" i="30"/>
  <c r="Y78" i="30"/>
  <c r="W78" i="30"/>
  <c r="V78" i="30"/>
  <c r="U78" i="30"/>
  <c r="T78" i="30"/>
  <c r="S78" i="30"/>
  <c r="R78" i="30"/>
  <c r="Q78" i="30"/>
  <c r="P78" i="30"/>
  <c r="O78" i="30"/>
  <c r="N78" i="30"/>
  <c r="M78" i="30"/>
  <c r="L78" i="30"/>
  <c r="K78" i="30"/>
  <c r="J78" i="30"/>
  <c r="I78" i="30"/>
  <c r="F78" i="30"/>
  <c r="E78" i="30"/>
  <c r="X77" i="30"/>
  <c r="X76" i="30"/>
  <c r="X75" i="30"/>
  <c r="X74" i="30"/>
  <c r="X73" i="30"/>
  <c r="X72" i="30"/>
  <c r="X71" i="30"/>
  <c r="X70" i="30"/>
  <c r="AG68" i="30"/>
  <c r="AF68" i="30"/>
  <c r="AE68" i="30"/>
  <c r="AD68" i="30"/>
  <c r="AC68" i="30"/>
  <c r="AB68" i="30"/>
  <c r="AA68" i="30"/>
  <c r="Z68" i="30"/>
  <c r="Y68" i="30"/>
  <c r="W68" i="30"/>
  <c r="V68" i="30"/>
  <c r="U68" i="30"/>
  <c r="T68" i="30"/>
  <c r="S68" i="30"/>
  <c r="R68" i="30"/>
  <c r="Q68" i="30"/>
  <c r="P68" i="30"/>
  <c r="O68" i="30"/>
  <c r="N68" i="30"/>
  <c r="M68" i="30"/>
  <c r="L68" i="30"/>
  <c r="K68" i="30"/>
  <c r="J68" i="30"/>
  <c r="I68" i="30"/>
  <c r="F68" i="30"/>
  <c r="E68" i="30"/>
  <c r="X67" i="30"/>
  <c r="X66" i="30"/>
  <c r="X65" i="30"/>
  <c r="X64" i="30"/>
  <c r="X63" i="30"/>
  <c r="X62" i="30"/>
  <c r="X61" i="30"/>
  <c r="X58" i="30"/>
  <c r="X57" i="30"/>
  <c r="X56" i="30"/>
  <c r="X55" i="30"/>
  <c r="AG54" i="30"/>
  <c r="AF54" i="30"/>
  <c r="AE54" i="30"/>
  <c r="AD54" i="30"/>
  <c r="AC54" i="30"/>
  <c r="AB54" i="30"/>
  <c r="AA54" i="30"/>
  <c r="Z54" i="30"/>
  <c r="Y54" i="30"/>
  <c r="W54" i="30"/>
  <c r="V54" i="30"/>
  <c r="U54" i="30"/>
  <c r="T54" i="30"/>
  <c r="S54" i="30"/>
  <c r="R54" i="30"/>
  <c r="Q54" i="30"/>
  <c r="P54" i="30"/>
  <c r="O54" i="30"/>
  <c r="N54" i="30"/>
  <c r="M54" i="30"/>
  <c r="L54" i="30"/>
  <c r="K54" i="30"/>
  <c r="J54" i="30"/>
  <c r="I54" i="30"/>
  <c r="F54" i="30"/>
  <c r="E54" i="30"/>
  <c r="X53" i="30"/>
  <c r="X52" i="30"/>
  <c r="X51" i="30"/>
  <c r="X50" i="30"/>
  <c r="X49" i="30"/>
  <c r="X48" i="30"/>
  <c r="X47" i="30"/>
  <c r="X46" i="30"/>
  <c r="X45" i="30"/>
  <c r="AG44" i="30"/>
  <c r="AF44" i="30"/>
  <c r="AE44" i="30"/>
  <c r="AD44" i="30"/>
  <c r="AC44" i="30"/>
  <c r="AB44" i="30"/>
  <c r="AA44" i="30"/>
  <c r="Z44" i="30"/>
  <c r="Y44" i="30"/>
  <c r="W44" i="30"/>
  <c r="V44" i="30"/>
  <c r="U44" i="30"/>
  <c r="T44" i="30"/>
  <c r="S44" i="30"/>
  <c r="R44" i="30"/>
  <c r="Q44" i="30"/>
  <c r="P44" i="30"/>
  <c r="O44" i="30"/>
  <c r="N44" i="30"/>
  <c r="M44" i="30"/>
  <c r="L44" i="30"/>
  <c r="K44" i="30"/>
  <c r="J44" i="30"/>
  <c r="I44" i="30"/>
  <c r="F44" i="30"/>
  <c r="E44" i="30"/>
  <c r="X43" i="30"/>
  <c r="X42" i="30"/>
  <c r="X41" i="30"/>
  <c r="X40" i="30"/>
  <c r="X39" i="30"/>
  <c r="X38" i="30"/>
  <c r="AG37" i="30"/>
  <c r="AF37" i="30"/>
  <c r="AE37" i="30"/>
  <c r="AD37" i="30"/>
  <c r="AC37" i="30"/>
  <c r="AB37" i="30"/>
  <c r="AA37" i="30"/>
  <c r="Z37" i="30"/>
  <c r="Y37" i="30"/>
  <c r="W37" i="30"/>
  <c r="V37" i="30"/>
  <c r="U37" i="30"/>
  <c r="T37" i="30"/>
  <c r="S37" i="30"/>
  <c r="R37" i="30"/>
  <c r="Q37" i="30"/>
  <c r="P37" i="30"/>
  <c r="O37" i="30"/>
  <c r="N37" i="30"/>
  <c r="M37" i="30"/>
  <c r="L37" i="30"/>
  <c r="K37" i="30"/>
  <c r="J37" i="30"/>
  <c r="I37" i="30"/>
  <c r="F37" i="30"/>
  <c r="E37" i="30"/>
  <c r="X36" i="30"/>
  <c r="X35" i="30"/>
  <c r="X33" i="30"/>
  <c r="X32" i="30"/>
  <c r="X31" i="30"/>
  <c r="X30" i="30"/>
  <c r="X29" i="30"/>
  <c r="X28" i="30"/>
  <c r="X27" i="30"/>
  <c r="X26" i="30"/>
  <c r="X25" i="30"/>
  <c r="X24" i="30"/>
  <c r="X23" i="30"/>
  <c r="X22" i="30"/>
  <c r="X21" i="30"/>
  <c r="X20" i="30"/>
  <c r="X19" i="30"/>
  <c r="X18" i="30"/>
  <c r="AG17" i="30"/>
  <c r="AF17" i="30"/>
  <c r="AE17" i="30"/>
  <c r="AD17" i="30"/>
  <c r="AC17" i="30"/>
  <c r="AB17" i="30"/>
  <c r="AA17" i="30"/>
  <c r="Z17" i="30"/>
  <c r="Y17" i="30"/>
  <c r="W17" i="30"/>
  <c r="V17" i="30"/>
  <c r="U17" i="30"/>
  <c r="T17" i="30"/>
  <c r="S17" i="30"/>
  <c r="R17" i="30"/>
  <c r="Q17" i="30"/>
  <c r="P17" i="30"/>
  <c r="O17" i="30"/>
  <c r="N17" i="30"/>
  <c r="M17" i="30"/>
  <c r="L17" i="30"/>
  <c r="K17" i="30"/>
  <c r="J17" i="30"/>
  <c r="I17" i="30"/>
  <c r="F17" i="30"/>
  <c r="E17" i="30"/>
  <c r="X16" i="30"/>
  <c r="X15" i="30"/>
  <c r="X14" i="30"/>
  <c r="X13" i="30"/>
  <c r="X12" i="30"/>
  <c r="X37" i="30" l="1"/>
  <c r="D54" i="30"/>
  <c r="D44" i="30"/>
  <c r="D37" i="30"/>
  <c r="X54" i="30"/>
  <c r="AA59" i="30"/>
  <c r="AA89" i="30" s="1"/>
  <c r="U59" i="30"/>
  <c r="U89" i="30" s="1"/>
  <c r="O59" i="30"/>
  <c r="O89" i="30" s="1"/>
  <c r="V59" i="30"/>
  <c r="V89" i="30" s="1"/>
  <c r="X17" i="30"/>
  <c r="K59" i="30"/>
  <c r="K89" i="30" s="1"/>
  <c r="N59" i="30"/>
  <c r="N89" i="30" s="1"/>
  <c r="P59" i="30"/>
  <c r="P89" i="30" s="1"/>
  <c r="Q59" i="30"/>
  <c r="Q89" i="30" s="1"/>
  <c r="R59" i="30"/>
  <c r="R89" i="30" s="1"/>
  <c r="S59" i="30"/>
  <c r="S89" i="30" s="1"/>
  <c r="T59" i="30"/>
  <c r="T89" i="30" s="1"/>
  <c r="C88" i="30"/>
  <c r="X44" i="30"/>
  <c r="Y59" i="30"/>
  <c r="Y89" i="30" s="1"/>
  <c r="Z59" i="30"/>
  <c r="Z89" i="30" s="1"/>
  <c r="AF59" i="30"/>
  <c r="AF89" i="30" s="1"/>
  <c r="AG59" i="30"/>
  <c r="AG89" i="30" s="1"/>
  <c r="AB59" i="30"/>
  <c r="AB89" i="30" s="1"/>
  <c r="AC59" i="30"/>
  <c r="AC89" i="30" s="1"/>
  <c r="AD59" i="30"/>
  <c r="AD89" i="30" s="1"/>
  <c r="AE59" i="30"/>
  <c r="AE89" i="30" s="1"/>
  <c r="X68" i="30"/>
  <c r="X78" i="30"/>
  <c r="X88" i="30"/>
  <c r="D88" i="30"/>
  <c r="C78" i="30"/>
  <c r="D78" i="30"/>
  <c r="D68" i="30"/>
  <c r="C68" i="30"/>
  <c r="E59" i="30"/>
  <c r="E89" i="30" s="1"/>
  <c r="W59" i="30"/>
  <c r="W89" i="30" s="1"/>
  <c r="F59" i="30"/>
  <c r="F89" i="30" s="1"/>
  <c r="M59" i="30"/>
  <c r="M89" i="30" s="1"/>
  <c r="I59" i="30"/>
  <c r="I89" i="30" s="1"/>
  <c r="J59" i="30"/>
  <c r="J89" i="30" s="1"/>
  <c r="L59" i="30"/>
  <c r="L89" i="30" s="1"/>
  <c r="I59" i="29"/>
  <c r="C59" i="29"/>
  <c r="E44" i="29"/>
  <c r="C44" i="29"/>
  <c r="C58" i="29"/>
  <c r="G59" i="29"/>
  <c r="AE44" i="29"/>
  <c r="AB44" i="29"/>
  <c r="U44" i="29"/>
  <c r="W44" i="29"/>
  <c r="X44" i="29"/>
  <c r="Y44" i="29"/>
  <c r="Z44" i="29"/>
  <c r="AA44" i="29"/>
  <c r="AC44" i="29"/>
  <c r="AD44" i="29"/>
  <c r="D44" i="29"/>
  <c r="F44" i="29"/>
  <c r="G44" i="29"/>
  <c r="H44" i="29"/>
  <c r="I44" i="29"/>
  <c r="J44" i="29"/>
  <c r="K44" i="29"/>
  <c r="L44" i="29"/>
  <c r="M44" i="29"/>
  <c r="N44" i="29"/>
  <c r="O44" i="29"/>
  <c r="P44" i="29"/>
  <c r="Q44" i="29"/>
  <c r="R44" i="29"/>
  <c r="S44" i="29"/>
  <c r="T44" i="29"/>
  <c r="V51" i="29"/>
  <c r="D51" i="29"/>
  <c r="C51" i="29"/>
  <c r="C52" i="29"/>
  <c r="D52" i="29"/>
  <c r="V52" i="29"/>
  <c r="X59" i="30" l="1"/>
  <c r="X89" i="30" s="1"/>
  <c r="C59" i="30"/>
  <c r="C89" i="30" s="1"/>
  <c r="D59" i="30"/>
  <c r="D89" i="30" s="1"/>
  <c r="I17" i="29"/>
  <c r="I37" i="29"/>
  <c r="V24" i="29"/>
  <c r="D24" i="29"/>
  <c r="C24" i="29"/>
  <c r="V22" i="29"/>
  <c r="D22" i="29"/>
  <c r="C22" i="29"/>
  <c r="V38" i="29" l="1"/>
  <c r="V39" i="29"/>
  <c r="V40" i="29"/>
  <c r="V41" i="29"/>
  <c r="V42" i="29"/>
  <c r="V43" i="29"/>
  <c r="V45" i="29"/>
  <c r="V46" i="29"/>
  <c r="V47" i="29"/>
  <c r="V48" i="29"/>
  <c r="V49" i="29"/>
  <c r="V50" i="29"/>
  <c r="V53" i="29"/>
  <c r="V55" i="29"/>
  <c r="V56" i="29"/>
  <c r="V57" i="29"/>
  <c r="V58" i="29"/>
  <c r="E17" i="29"/>
  <c r="F17" i="29"/>
  <c r="G17" i="29"/>
  <c r="H17" i="29"/>
  <c r="J17" i="29"/>
  <c r="K17" i="29"/>
  <c r="L17" i="29"/>
  <c r="M17" i="29"/>
  <c r="N17" i="29"/>
  <c r="O17" i="29"/>
  <c r="P17" i="29"/>
  <c r="Q17" i="29"/>
  <c r="R17" i="29"/>
  <c r="S17" i="29"/>
  <c r="T17" i="29"/>
  <c r="U17" i="29"/>
  <c r="AE88" i="29"/>
  <c r="AD88" i="29"/>
  <c r="AC88" i="29"/>
  <c r="AB88" i="29"/>
  <c r="AA88" i="29"/>
  <c r="Z88" i="29"/>
  <c r="Y88" i="29"/>
  <c r="X88" i="29"/>
  <c r="W88" i="29"/>
  <c r="U88" i="29"/>
  <c r="T88" i="29"/>
  <c r="S88" i="29"/>
  <c r="R88" i="29"/>
  <c r="Q88" i="29"/>
  <c r="P88" i="29"/>
  <c r="O88" i="29"/>
  <c r="N88" i="29"/>
  <c r="M88" i="29"/>
  <c r="L88" i="29"/>
  <c r="K88" i="29"/>
  <c r="J88" i="29"/>
  <c r="I88" i="29"/>
  <c r="H88" i="29"/>
  <c r="G88" i="29"/>
  <c r="F88" i="29"/>
  <c r="E88" i="29"/>
  <c r="V87" i="29"/>
  <c r="D87" i="29"/>
  <c r="C87" i="29"/>
  <c r="V86" i="29"/>
  <c r="D86" i="29"/>
  <c r="C86" i="29"/>
  <c r="V85" i="29"/>
  <c r="D85" i="29"/>
  <c r="C85" i="29"/>
  <c r="V84" i="29"/>
  <c r="D84" i="29"/>
  <c r="C84" i="29"/>
  <c r="V83" i="29"/>
  <c r="D83" i="29"/>
  <c r="C83" i="29"/>
  <c r="V82" i="29"/>
  <c r="D82" i="29"/>
  <c r="C82" i="29"/>
  <c r="V81" i="29"/>
  <c r="D81" i="29"/>
  <c r="C81" i="29"/>
  <c r="V80" i="29"/>
  <c r="D80" i="29"/>
  <c r="C80" i="29"/>
  <c r="AE78" i="29"/>
  <c r="AD78" i="29"/>
  <c r="AC78" i="29"/>
  <c r="AB78" i="29"/>
  <c r="AA78" i="29"/>
  <c r="Z78" i="29"/>
  <c r="Y78" i="29"/>
  <c r="X78" i="29"/>
  <c r="W78" i="29"/>
  <c r="U78" i="29"/>
  <c r="T78" i="29"/>
  <c r="S78" i="29"/>
  <c r="R78" i="29"/>
  <c r="Q78" i="29"/>
  <c r="P78" i="29"/>
  <c r="O78" i="29"/>
  <c r="N78" i="29"/>
  <c r="M78" i="29"/>
  <c r="L78" i="29"/>
  <c r="K78" i="29"/>
  <c r="J78" i="29"/>
  <c r="I78" i="29"/>
  <c r="H78" i="29"/>
  <c r="G78" i="29"/>
  <c r="F78" i="29"/>
  <c r="E78" i="29"/>
  <c r="V77" i="29"/>
  <c r="D77" i="29"/>
  <c r="C77" i="29"/>
  <c r="V76" i="29"/>
  <c r="D76" i="29"/>
  <c r="C76" i="29"/>
  <c r="V75" i="29"/>
  <c r="D75" i="29"/>
  <c r="C75" i="29"/>
  <c r="V74" i="29"/>
  <c r="D74" i="29"/>
  <c r="C74" i="29"/>
  <c r="V73" i="29"/>
  <c r="D73" i="29"/>
  <c r="C73" i="29"/>
  <c r="V72" i="29"/>
  <c r="D72" i="29"/>
  <c r="C72" i="29"/>
  <c r="V71" i="29"/>
  <c r="D71" i="29"/>
  <c r="C71" i="29"/>
  <c r="V70" i="29"/>
  <c r="D70" i="29"/>
  <c r="C70" i="29"/>
  <c r="AE68" i="29"/>
  <c r="AD68" i="29"/>
  <c r="AC68" i="29"/>
  <c r="AB68" i="29"/>
  <c r="AA68" i="29"/>
  <c r="Z68" i="29"/>
  <c r="Y68" i="29"/>
  <c r="X68" i="29"/>
  <c r="W68" i="29"/>
  <c r="U68" i="29"/>
  <c r="T68" i="29"/>
  <c r="S68" i="29"/>
  <c r="R68" i="29"/>
  <c r="Q68" i="29"/>
  <c r="P68" i="29"/>
  <c r="O68" i="29"/>
  <c r="N68" i="29"/>
  <c r="M68" i="29"/>
  <c r="L68" i="29"/>
  <c r="K68" i="29"/>
  <c r="J68" i="29"/>
  <c r="I68" i="29"/>
  <c r="H68" i="29"/>
  <c r="G68" i="29"/>
  <c r="F68" i="29"/>
  <c r="E68" i="29"/>
  <c r="V67" i="29"/>
  <c r="D67" i="29"/>
  <c r="C67" i="29"/>
  <c r="V66" i="29"/>
  <c r="D66" i="29"/>
  <c r="C66" i="29"/>
  <c r="V65" i="29"/>
  <c r="D65" i="29"/>
  <c r="C65" i="29"/>
  <c r="V64" i="29"/>
  <c r="D64" i="29"/>
  <c r="C64" i="29"/>
  <c r="V63" i="29"/>
  <c r="D63" i="29"/>
  <c r="C63" i="29"/>
  <c r="V62" i="29"/>
  <c r="D62" i="29"/>
  <c r="C62" i="29"/>
  <c r="V61" i="29"/>
  <c r="D61" i="29"/>
  <c r="C61" i="29"/>
  <c r="D58" i="29"/>
  <c r="D57" i="29"/>
  <c r="C57" i="29"/>
  <c r="D56" i="29"/>
  <c r="C56" i="29"/>
  <c r="D55" i="29"/>
  <c r="C55" i="29"/>
  <c r="AE54" i="29"/>
  <c r="AD54" i="29"/>
  <c r="AC54" i="29"/>
  <c r="AB54" i="29"/>
  <c r="AA54" i="29"/>
  <c r="Z54" i="29"/>
  <c r="Y54" i="29"/>
  <c r="X54" i="29"/>
  <c r="W54" i="29"/>
  <c r="U54" i="29"/>
  <c r="T54" i="29"/>
  <c r="T59" i="29" s="1"/>
  <c r="S54" i="29"/>
  <c r="R54" i="29"/>
  <c r="Q54" i="29"/>
  <c r="P54" i="29"/>
  <c r="O54" i="29"/>
  <c r="N54" i="29"/>
  <c r="M54" i="29"/>
  <c r="L54" i="29"/>
  <c r="K54" i="29"/>
  <c r="J54" i="29"/>
  <c r="I54" i="29"/>
  <c r="H54" i="29"/>
  <c r="G54" i="29"/>
  <c r="F54" i="29"/>
  <c r="E54" i="29"/>
  <c r="D53" i="29"/>
  <c r="C53" i="29"/>
  <c r="D50" i="29"/>
  <c r="C50" i="29"/>
  <c r="D49" i="29"/>
  <c r="C49" i="29"/>
  <c r="D48" i="29"/>
  <c r="C48" i="29"/>
  <c r="D47" i="29"/>
  <c r="C47" i="29"/>
  <c r="D46" i="29"/>
  <c r="C46" i="29"/>
  <c r="D45" i="29"/>
  <c r="C45" i="29"/>
  <c r="D43" i="29"/>
  <c r="C43" i="29"/>
  <c r="D42" i="29"/>
  <c r="C42" i="29"/>
  <c r="D41" i="29"/>
  <c r="C41" i="29"/>
  <c r="D40" i="29"/>
  <c r="C40" i="29"/>
  <c r="D39" i="29"/>
  <c r="C39" i="29"/>
  <c r="D38" i="29"/>
  <c r="AE37" i="29"/>
  <c r="AD37" i="29"/>
  <c r="AC37" i="29"/>
  <c r="AB37" i="29"/>
  <c r="AA37" i="29"/>
  <c r="Z37" i="29"/>
  <c r="Y37" i="29"/>
  <c r="X37" i="29"/>
  <c r="W37" i="29"/>
  <c r="U37" i="29"/>
  <c r="T37" i="29"/>
  <c r="S37" i="29"/>
  <c r="R37" i="29"/>
  <c r="Q37" i="29"/>
  <c r="P37" i="29"/>
  <c r="O37" i="29"/>
  <c r="N37" i="29"/>
  <c r="M37" i="29"/>
  <c r="L37" i="29"/>
  <c r="K37" i="29"/>
  <c r="J37" i="29"/>
  <c r="H37" i="29"/>
  <c r="G37" i="29"/>
  <c r="F37" i="29"/>
  <c r="E37" i="29"/>
  <c r="V36" i="29"/>
  <c r="D36" i="29"/>
  <c r="C36" i="29"/>
  <c r="V35" i="29"/>
  <c r="D35" i="29"/>
  <c r="C35" i="29"/>
  <c r="V34" i="29"/>
  <c r="D34" i="29"/>
  <c r="C34" i="29"/>
  <c r="V33" i="29"/>
  <c r="D33" i="29"/>
  <c r="C33" i="29"/>
  <c r="V32" i="29"/>
  <c r="D32" i="29"/>
  <c r="C32" i="29"/>
  <c r="V31" i="29"/>
  <c r="D31" i="29"/>
  <c r="C31" i="29"/>
  <c r="V30" i="29"/>
  <c r="D30" i="29"/>
  <c r="C30" i="29"/>
  <c r="V29" i="29"/>
  <c r="D29" i="29"/>
  <c r="C29" i="29"/>
  <c r="V28" i="29"/>
  <c r="D28" i="29"/>
  <c r="C28" i="29"/>
  <c r="V27" i="29"/>
  <c r="D27" i="29"/>
  <c r="C27" i="29"/>
  <c r="V26" i="29"/>
  <c r="D26" i="29"/>
  <c r="C26" i="29"/>
  <c r="V25" i="29"/>
  <c r="D25" i="29"/>
  <c r="C25" i="29"/>
  <c r="V23" i="29"/>
  <c r="D23" i="29"/>
  <c r="C23" i="29"/>
  <c r="V21" i="29"/>
  <c r="D21" i="29"/>
  <c r="C21" i="29"/>
  <c r="V20" i="29"/>
  <c r="D20" i="29"/>
  <c r="C20" i="29"/>
  <c r="V19" i="29"/>
  <c r="D19" i="29"/>
  <c r="C19" i="29"/>
  <c r="V18" i="29"/>
  <c r="D18" i="29"/>
  <c r="C18" i="29"/>
  <c r="AE17" i="29"/>
  <c r="AD17" i="29"/>
  <c r="AC17" i="29"/>
  <c r="AB17" i="29"/>
  <c r="AA17" i="29"/>
  <c r="Z17" i="29"/>
  <c r="Y17" i="29"/>
  <c r="X17" i="29"/>
  <c r="W17" i="29"/>
  <c r="V16" i="29"/>
  <c r="D16" i="29"/>
  <c r="C16" i="29"/>
  <c r="V15" i="29"/>
  <c r="D15" i="29"/>
  <c r="C15" i="29"/>
  <c r="V14" i="29"/>
  <c r="D14" i="29"/>
  <c r="C14" i="29"/>
  <c r="V13" i="29"/>
  <c r="D13" i="29"/>
  <c r="C13" i="29"/>
  <c r="V12" i="29"/>
  <c r="D12" i="29"/>
  <c r="C12" i="29"/>
  <c r="V44" i="29" l="1"/>
  <c r="AE59" i="29"/>
  <c r="AE89" i="29" s="1"/>
  <c r="C17" i="29"/>
  <c r="V54" i="29"/>
  <c r="V37" i="29"/>
  <c r="C37" i="29"/>
  <c r="R59" i="29"/>
  <c r="R89" i="29" s="1"/>
  <c r="Q59" i="29"/>
  <c r="Q89" i="29" s="1"/>
  <c r="V17" i="29"/>
  <c r="D17" i="29"/>
  <c r="V88" i="29"/>
  <c r="D88" i="29"/>
  <c r="C88" i="29"/>
  <c r="V78" i="29"/>
  <c r="D78" i="29"/>
  <c r="C78" i="29"/>
  <c r="V68" i="29"/>
  <c r="C68" i="29"/>
  <c r="D68" i="29"/>
  <c r="C54" i="29"/>
  <c r="P59" i="29"/>
  <c r="P89" i="29" s="1"/>
  <c r="D54" i="29"/>
  <c r="H59" i="29"/>
  <c r="H89" i="29" s="1"/>
  <c r="Y59" i="29"/>
  <c r="Y89" i="29" s="1"/>
  <c r="S59" i="29"/>
  <c r="S89" i="29" s="1"/>
  <c r="U59" i="29"/>
  <c r="U89" i="29" s="1"/>
  <c r="D37" i="29"/>
  <c r="W59" i="29"/>
  <c r="W89" i="29" s="1"/>
  <c r="X59" i="29"/>
  <c r="X89" i="29" s="1"/>
  <c r="T89" i="29"/>
  <c r="G89" i="29"/>
  <c r="I89" i="29"/>
  <c r="Z59" i="29"/>
  <c r="Z89" i="29" s="1"/>
  <c r="J59" i="29"/>
  <c r="J89" i="29" s="1"/>
  <c r="AA59" i="29"/>
  <c r="AA89" i="29" s="1"/>
  <c r="K59" i="29"/>
  <c r="K89" i="29" s="1"/>
  <c r="AB59" i="29"/>
  <c r="AB89" i="29" s="1"/>
  <c r="L59" i="29"/>
  <c r="L89" i="29" s="1"/>
  <c r="AC59" i="29"/>
  <c r="AC89" i="29" s="1"/>
  <c r="M59" i="29"/>
  <c r="M89" i="29" s="1"/>
  <c r="AD59" i="29"/>
  <c r="AD89" i="29" s="1"/>
  <c r="N59" i="29"/>
  <c r="N89" i="29" s="1"/>
  <c r="O59" i="29"/>
  <c r="O89" i="29" s="1"/>
  <c r="E59" i="29"/>
  <c r="E89" i="29" s="1"/>
  <c r="F59" i="29"/>
  <c r="F89" i="29" s="1"/>
  <c r="AE85" i="28"/>
  <c r="AD85" i="28"/>
  <c r="AC85" i="28"/>
  <c r="AB85" i="28"/>
  <c r="AA85" i="28"/>
  <c r="Z85" i="28"/>
  <c r="Y85" i="28"/>
  <c r="X85" i="28"/>
  <c r="W85" i="28"/>
  <c r="U85" i="28"/>
  <c r="T85" i="28"/>
  <c r="S85" i="28"/>
  <c r="R85" i="28"/>
  <c r="Q85" i="28"/>
  <c r="P85" i="28"/>
  <c r="O85" i="28"/>
  <c r="N85" i="28"/>
  <c r="M85" i="28"/>
  <c r="L85" i="28"/>
  <c r="K85" i="28"/>
  <c r="J85" i="28"/>
  <c r="I85" i="28"/>
  <c r="H85" i="28"/>
  <c r="G85" i="28"/>
  <c r="F85" i="28"/>
  <c r="E85" i="28"/>
  <c r="V84" i="28"/>
  <c r="D84" i="28"/>
  <c r="C84" i="28"/>
  <c r="V83" i="28"/>
  <c r="D83" i="28"/>
  <c r="C83" i="28"/>
  <c r="V82" i="28"/>
  <c r="D82" i="28"/>
  <c r="C82" i="28"/>
  <c r="V81" i="28"/>
  <c r="D81" i="28"/>
  <c r="C81" i="28"/>
  <c r="V80" i="28"/>
  <c r="D80" i="28"/>
  <c r="C80" i="28"/>
  <c r="V79" i="28"/>
  <c r="D79" i="28"/>
  <c r="C79" i="28"/>
  <c r="V78" i="28"/>
  <c r="D78" i="28"/>
  <c r="C78" i="28"/>
  <c r="V77" i="28"/>
  <c r="D77" i="28"/>
  <c r="C77" i="28"/>
  <c r="AE75" i="28"/>
  <c r="AD75" i="28"/>
  <c r="AC75" i="28"/>
  <c r="AB75" i="28"/>
  <c r="AA75" i="28"/>
  <c r="Z75" i="28"/>
  <c r="Y75" i="28"/>
  <c r="X75" i="28"/>
  <c r="W75" i="28"/>
  <c r="U75" i="28"/>
  <c r="T75" i="28"/>
  <c r="S75" i="28"/>
  <c r="R75" i="28"/>
  <c r="Q75" i="28"/>
  <c r="P75" i="28"/>
  <c r="O75" i="28"/>
  <c r="N75" i="28"/>
  <c r="M75" i="28"/>
  <c r="L75" i="28"/>
  <c r="K75" i="28"/>
  <c r="J75" i="28"/>
  <c r="I75" i="28"/>
  <c r="H75" i="28"/>
  <c r="G75" i="28"/>
  <c r="F75" i="28"/>
  <c r="E75" i="28"/>
  <c r="V74" i="28"/>
  <c r="D74" i="28"/>
  <c r="C74" i="28"/>
  <c r="V73" i="28"/>
  <c r="D73" i="28"/>
  <c r="C73" i="28"/>
  <c r="V72" i="28"/>
  <c r="D72" i="28"/>
  <c r="C72" i="28"/>
  <c r="V71" i="28"/>
  <c r="D71" i="28"/>
  <c r="C71" i="28"/>
  <c r="V70" i="28"/>
  <c r="D70" i="28"/>
  <c r="C70" i="28"/>
  <c r="V69" i="28"/>
  <c r="D69" i="28"/>
  <c r="C69" i="28"/>
  <c r="V68" i="28"/>
  <c r="D68" i="28"/>
  <c r="C68" i="28"/>
  <c r="V67" i="28"/>
  <c r="D67" i="28"/>
  <c r="C67" i="28"/>
  <c r="AE65" i="28"/>
  <c r="AD65" i="28"/>
  <c r="AC65" i="28"/>
  <c r="AB65" i="28"/>
  <c r="AA65" i="28"/>
  <c r="Z65" i="28"/>
  <c r="Y65" i="28"/>
  <c r="X65" i="28"/>
  <c r="W65" i="28"/>
  <c r="U65" i="28"/>
  <c r="T65" i="28"/>
  <c r="S65" i="28"/>
  <c r="R65" i="28"/>
  <c r="Q65" i="28"/>
  <c r="P65" i="28"/>
  <c r="O65" i="28"/>
  <c r="N65" i="28"/>
  <c r="M65" i="28"/>
  <c r="L65" i="28"/>
  <c r="K65" i="28"/>
  <c r="J65" i="28"/>
  <c r="I65" i="28"/>
  <c r="H65" i="28"/>
  <c r="G65" i="28"/>
  <c r="F65" i="28"/>
  <c r="E65" i="28"/>
  <c r="V64" i="28"/>
  <c r="D64" i="28"/>
  <c r="C64" i="28"/>
  <c r="V63" i="28"/>
  <c r="D63" i="28"/>
  <c r="C63" i="28"/>
  <c r="V62" i="28"/>
  <c r="D62" i="28"/>
  <c r="C62" i="28"/>
  <c r="V61" i="28"/>
  <c r="D61" i="28"/>
  <c r="C61" i="28"/>
  <c r="V60" i="28"/>
  <c r="D60" i="28"/>
  <c r="C60" i="28"/>
  <c r="V59" i="28"/>
  <c r="D59" i="28"/>
  <c r="C59" i="28"/>
  <c r="V58" i="28"/>
  <c r="D58" i="28"/>
  <c r="C58" i="28"/>
  <c r="V55" i="28"/>
  <c r="D55" i="28"/>
  <c r="C55" i="28"/>
  <c r="V54" i="28"/>
  <c r="D54" i="28"/>
  <c r="C54" i="28"/>
  <c r="V53" i="28"/>
  <c r="D53" i="28"/>
  <c r="C53" i="28"/>
  <c r="V52" i="28"/>
  <c r="D52" i="28"/>
  <c r="C52" i="28"/>
  <c r="AE51" i="28"/>
  <c r="AD51" i="28"/>
  <c r="AC51" i="28"/>
  <c r="AB51" i="28"/>
  <c r="AA51" i="28"/>
  <c r="Z51" i="28"/>
  <c r="Y51" i="28"/>
  <c r="X51" i="28"/>
  <c r="W51" i="28"/>
  <c r="U51" i="28"/>
  <c r="T51" i="28"/>
  <c r="S51" i="28"/>
  <c r="R51" i="28"/>
  <c r="Q51" i="28"/>
  <c r="P51" i="28"/>
  <c r="O51" i="28"/>
  <c r="N51" i="28"/>
  <c r="M51" i="28"/>
  <c r="L51" i="28"/>
  <c r="K51" i="28"/>
  <c r="J51" i="28"/>
  <c r="I51" i="28"/>
  <c r="H51" i="28"/>
  <c r="G51" i="28"/>
  <c r="F51" i="28"/>
  <c r="E51" i="28"/>
  <c r="V50" i="28"/>
  <c r="D50" i="28"/>
  <c r="C50" i="28"/>
  <c r="V49" i="28"/>
  <c r="D49" i="28"/>
  <c r="C49" i="28"/>
  <c r="V48" i="28"/>
  <c r="D48" i="28"/>
  <c r="C48" i="28"/>
  <c r="V47" i="28"/>
  <c r="D47" i="28"/>
  <c r="C47" i="28"/>
  <c r="V46" i="28"/>
  <c r="D46" i="28"/>
  <c r="C46" i="28"/>
  <c r="V45" i="28"/>
  <c r="D45" i="28"/>
  <c r="C45" i="28"/>
  <c r="V44" i="28"/>
  <c r="D44" i="28"/>
  <c r="C44" i="28"/>
  <c r="V43" i="28"/>
  <c r="D43" i="28"/>
  <c r="C43" i="28"/>
  <c r="AE42" i="28"/>
  <c r="AD42" i="28"/>
  <c r="AC42" i="28"/>
  <c r="AB42" i="28"/>
  <c r="AA42" i="28"/>
  <c r="Z42" i="28"/>
  <c r="Y42" i="28"/>
  <c r="X42" i="28"/>
  <c r="W42" i="28"/>
  <c r="U42" i="28"/>
  <c r="T42" i="28"/>
  <c r="S42" i="28"/>
  <c r="R42" i="28"/>
  <c r="Q42" i="28"/>
  <c r="Q56" i="28" s="1"/>
  <c r="P42" i="28"/>
  <c r="O42" i="28"/>
  <c r="N42" i="28"/>
  <c r="M42" i="28"/>
  <c r="L42" i="28"/>
  <c r="K42" i="28"/>
  <c r="J42" i="28"/>
  <c r="I42" i="28"/>
  <c r="H42" i="28"/>
  <c r="G42" i="28"/>
  <c r="F42" i="28"/>
  <c r="E42" i="28"/>
  <c r="V41" i="28"/>
  <c r="D41" i="28"/>
  <c r="C41" i="28"/>
  <c r="V40" i="28"/>
  <c r="D40" i="28"/>
  <c r="C40" i="28"/>
  <c r="V39" i="28"/>
  <c r="D39" i="28"/>
  <c r="C39" i="28"/>
  <c r="V38" i="28"/>
  <c r="D38" i="28"/>
  <c r="C38" i="28"/>
  <c r="V37" i="28"/>
  <c r="D37" i="28"/>
  <c r="C37" i="28"/>
  <c r="V36" i="28"/>
  <c r="D36" i="28"/>
  <c r="C36" i="28"/>
  <c r="AE35" i="28"/>
  <c r="AD35" i="28"/>
  <c r="AC35" i="28"/>
  <c r="AB35" i="28"/>
  <c r="AA35" i="28"/>
  <c r="Z35" i="28"/>
  <c r="Y35" i="28"/>
  <c r="X35" i="28"/>
  <c r="W35" i="28"/>
  <c r="U35" i="28"/>
  <c r="T35" i="28"/>
  <c r="S35" i="28"/>
  <c r="R35" i="28"/>
  <c r="Q35" i="28"/>
  <c r="P35" i="28"/>
  <c r="O35" i="28"/>
  <c r="N35" i="28"/>
  <c r="M35" i="28"/>
  <c r="L35" i="28"/>
  <c r="K35" i="28"/>
  <c r="J35" i="28"/>
  <c r="I35" i="28"/>
  <c r="H35" i="28"/>
  <c r="G35" i="28"/>
  <c r="F35" i="28"/>
  <c r="E35" i="28"/>
  <c r="V34" i="28"/>
  <c r="D34" i="28"/>
  <c r="C34" i="28"/>
  <c r="V33" i="28"/>
  <c r="D33" i="28"/>
  <c r="C33" i="28"/>
  <c r="V32" i="28"/>
  <c r="D32" i="28"/>
  <c r="C32" i="28"/>
  <c r="V31" i="28"/>
  <c r="D31" i="28"/>
  <c r="C31" i="28"/>
  <c r="V30" i="28"/>
  <c r="D30" i="28"/>
  <c r="C30" i="28"/>
  <c r="V29" i="28"/>
  <c r="D29" i="28"/>
  <c r="C29" i="28"/>
  <c r="V28" i="28"/>
  <c r="D28" i="28"/>
  <c r="C28" i="28"/>
  <c r="V27" i="28"/>
  <c r="D27" i="28"/>
  <c r="C27" i="28"/>
  <c r="V26" i="28"/>
  <c r="D26" i="28"/>
  <c r="C26" i="28"/>
  <c r="V25" i="28"/>
  <c r="D25" i="28"/>
  <c r="C25" i="28"/>
  <c r="V24" i="28"/>
  <c r="D24" i="28"/>
  <c r="C24" i="28"/>
  <c r="V23" i="28"/>
  <c r="D23" i="28"/>
  <c r="C23" i="28"/>
  <c r="V22" i="28"/>
  <c r="D22" i="28"/>
  <c r="C22" i="28"/>
  <c r="V21" i="28"/>
  <c r="D21" i="28"/>
  <c r="C21" i="28"/>
  <c r="V20" i="28"/>
  <c r="D20" i="28"/>
  <c r="C20" i="28"/>
  <c r="V19" i="28"/>
  <c r="D19" i="28"/>
  <c r="C19" i="28"/>
  <c r="V18" i="28"/>
  <c r="D18" i="28"/>
  <c r="C18" i="28"/>
  <c r="AE17" i="28"/>
  <c r="AD17" i="28"/>
  <c r="AC17" i="28"/>
  <c r="AB17" i="28"/>
  <c r="AA17" i="28"/>
  <c r="Z17" i="28"/>
  <c r="Y17" i="28"/>
  <c r="Y56" i="28" s="1"/>
  <c r="X17" i="28"/>
  <c r="W17" i="28"/>
  <c r="U17" i="28"/>
  <c r="T17" i="28"/>
  <c r="S17" i="28"/>
  <c r="R17" i="28"/>
  <c r="Q17" i="28"/>
  <c r="P17" i="28"/>
  <c r="O17" i="28"/>
  <c r="N17" i="28"/>
  <c r="M17" i="28"/>
  <c r="L17" i="28"/>
  <c r="K17" i="28"/>
  <c r="J17" i="28"/>
  <c r="I17" i="28"/>
  <c r="H17" i="28"/>
  <c r="G17" i="28"/>
  <c r="F17" i="28"/>
  <c r="E17" i="28"/>
  <c r="V16" i="28"/>
  <c r="D16" i="28"/>
  <c r="C16" i="28"/>
  <c r="V15" i="28"/>
  <c r="D15" i="28"/>
  <c r="C15" i="28"/>
  <c r="V14" i="28"/>
  <c r="D14" i="28"/>
  <c r="C14" i="28"/>
  <c r="V13" i="28"/>
  <c r="D13" i="28"/>
  <c r="C13" i="28"/>
  <c r="V12" i="28"/>
  <c r="D12" i="28"/>
  <c r="C12" i="28"/>
  <c r="V59" i="29" l="1"/>
  <c r="V89" i="29" s="1"/>
  <c r="C89" i="29"/>
  <c r="D59" i="29"/>
  <c r="D89" i="29" s="1"/>
  <c r="AA56" i="28"/>
  <c r="AA86" i="28" s="1"/>
  <c r="V35" i="28"/>
  <c r="W56" i="28"/>
  <c r="W86" i="28" s="1"/>
  <c r="AB56" i="28"/>
  <c r="AB86" i="28" s="1"/>
  <c r="V17" i="28"/>
  <c r="Y86" i="28"/>
  <c r="T56" i="28"/>
  <c r="T86" i="28" s="1"/>
  <c r="Q86" i="28"/>
  <c r="S56" i="28"/>
  <c r="S86" i="28" s="1"/>
  <c r="R56" i="28"/>
  <c r="R86" i="28" s="1"/>
  <c r="L56" i="28"/>
  <c r="L86" i="28" s="1"/>
  <c r="K56" i="28"/>
  <c r="K86" i="28" s="1"/>
  <c r="C51" i="28"/>
  <c r="I56" i="28"/>
  <c r="I86" i="28" s="1"/>
  <c r="C85" i="28"/>
  <c r="M56" i="28"/>
  <c r="M86" i="28" s="1"/>
  <c r="N56" i="28"/>
  <c r="N86" i="28" s="1"/>
  <c r="O56" i="28"/>
  <c r="O86" i="28" s="1"/>
  <c r="D65" i="28"/>
  <c r="D42" i="28"/>
  <c r="V85" i="28"/>
  <c r="C42" i="28"/>
  <c r="C35" i="28"/>
  <c r="D35" i="28"/>
  <c r="C17" i="28"/>
  <c r="U56" i="28"/>
  <c r="U86" i="28" s="1"/>
  <c r="D17" i="28"/>
  <c r="V65" i="28"/>
  <c r="C75" i="28"/>
  <c r="G56" i="28"/>
  <c r="G86" i="28" s="1"/>
  <c r="Z56" i="28"/>
  <c r="Z86" i="28" s="1"/>
  <c r="H56" i="28"/>
  <c r="H86" i="28" s="1"/>
  <c r="X56" i="28"/>
  <c r="X86" i="28" s="1"/>
  <c r="J56" i="28"/>
  <c r="J86" i="28" s="1"/>
  <c r="V42" i="28"/>
  <c r="AD56" i="28"/>
  <c r="AD86" i="28" s="1"/>
  <c r="C65" i="28"/>
  <c r="D75" i="28"/>
  <c r="AC56" i="28"/>
  <c r="AC86" i="28" s="1"/>
  <c r="AE56" i="28"/>
  <c r="AE86" i="28" s="1"/>
  <c r="V51" i="28"/>
  <c r="V75" i="28"/>
  <c r="P56" i="28"/>
  <c r="P86" i="28" s="1"/>
  <c r="D85" i="28"/>
  <c r="D51" i="28"/>
  <c r="E56" i="28"/>
  <c r="E86" i="28" s="1"/>
  <c r="F56" i="28"/>
  <c r="F86" i="28" s="1"/>
  <c r="AE17" i="27"/>
  <c r="V56" i="28" l="1"/>
  <c r="V86" i="28" s="1"/>
  <c r="D56" i="28"/>
  <c r="D86" i="28" s="1"/>
  <c r="C56" i="28"/>
  <c r="C86" i="28" s="1"/>
  <c r="AE85" i="27"/>
  <c r="AD85" i="27"/>
  <c r="AC85" i="27"/>
  <c r="AB85" i="27"/>
  <c r="AA85" i="27"/>
  <c r="Z85" i="27"/>
  <c r="Y85" i="27"/>
  <c r="X85" i="27"/>
  <c r="W85" i="27"/>
  <c r="U85" i="27"/>
  <c r="T85" i="27"/>
  <c r="S85" i="27"/>
  <c r="R85" i="27"/>
  <c r="Q85" i="27"/>
  <c r="P85" i="27"/>
  <c r="O85" i="27"/>
  <c r="N85" i="27"/>
  <c r="M85" i="27"/>
  <c r="L85" i="27"/>
  <c r="K85" i="27"/>
  <c r="J85" i="27"/>
  <c r="I85" i="27"/>
  <c r="H85" i="27"/>
  <c r="G85" i="27"/>
  <c r="F85" i="27"/>
  <c r="E85" i="27"/>
  <c r="V84" i="27"/>
  <c r="D84" i="27"/>
  <c r="C84" i="27"/>
  <c r="V83" i="27"/>
  <c r="D83" i="27"/>
  <c r="C83" i="27"/>
  <c r="V82" i="27"/>
  <c r="D82" i="27"/>
  <c r="C82" i="27"/>
  <c r="V81" i="27"/>
  <c r="D81" i="27"/>
  <c r="C81" i="27"/>
  <c r="V80" i="27"/>
  <c r="D80" i="27"/>
  <c r="C80" i="27"/>
  <c r="V79" i="27"/>
  <c r="D79" i="27"/>
  <c r="C79" i="27"/>
  <c r="V78" i="27"/>
  <c r="D78" i="27"/>
  <c r="C78" i="27"/>
  <c r="V77" i="27"/>
  <c r="D77" i="27"/>
  <c r="C77" i="27"/>
  <c r="AE75" i="27"/>
  <c r="AD75" i="27"/>
  <c r="AC75" i="27"/>
  <c r="AB75" i="27"/>
  <c r="AA75" i="27"/>
  <c r="Z75" i="27"/>
  <c r="Y75" i="27"/>
  <c r="X75" i="27"/>
  <c r="W75" i="27"/>
  <c r="U75" i="27"/>
  <c r="T75" i="27"/>
  <c r="S75" i="27"/>
  <c r="R75" i="27"/>
  <c r="Q75" i="27"/>
  <c r="P75" i="27"/>
  <c r="O75" i="27"/>
  <c r="N75" i="27"/>
  <c r="M75" i="27"/>
  <c r="L75" i="27"/>
  <c r="K75" i="27"/>
  <c r="J75" i="27"/>
  <c r="I75" i="27"/>
  <c r="H75" i="27"/>
  <c r="G75" i="27"/>
  <c r="F75" i="27"/>
  <c r="E75" i="27"/>
  <c r="V74" i="27"/>
  <c r="D74" i="27"/>
  <c r="C74" i="27"/>
  <c r="V73" i="27"/>
  <c r="D73" i="27"/>
  <c r="C73" i="27"/>
  <c r="V72" i="27"/>
  <c r="D72" i="27"/>
  <c r="C72" i="27"/>
  <c r="V71" i="27"/>
  <c r="D71" i="27"/>
  <c r="C71" i="27"/>
  <c r="V70" i="27"/>
  <c r="D70" i="27"/>
  <c r="C70" i="27"/>
  <c r="V69" i="27"/>
  <c r="D69" i="27"/>
  <c r="C69" i="27"/>
  <c r="V68" i="27"/>
  <c r="D68" i="27"/>
  <c r="C68" i="27"/>
  <c r="V67" i="27"/>
  <c r="D67" i="27"/>
  <c r="C67" i="27"/>
  <c r="AE65" i="27"/>
  <c r="AD65" i="27"/>
  <c r="AC65" i="27"/>
  <c r="AB65" i="27"/>
  <c r="AA65" i="27"/>
  <c r="Z65" i="27"/>
  <c r="Y65" i="27"/>
  <c r="X65" i="27"/>
  <c r="W65" i="27"/>
  <c r="U65" i="27"/>
  <c r="T65" i="27"/>
  <c r="S65" i="27"/>
  <c r="R65" i="27"/>
  <c r="Q65" i="27"/>
  <c r="P65" i="27"/>
  <c r="O65" i="27"/>
  <c r="N65" i="27"/>
  <c r="M65" i="27"/>
  <c r="L65" i="27"/>
  <c r="K65" i="27"/>
  <c r="J65" i="27"/>
  <c r="I65" i="27"/>
  <c r="H65" i="27"/>
  <c r="G65" i="27"/>
  <c r="F65" i="27"/>
  <c r="E65" i="27"/>
  <c r="V64" i="27"/>
  <c r="D64" i="27"/>
  <c r="C64" i="27"/>
  <c r="V63" i="27"/>
  <c r="D63" i="27"/>
  <c r="C63" i="27"/>
  <c r="V62" i="27"/>
  <c r="D62" i="27"/>
  <c r="C62" i="27"/>
  <c r="V61" i="27"/>
  <c r="D61" i="27"/>
  <c r="C61" i="27"/>
  <c r="V60" i="27"/>
  <c r="D60" i="27"/>
  <c r="C60" i="27"/>
  <c r="V59" i="27"/>
  <c r="D59" i="27"/>
  <c r="C59" i="27"/>
  <c r="V58" i="27"/>
  <c r="D58" i="27"/>
  <c r="C58" i="27"/>
  <c r="V55" i="27"/>
  <c r="D55" i="27"/>
  <c r="C55" i="27"/>
  <c r="V54" i="27"/>
  <c r="D54" i="27"/>
  <c r="C54" i="27"/>
  <c r="V53" i="27"/>
  <c r="D53" i="27"/>
  <c r="C53" i="27"/>
  <c r="V52" i="27"/>
  <c r="D52" i="27"/>
  <c r="C52" i="27"/>
  <c r="AE51" i="27"/>
  <c r="AD51" i="27"/>
  <c r="AC51" i="27"/>
  <c r="AB51" i="27"/>
  <c r="AA51" i="27"/>
  <c r="Z51" i="27"/>
  <c r="Y51" i="27"/>
  <c r="X51" i="27"/>
  <c r="W51" i="27"/>
  <c r="U51" i="27"/>
  <c r="T51" i="27"/>
  <c r="S51" i="27"/>
  <c r="R51" i="27"/>
  <c r="Q51" i="27"/>
  <c r="P51" i="27"/>
  <c r="O51" i="27"/>
  <c r="N51" i="27"/>
  <c r="M51" i="27"/>
  <c r="L51" i="27"/>
  <c r="K51" i="27"/>
  <c r="J51" i="27"/>
  <c r="I51" i="27"/>
  <c r="H51" i="27"/>
  <c r="G51" i="27"/>
  <c r="F51" i="27"/>
  <c r="E51" i="27"/>
  <c r="V50" i="27"/>
  <c r="D50" i="27"/>
  <c r="C50" i="27"/>
  <c r="V49" i="27"/>
  <c r="D49" i="27"/>
  <c r="C49" i="27"/>
  <c r="V48" i="27"/>
  <c r="D48" i="27"/>
  <c r="C48" i="27"/>
  <c r="V47" i="27"/>
  <c r="D47" i="27"/>
  <c r="C47" i="27"/>
  <c r="V46" i="27"/>
  <c r="D46" i="27"/>
  <c r="C46" i="27"/>
  <c r="V45" i="27"/>
  <c r="D45" i="27"/>
  <c r="C45" i="27"/>
  <c r="V44" i="27"/>
  <c r="D44" i="27"/>
  <c r="C44" i="27"/>
  <c r="V43" i="27"/>
  <c r="D43" i="27"/>
  <c r="C43" i="27"/>
  <c r="AE42" i="27"/>
  <c r="AD42" i="27"/>
  <c r="AC42" i="27"/>
  <c r="AB42" i="27"/>
  <c r="AA42" i="27"/>
  <c r="Z42" i="27"/>
  <c r="Y42" i="27"/>
  <c r="X42" i="27"/>
  <c r="W42" i="27"/>
  <c r="U42" i="27"/>
  <c r="T42" i="27"/>
  <c r="S42" i="27"/>
  <c r="R42" i="27"/>
  <c r="Q42" i="27"/>
  <c r="P42" i="27"/>
  <c r="O42" i="27"/>
  <c r="N42" i="27"/>
  <c r="M42" i="27"/>
  <c r="L42" i="27"/>
  <c r="K42" i="27"/>
  <c r="J42" i="27"/>
  <c r="I42" i="27"/>
  <c r="H42" i="27"/>
  <c r="G42" i="27"/>
  <c r="F42" i="27"/>
  <c r="E42" i="27"/>
  <c r="V41" i="27"/>
  <c r="D41" i="27"/>
  <c r="C41" i="27"/>
  <c r="V40" i="27"/>
  <c r="D40" i="27"/>
  <c r="C40" i="27"/>
  <c r="V39" i="27"/>
  <c r="D39" i="27"/>
  <c r="C39" i="27"/>
  <c r="V38" i="27"/>
  <c r="D38" i="27"/>
  <c r="C38" i="27"/>
  <c r="V37" i="27"/>
  <c r="D37" i="27"/>
  <c r="C37" i="27"/>
  <c r="V36" i="27"/>
  <c r="D36" i="27"/>
  <c r="C36" i="27"/>
  <c r="AE35" i="27"/>
  <c r="AD35" i="27"/>
  <c r="AC35" i="27"/>
  <c r="AB35" i="27"/>
  <c r="AA35" i="27"/>
  <c r="Z35" i="27"/>
  <c r="Y35" i="27"/>
  <c r="X35" i="27"/>
  <c r="W35" i="27"/>
  <c r="U35" i="27"/>
  <c r="T35" i="27"/>
  <c r="S35" i="27"/>
  <c r="R35" i="27"/>
  <c r="Q35" i="27"/>
  <c r="P35" i="27"/>
  <c r="O35" i="27"/>
  <c r="N35" i="27"/>
  <c r="M35" i="27"/>
  <c r="M56" i="27" s="1"/>
  <c r="M86" i="27" s="1"/>
  <c r="L35" i="27"/>
  <c r="K35" i="27"/>
  <c r="J35" i="27"/>
  <c r="I35" i="27"/>
  <c r="H35" i="27"/>
  <c r="G35" i="27"/>
  <c r="F35" i="27"/>
  <c r="E35" i="27"/>
  <c r="V34" i="27"/>
  <c r="D34" i="27"/>
  <c r="C34" i="27"/>
  <c r="V33" i="27"/>
  <c r="D33" i="27"/>
  <c r="C33" i="27"/>
  <c r="V32" i="27"/>
  <c r="D32" i="27"/>
  <c r="C32" i="27"/>
  <c r="V31" i="27"/>
  <c r="D31" i="27"/>
  <c r="C31" i="27"/>
  <c r="V30" i="27"/>
  <c r="D30" i="27"/>
  <c r="C30" i="27"/>
  <c r="V29" i="27"/>
  <c r="D29" i="27"/>
  <c r="C29" i="27"/>
  <c r="V28" i="27"/>
  <c r="D28" i="27"/>
  <c r="C28" i="27"/>
  <c r="V27" i="27"/>
  <c r="D27" i="27"/>
  <c r="C27" i="27"/>
  <c r="V26" i="27"/>
  <c r="D26" i="27"/>
  <c r="C26" i="27"/>
  <c r="V25" i="27"/>
  <c r="D25" i="27"/>
  <c r="C25" i="27"/>
  <c r="V24" i="27"/>
  <c r="D24" i="27"/>
  <c r="C24" i="27"/>
  <c r="V23" i="27"/>
  <c r="D23" i="27"/>
  <c r="C23" i="27"/>
  <c r="V22" i="27"/>
  <c r="D22" i="27"/>
  <c r="C22" i="27"/>
  <c r="V21" i="27"/>
  <c r="D21" i="27"/>
  <c r="C21" i="27"/>
  <c r="V20" i="27"/>
  <c r="D20" i="27"/>
  <c r="C20" i="27"/>
  <c r="V19" i="27"/>
  <c r="D19" i="27"/>
  <c r="C19" i="27"/>
  <c r="V18" i="27"/>
  <c r="D18" i="27"/>
  <c r="C18" i="27"/>
  <c r="AD17" i="27"/>
  <c r="AC17" i="27"/>
  <c r="AB17" i="27"/>
  <c r="AA17" i="27"/>
  <c r="Z17" i="27"/>
  <c r="Y17" i="27"/>
  <c r="X17" i="27"/>
  <c r="W17" i="27"/>
  <c r="U17" i="27"/>
  <c r="T17" i="27"/>
  <c r="S17" i="27"/>
  <c r="R17" i="27"/>
  <c r="Q17" i="27"/>
  <c r="P17" i="27"/>
  <c r="P56" i="27" s="1"/>
  <c r="P86" i="27" s="1"/>
  <c r="O17" i="27"/>
  <c r="O56" i="27" s="1"/>
  <c r="O86" i="27" s="1"/>
  <c r="N17" i="27"/>
  <c r="M17" i="27"/>
  <c r="L17" i="27"/>
  <c r="K17" i="27"/>
  <c r="K56" i="27" s="1"/>
  <c r="K86" i="27" s="1"/>
  <c r="J17" i="27"/>
  <c r="J56" i="27" s="1"/>
  <c r="J86" i="27" s="1"/>
  <c r="I17" i="27"/>
  <c r="H17" i="27"/>
  <c r="H56" i="27" s="1"/>
  <c r="H86" i="27" s="1"/>
  <c r="G17" i="27"/>
  <c r="F17" i="27"/>
  <c r="E17" i="27"/>
  <c r="V16" i="27"/>
  <c r="D16" i="27"/>
  <c r="C16" i="27"/>
  <c r="V15" i="27"/>
  <c r="D15" i="27"/>
  <c r="C15" i="27"/>
  <c r="V14" i="27"/>
  <c r="D14" i="27"/>
  <c r="C14" i="27"/>
  <c r="V13" i="27"/>
  <c r="D13" i="27"/>
  <c r="C13" i="27"/>
  <c r="V12" i="27"/>
  <c r="D12" i="27"/>
  <c r="C12" i="27"/>
  <c r="AA86" i="26"/>
  <c r="S86" i="26"/>
  <c r="R86" i="26"/>
  <c r="K86" i="26"/>
  <c r="AE85" i="26"/>
  <c r="AD85" i="26"/>
  <c r="AC85" i="26"/>
  <c r="AB85" i="26"/>
  <c r="AA85" i="26"/>
  <c r="Z85" i="26"/>
  <c r="Y85" i="26"/>
  <c r="X85" i="26"/>
  <c r="W85" i="26"/>
  <c r="V85" i="26"/>
  <c r="U85" i="26"/>
  <c r="T85" i="26"/>
  <c r="S85" i="26"/>
  <c r="R85" i="26"/>
  <c r="Q85" i="26"/>
  <c r="P85" i="26"/>
  <c r="O85" i="26"/>
  <c r="N85" i="26"/>
  <c r="M85" i="26"/>
  <c r="L85" i="26"/>
  <c r="K85" i="26"/>
  <c r="J85" i="26"/>
  <c r="I85" i="26"/>
  <c r="H85" i="26"/>
  <c r="G85" i="26"/>
  <c r="F85" i="26"/>
  <c r="E85" i="26"/>
  <c r="D85" i="26"/>
  <c r="C85" i="26"/>
  <c r="V84" i="26"/>
  <c r="D84" i="26"/>
  <c r="C84" i="26"/>
  <c r="V83" i="26"/>
  <c r="D83" i="26"/>
  <c r="C83" i="26"/>
  <c r="V82" i="26"/>
  <c r="D82" i="26"/>
  <c r="C82" i="26"/>
  <c r="V81" i="26"/>
  <c r="D81" i="26"/>
  <c r="C81" i="26"/>
  <c r="V80" i="26"/>
  <c r="D80" i="26"/>
  <c r="C80" i="26"/>
  <c r="V79" i="26"/>
  <c r="D79" i="26"/>
  <c r="C79" i="26"/>
  <c r="V78" i="26"/>
  <c r="D78" i="26"/>
  <c r="C78" i="26"/>
  <c r="V77" i="26"/>
  <c r="D77" i="26"/>
  <c r="C77" i="26"/>
  <c r="AE75" i="26"/>
  <c r="AD75" i="26"/>
  <c r="AC75" i="26"/>
  <c r="AB75" i="26"/>
  <c r="AA75" i="26"/>
  <c r="Z75" i="26"/>
  <c r="Y75" i="26"/>
  <c r="X75" i="26"/>
  <c r="W75" i="26"/>
  <c r="V75" i="26"/>
  <c r="U75" i="26"/>
  <c r="T75" i="26"/>
  <c r="S75" i="26"/>
  <c r="R75" i="26"/>
  <c r="Q75" i="26"/>
  <c r="P75" i="26"/>
  <c r="O75" i="26"/>
  <c r="N75" i="26"/>
  <c r="M75" i="26"/>
  <c r="L75" i="26"/>
  <c r="K75" i="26"/>
  <c r="J75" i="26"/>
  <c r="I75" i="26"/>
  <c r="H75" i="26"/>
  <c r="G75" i="26"/>
  <c r="F75" i="26"/>
  <c r="E75" i="26"/>
  <c r="D75" i="26"/>
  <c r="C75" i="26"/>
  <c r="V74" i="26"/>
  <c r="D74" i="26"/>
  <c r="C74" i="26"/>
  <c r="V73" i="26"/>
  <c r="D73" i="26"/>
  <c r="C73" i="26"/>
  <c r="V72" i="26"/>
  <c r="D72" i="26"/>
  <c r="C72" i="26"/>
  <c r="V71" i="26"/>
  <c r="D71" i="26"/>
  <c r="C71" i="26"/>
  <c r="V70" i="26"/>
  <c r="D70" i="26"/>
  <c r="C70" i="26"/>
  <c r="V69" i="26"/>
  <c r="D69" i="26"/>
  <c r="C69" i="26"/>
  <c r="V68" i="26"/>
  <c r="D68" i="26"/>
  <c r="C68" i="26"/>
  <c r="V67" i="26"/>
  <c r="D67" i="26"/>
  <c r="C67" i="26"/>
  <c r="AE65" i="26"/>
  <c r="AD65" i="26"/>
  <c r="AC65" i="26"/>
  <c r="AB65" i="26"/>
  <c r="AA65" i="26"/>
  <c r="Z65" i="26"/>
  <c r="Y65" i="26"/>
  <c r="X65" i="26"/>
  <c r="W65" i="26"/>
  <c r="V65" i="26"/>
  <c r="U65" i="26"/>
  <c r="T65" i="26"/>
  <c r="S65" i="26"/>
  <c r="R65" i="26"/>
  <c r="Q65" i="26"/>
  <c r="P65" i="26"/>
  <c r="O65" i="26"/>
  <c r="N65" i="26"/>
  <c r="M65" i="26"/>
  <c r="L65" i="26"/>
  <c r="K65" i="26"/>
  <c r="J65" i="26"/>
  <c r="I65" i="26"/>
  <c r="H65" i="26"/>
  <c r="G65" i="26"/>
  <c r="F65" i="26"/>
  <c r="E65" i="26"/>
  <c r="D65" i="26"/>
  <c r="C65" i="26"/>
  <c r="V64" i="26"/>
  <c r="D64" i="26"/>
  <c r="C64" i="26"/>
  <c r="V63" i="26"/>
  <c r="D63" i="26"/>
  <c r="C63" i="26"/>
  <c r="V62" i="26"/>
  <c r="D62" i="26"/>
  <c r="C62" i="26"/>
  <c r="V61" i="26"/>
  <c r="D61" i="26"/>
  <c r="C61" i="26"/>
  <c r="V60" i="26"/>
  <c r="D60" i="26"/>
  <c r="C60" i="26"/>
  <c r="V59" i="26"/>
  <c r="D59" i="26"/>
  <c r="C59" i="26"/>
  <c r="V58" i="26"/>
  <c r="D58" i="26"/>
  <c r="C58" i="26"/>
  <c r="AE56" i="26"/>
  <c r="AE86" i="26" s="1"/>
  <c r="AD56" i="26"/>
  <c r="AD86" i="26" s="1"/>
  <c r="AC56" i="26"/>
  <c r="AC86" i="26" s="1"/>
  <c r="AB56" i="26"/>
  <c r="AB86" i="26" s="1"/>
  <c r="AA56" i="26"/>
  <c r="Z56" i="26"/>
  <c r="Z86" i="26" s="1"/>
  <c r="X56" i="26"/>
  <c r="X86" i="26" s="1"/>
  <c r="W56" i="26"/>
  <c r="W86" i="26" s="1"/>
  <c r="U56" i="26"/>
  <c r="U86" i="26" s="1"/>
  <c r="T56" i="26"/>
  <c r="T86" i="26" s="1"/>
  <c r="S56" i="26"/>
  <c r="R56" i="26"/>
  <c r="Q56" i="26"/>
  <c r="Q86" i="26" s="1"/>
  <c r="P56" i="26"/>
  <c r="P86" i="26" s="1"/>
  <c r="O56" i="26"/>
  <c r="O86" i="26" s="1"/>
  <c r="N56" i="26"/>
  <c r="N86" i="26" s="1"/>
  <c r="M56" i="26"/>
  <c r="M86" i="26" s="1"/>
  <c r="L56" i="26"/>
  <c r="L86" i="26" s="1"/>
  <c r="K56" i="26"/>
  <c r="J56" i="26"/>
  <c r="J86" i="26" s="1"/>
  <c r="I56" i="26"/>
  <c r="I86" i="26" s="1"/>
  <c r="H56" i="26"/>
  <c r="H86" i="26" s="1"/>
  <c r="G56" i="26"/>
  <c r="G86" i="26" s="1"/>
  <c r="F56" i="26"/>
  <c r="F86" i="26" s="1"/>
  <c r="E56" i="26"/>
  <c r="E86" i="26" s="1"/>
  <c r="V55" i="26"/>
  <c r="D55" i="26"/>
  <c r="C55" i="26"/>
  <c r="V54" i="26"/>
  <c r="D54" i="26"/>
  <c r="C54" i="26"/>
  <c r="V53" i="26"/>
  <c r="D53" i="26"/>
  <c r="C53" i="26"/>
  <c r="V52" i="26"/>
  <c r="D52" i="26"/>
  <c r="C52" i="26"/>
  <c r="AE51" i="26"/>
  <c r="AD51" i="26"/>
  <c r="AC51" i="26"/>
  <c r="AB51" i="26"/>
  <c r="AA51" i="26"/>
  <c r="Z51" i="26"/>
  <c r="Y51" i="26"/>
  <c r="X51" i="26"/>
  <c r="W51" i="26"/>
  <c r="V51" i="26"/>
  <c r="U51" i="26"/>
  <c r="T51" i="26"/>
  <c r="S51" i="26"/>
  <c r="R51" i="26"/>
  <c r="Q51" i="26"/>
  <c r="P51" i="26"/>
  <c r="O51" i="26"/>
  <c r="N51" i="26"/>
  <c r="M51" i="26"/>
  <c r="L51" i="26"/>
  <c r="K51" i="26"/>
  <c r="J51" i="26"/>
  <c r="I51" i="26"/>
  <c r="H51" i="26"/>
  <c r="G51" i="26"/>
  <c r="F51" i="26"/>
  <c r="E51" i="26"/>
  <c r="D51" i="26"/>
  <c r="C51" i="26"/>
  <c r="V50" i="26"/>
  <c r="D50" i="26"/>
  <c r="C50" i="26"/>
  <c r="V49" i="26"/>
  <c r="D49" i="26"/>
  <c r="C49" i="26"/>
  <c r="V48" i="26"/>
  <c r="D48" i="26"/>
  <c r="C48" i="26"/>
  <c r="V47" i="26"/>
  <c r="D47" i="26"/>
  <c r="C47" i="26"/>
  <c r="V46" i="26"/>
  <c r="D46" i="26"/>
  <c r="C46" i="26"/>
  <c r="V45" i="26"/>
  <c r="D45" i="26"/>
  <c r="C45" i="26"/>
  <c r="V44" i="26"/>
  <c r="D44" i="26"/>
  <c r="C44" i="26"/>
  <c r="V43" i="26"/>
  <c r="D43" i="26"/>
  <c r="C43" i="26"/>
  <c r="AE42" i="26"/>
  <c r="AD42" i="26"/>
  <c r="AC42" i="26"/>
  <c r="AB42" i="26"/>
  <c r="AA42" i="26"/>
  <c r="Z42" i="26"/>
  <c r="Y42" i="26"/>
  <c r="X42" i="26"/>
  <c r="W42" i="26"/>
  <c r="V42" i="26"/>
  <c r="U42" i="26"/>
  <c r="T42" i="26"/>
  <c r="S42" i="26"/>
  <c r="R42" i="26"/>
  <c r="Q42" i="26"/>
  <c r="P42" i="26"/>
  <c r="O42" i="26"/>
  <c r="N42" i="26"/>
  <c r="M42" i="26"/>
  <c r="L42" i="26"/>
  <c r="K42" i="26"/>
  <c r="J42" i="26"/>
  <c r="I42" i="26"/>
  <c r="H42" i="26"/>
  <c r="G42" i="26"/>
  <c r="F42" i="26"/>
  <c r="E42" i="26"/>
  <c r="D42" i="26"/>
  <c r="C42" i="26"/>
  <c r="C56" i="26" s="1"/>
  <c r="C86" i="26" s="1"/>
  <c r="V41" i="26"/>
  <c r="D41" i="26"/>
  <c r="C41" i="26"/>
  <c r="V40" i="26"/>
  <c r="D40" i="26"/>
  <c r="C40" i="26"/>
  <c r="V39" i="26"/>
  <c r="D39" i="26"/>
  <c r="C39" i="26"/>
  <c r="Y38" i="26"/>
  <c r="V38" i="26"/>
  <c r="D38" i="26"/>
  <c r="C38" i="26"/>
  <c r="Y37" i="26"/>
  <c r="Y36" i="26" s="1"/>
  <c r="V37" i="26"/>
  <c r="D37" i="26"/>
  <c r="C37" i="26"/>
  <c r="D36" i="26"/>
  <c r="C36" i="26"/>
  <c r="AE35" i="26"/>
  <c r="AD35" i="26"/>
  <c r="AC35" i="26"/>
  <c r="AB35" i="26"/>
  <c r="AA35" i="26"/>
  <c r="Z35" i="26"/>
  <c r="X35" i="26"/>
  <c r="W35" i="26"/>
  <c r="U35" i="26"/>
  <c r="T35" i="26"/>
  <c r="S35" i="26"/>
  <c r="R35" i="26"/>
  <c r="Q35" i="26"/>
  <c r="P35" i="26"/>
  <c r="O35" i="26"/>
  <c r="N35" i="26"/>
  <c r="M35" i="26"/>
  <c r="L35" i="26"/>
  <c r="K35" i="26"/>
  <c r="J35" i="26"/>
  <c r="I35" i="26"/>
  <c r="H35" i="26"/>
  <c r="G35" i="26"/>
  <c r="F35" i="26"/>
  <c r="E35" i="26"/>
  <c r="D35" i="26"/>
  <c r="C35" i="26"/>
  <c r="V34" i="26"/>
  <c r="D34" i="26"/>
  <c r="C34" i="26"/>
  <c r="V33" i="26"/>
  <c r="D33" i="26"/>
  <c r="C33" i="26"/>
  <c r="V32" i="26"/>
  <c r="D32" i="26"/>
  <c r="C32" i="26"/>
  <c r="V31" i="26"/>
  <c r="D31" i="26"/>
  <c r="C31" i="26"/>
  <c r="V30" i="26"/>
  <c r="D30" i="26"/>
  <c r="C30" i="26"/>
  <c r="V29" i="26"/>
  <c r="D29" i="26"/>
  <c r="C29" i="26"/>
  <c r="V28" i="26"/>
  <c r="D28" i="26"/>
  <c r="C28" i="26"/>
  <c r="V27" i="26"/>
  <c r="D27" i="26"/>
  <c r="C27" i="26"/>
  <c r="V26" i="26"/>
  <c r="D26" i="26"/>
  <c r="C26" i="26"/>
  <c r="V25" i="26"/>
  <c r="D25" i="26"/>
  <c r="C25" i="26"/>
  <c r="V24" i="26"/>
  <c r="D24" i="26"/>
  <c r="C24" i="26"/>
  <c r="V23" i="26"/>
  <c r="D23" i="26"/>
  <c r="C23" i="26"/>
  <c r="V22" i="26"/>
  <c r="D22" i="26"/>
  <c r="C22" i="26"/>
  <c r="V21" i="26"/>
  <c r="D21" i="26"/>
  <c r="C21" i="26"/>
  <c r="V20" i="26"/>
  <c r="D20" i="26"/>
  <c r="C20" i="26"/>
  <c r="V19" i="26"/>
  <c r="D19" i="26"/>
  <c r="C19" i="26"/>
  <c r="V18" i="26"/>
  <c r="D18" i="26"/>
  <c r="C18" i="26"/>
  <c r="AE17" i="26"/>
  <c r="AD17" i="26"/>
  <c r="AC17" i="26"/>
  <c r="AB17" i="26"/>
  <c r="AA17" i="26"/>
  <c r="Z17" i="26"/>
  <c r="Y17" i="26"/>
  <c r="X17" i="26"/>
  <c r="W17" i="26"/>
  <c r="V17" i="26"/>
  <c r="U17" i="26"/>
  <c r="T17" i="26"/>
  <c r="S17" i="26"/>
  <c r="R17" i="26"/>
  <c r="Q17" i="26"/>
  <c r="P17" i="26"/>
  <c r="O17" i="26"/>
  <c r="N17" i="26"/>
  <c r="M17" i="26"/>
  <c r="L17" i="26"/>
  <c r="K17" i="26"/>
  <c r="J17" i="26"/>
  <c r="I17" i="26"/>
  <c r="H17" i="26"/>
  <c r="G17" i="26"/>
  <c r="F17" i="26"/>
  <c r="E17" i="26"/>
  <c r="D17" i="26"/>
  <c r="D56" i="26" s="1"/>
  <c r="D86" i="26" s="1"/>
  <c r="C17" i="26"/>
  <c r="V16" i="26"/>
  <c r="D16" i="26"/>
  <c r="C16" i="26"/>
  <c r="V15" i="26"/>
  <c r="D15" i="26"/>
  <c r="C15" i="26"/>
  <c r="V14" i="26"/>
  <c r="D14" i="26"/>
  <c r="C14" i="26"/>
  <c r="V13" i="26"/>
  <c r="D13" i="26"/>
  <c r="C13" i="26"/>
  <c r="V12" i="26"/>
  <c r="D12" i="26"/>
  <c r="C12" i="26"/>
  <c r="AA86" i="25"/>
  <c r="X86" i="25"/>
  <c r="P86" i="25"/>
  <c r="K86" i="25"/>
  <c r="H86" i="25"/>
  <c r="F86" i="25"/>
  <c r="AE85" i="25"/>
  <c r="AD85" i="25"/>
  <c r="AC85" i="25"/>
  <c r="AB85" i="25"/>
  <c r="AA85" i="25"/>
  <c r="Z85" i="25"/>
  <c r="Y85" i="25"/>
  <c r="X85" i="25"/>
  <c r="W85" i="25"/>
  <c r="V85" i="25"/>
  <c r="U85" i="25"/>
  <c r="T85" i="25"/>
  <c r="S85" i="25"/>
  <c r="R85" i="25"/>
  <c r="Q85" i="25"/>
  <c r="P85" i="25"/>
  <c r="O85" i="25"/>
  <c r="N85" i="25"/>
  <c r="M85" i="25"/>
  <c r="L85" i="25"/>
  <c r="K85" i="25"/>
  <c r="J85" i="25"/>
  <c r="I85" i="25"/>
  <c r="H85" i="25"/>
  <c r="G85" i="25"/>
  <c r="F85" i="25"/>
  <c r="E85" i="25"/>
  <c r="D85" i="25"/>
  <c r="C85" i="25"/>
  <c r="V84" i="25"/>
  <c r="D84" i="25"/>
  <c r="C84" i="25"/>
  <c r="V83" i="25"/>
  <c r="D83" i="25"/>
  <c r="C83" i="25"/>
  <c r="V82" i="25"/>
  <c r="D82" i="25"/>
  <c r="C82" i="25"/>
  <c r="V81" i="25"/>
  <c r="D81" i="25"/>
  <c r="C81" i="25"/>
  <c r="V80" i="25"/>
  <c r="D80" i="25"/>
  <c r="C80" i="25"/>
  <c r="V79" i="25"/>
  <c r="D79" i="25"/>
  <c r="C79" i="25"/>
  <c r="V78" i="25"/>
  <c r="D78" i="25"/>
  <c r="C78" i="25"/>
  <c r="V77" i="25"/>
  <c r="D77" i="25"/>
  <c r="C77" i="25"/>
  <c r="AE75" i="25"/>
  <c r="AD75" i="25"/>
  <c r="AC75" i="25"/>
  <c r="AB75" i="25"/>
  <c r="AA75" i="25"/>
  <c r="Z75" i="25"/>
  <c r="Y75" i="25"/>
  <c r="X75" i="25"/>
  <c r="W75" i="25"/>
  <c r="V75" i="25"/>
  <c r="U75" i="25"/>
  <c r="T75" i="25"/>
  <c r="S75" i="25"/>
  <c r="R75" i="25"/>
  <c r="Q75" i="25"/>
  <c r="P75" i="25"/>
  <c r="O75" i="25"/>
  <c r="N75" i="25"/>
  <c r="M75" i="25"/>
  <c r="L75" i="25"/>
  <c r="K75" i="25"/>
  <c r="J75" i="25"/>
  <c r="I75" i="25"/>
  <c r="H75" i="25"/>
  <c r="G75" i="25"/>
  <c r="F75" i="25"/>
  <c r="E75" i="25"/>
  <c r="D75" i="25"/>
  <c r="C75" i="25"/>
  <c r="V74" i="25"/>
  <c r="D74" i="25"/>
  <c r="C74" i="25"/>
  <c r="V73" i="25"/>
  <c r="D73" i="25"/>
  <c r="C73" i="25"/>
  <c r="V72" i="25"/>
  <c r="D72" i="25"/>
  <c r="C72" i="25"/>
  <c r="V71" i="25"/>
  <c r="D71" i="25"/>
  <c r="C71" i="25"/>
  <c r="V70" i="25"/>
  <c r="D70" i="25"/>
  <c r="C70" i="25"/>
  <c r="V69" i="25"/>
  <c r="D69" i="25"/>
  <c r="C69" i="25"/>
  <c r="V68" i="25"/>
  <c r="D68" i="25"/>
  <c r="C68" i="25"/>
  <c r="V67" i="25"/>
  <c r="D67" i="25"/>
  <c r="C67" i="25"/>
  <c r="AE65" i="25"/>
  <c r="AD65" i="25"/>
  <c r="AC65" i="25"/>
  <c r="AB65" i="25"/>
  <c r="AA65" i="25"/>
  <c r="Z65" i="25"/>
  <c r="Y65" i="25"/>
  <c r="X65" i="25"/>
  <c r="W65" i="25"/>
  <c r="V65" i="25"/>
  <c r="U65" i="25"/>
  <c r="T65" i="25"/>
  <c r="S65" i="25"/>
  <c r="R65" i="25"/>
  <c r="Q65" i="25"/>
  <c r="P65" i="25"/>
  <c r="O65" i="25"/>
  <c r="N65" i="25"/>
  <c r="M65" i="25"/>
  <c r="L65" i="25"/>
  <c r="K65" i="25"/>
  <c r="J65" i="25"/>
  <c r="I65" i="25"/>
  <c r="H65" i="25"/>
  <c r="G65" i="25"/>
  <c r="F65" i="25"/>
  <c r="E65" i="25"/>
  <c r="D65" i="25"/>
  <c r="C65" i="25"/>
  <c r="V64" i="25"/>
  <c r="D64" i="25"/>
  <c r="C64" i="25"/>
  <c r="V63" i="25"/>
  <c r="D63" i="25"/>
  <c r="C63" i="25"/>
  <c r="V62" i="25"/>
  <c r="D62" i="25"/>
  <c r="C62" i="25"/>
  <c r="V61" i="25"/>
  <c r="D61" i="25"/>
  <c r="C61" i="25"/>
  <c r="V60" i="25"/>
  <c r="D60" i="25"/>
  <c r="C60" i="25"/>
  <c r="V59" i="25"/>
  <c r="D59" i="25"/>
  <c r="C59" i="25"/>
  <c r="V58" i="25"/>
  <c r="D58" i="25"/>
  <c r="C58" i="25"/>
  <c r="AE56" i="25"/>
  <c r="AE86" i="25" s="1"/>
  <c r="AD56" i="25"/>
  <c r="AD86" i="25" s="1"/>
  <c r="AC56" i="25"/>
  <c r="AC86" i="25" s="1"/>
  <c r="AB56" i="25"/>
  <c r="AB86" i="25" s="1"/>
  <c r="AA56" i="25"/>
  <c r="Z56" i="25"/>
  <c r="Z86" i="25" s="1"/>
  <c r="Y56" i="25"/>
  <c r="Y86" i="25" s="1"/>
  <c r="X56" i="25"/>
  <c r="W56" i="25"/>
  <c r="W86" i="25" s="1"/>
  <c r="U56" i="25"/>
  <c r="U86" i="25" s="1"/>
  <c r="T56" i="25"/>
  <c r="T86" i="25" s="1"/>
  <c r="S56" i="25"/>
  <c r="S86" i="25" s="1"/>
  <c r="R56" i="25"/>
  <c r="R86" i="25" s="1"/>
  <c r="Q56" i="25"/>
  <c r="Q86" i="25" s="1"/>
  <c r="P56" i="25"/>
  <c r="O56" i="25"/>
  <c r="O86" i="25" s="1"/>
  <c r="N56" i="25"/>
  <c r="N86" i="25" s="1"/>
  <c r="M56" i="25"/>
  <c r="M86" i="25" s="1"/>
  <c r="L56" i="25"/>
  <c r="L86" i="25" s="1"/>
  <c r="K56" i="25"/>
  <c r="J56" i="25"/>
  <c r="J86" i="25" s="1"/>
  <c r="I56" i="25"/>
  <c r="I86" i="25" s="1"/>
  <c r="H56" i="25"/>
  <c r="G56" i="25"/>
  <c r="G86" i="25" s="1"/>
  <c r="F56" i="25"/>
  <c r="E56" i="25"/>
  <c r="E86" i="25" s="1"/>
  <c r="D56" i="25"/>
  <c r="D86" i="25" s="1"/>
  <c r="V55" i="25"/>
  <c r="D55" i="25"/>
  <c r="C55" i="25"/>
  <c r="V54" i="25"/>
  <c r="D54" i="25"/>
  <c r="C54" i="25"/>
  <c r="V53" i="25"/>
  <c r="D53" i="25"/>
  <c r="C53" i="25"/>
  <c r="V52" i="25"/>
  <c r="D52" i="25"/>
  <c r="C52" i="25"/>
  <c r="AE51" i="25"/>
  <c r="AD51" i="25"/>
  <c r="AC51" i="25"/>
  <c r="AB51" i="25"/>
  <c r="AA51" i="25"/>
  <c r="Z51" i="25"/>
  <c r="Y51" i="25"/>
  <c r="X51" i="25"/>
  <c r="W51" i="25"/>
  <c r="V51" i="25"/>
  <c r="U51" i="25"/>
  <c r="T51" i="25"/>
  <c r="S51" i="25"/>
  <c r="R51" i="25"/>
  <c r="Q51" i="25"/>
  <c r="P51" i="25"/>
  <c r="O51" i="25"/>
  <c r="N51" i="25"/>
  <c r="M51" i="25"/>
  <c r="L51" i="25"/>
  <c r="K51" i="25"/>
  <c r="J51" i="25"/>
  <c r="I51" i="25"/>
  <c r="H51" i="25"/>
  <c r="G51" i="25"/>
  <c r="F51" i="25"/>
  <c r="E51" i="25"/>
  <c r="D51" i="25"/>
  <c r="C51" i="25"/>
  <c r="V50" i="25"/>
  <c r="D50" i="25"/>
  <c r="C50" i="25"/>
  <c r="V49" i="25"/>
  <c r="D49" i="25"/>
  <c r="C49" i="25"/>
  <c r="V48" i="25"/>
  <c r="D48" i="25"/>
  <c r="C48" i="25"/>
  <c r="V47" i="25"/>
  <c r="D47" i="25"/>
  <c r="C47" i="25"/>
  <c r="V46" i="25"/>
  <c r="D46" i="25"/>
  <c r="C46" i="25"/>
  <c r="V45" i="25"/>
  <c r="D45" i="25"/>
  <c r="C45" i="25"/>
  <c r="V44" i="25"/>
  <c r="D44" i="25"/>
  <c r="C44" i="25"/>
  <c r="V43" i="25"/>
  <c r="D43" i="25"/>
  <c r="C43" i="25"/>
  <c r="AE42" i="25"/>
  <c r="AD42" i="25"/>
  <c r="AC42" i="25"/>
  <c r="AB42" i="25"/>
  <c r="AA42" i="25"/>
  <c r="Z42" i="25"/>
  <c r="Y42" i="25"/>
  <c r="X42" i="25"/>
  <c r="W42" i="25"/>
  <c r="V42" i="25"/>
  <c r="U42" i="25"/>
  <c r="T42" i="25"/>
  <c r="S42" i="25"/>
  <c r="R42" i="25"/>
  <c r="Q42" i="25"/>
  <c r="P42" i="25"/>
  <c r="O42" i="25"/>
  <c r="N42" i="25"/>
  <c r="M42" i="25"/>
  <c r="L42" i="25"/>
  <c r="K42" i="25"/>
  <c r="J42" i="25"/>
  <c r="I42" i="25"/>
  <c r="H42" i="25"/>
  <c r="G42" i="25"/>
  <c r="F42" i="25"/>
  <c r="E42" i="25"/>
  <c r="D42" i="25"/>
  <c r="C42" i="25"/>
  <c r="C56" i="25" s="1"/>
  <c r="C86" i="25" s="1"/>
  <c r="V41" i="25"/>
  <c r="D41" i="25"/>
  <c r="C41" i="25"/>
  <c r="V40" i="25"/>
  <c r="D40" i="25"/>
  <c r="C40" i="25"/>
  <c r="V39" i="25"/>
  <c r="D39" i="25"/>
  <c r="C39" i="25"/>
  <c r="V38" i="25"/>
  <c r="D38" i="25"/>
  <c r="C38" i="25"/>
  <c r="V37" i="25"/>
  <c r="D37" i="25"/>
  <c r="C37" i="25"/>
  <c r="V36" i="25"/>
  <c r="D36" i="25"/>
  <c r="C36" i="25"/>
  <c r="AE35" i="25"/>
  <c r="AD35" i="25"/>
  <c r="AC35" i="25"/>
  <c r="AB35" i="25"/>
  <c r="AA35" i="25"/>
  <c r="Z35" i="25"/>
  <c r="Y35" i="25"/>
  <c r="X35" i="25"/>
  <c r="W35" i="25"/>
  <c r="V35" i="25"/>
  <c r="U35" i="25"/>
  <c r="T35" i="25"/>
  <c r="S35" i="25"/>
  <c r="R35" i="25"/>
  <c r="Q35" i="25"/>
  <c r="P35" i="25"/>
  <c r="O35" i="25"/>
  <c r="N35" i="25"/>
  <c r="M35" i="25"/>
  <c r="L35" i="25"/>
  <c r="K35" i="25"/>
  <c r="J35" i="25"/>
  <c r="I35" i="25"/>
  <c r="H35" i="25"/>
  <c r="G35" i="25"/>
  <c r="F35" i="25"/>
  <c r="E35" i="25"/>
  <c r="D35" i="25"/>
  <c r="C35" i="25"/>
  <c r="V34" i="25"/>
  <c r="D34" i="25"/>
  <c r="C34" i="25"/>
  <c r="V33" i="25"/>
  <c r="D33" i="25"/>
  <c r="C33" i="25"/>
  <c r="V32" i="25"/>
  <c r="D32" i="25"/>
  <c r="C32" i="25"/>
  <c r="V31" i="25"/>
  <c r="D31" i="25"/>
  <c r="C31" i="25"/>
  <c r="V30" i="25"/>
  <c r="D30" i="25"/>
  <c r="C30" i="25"/>
  <c r="V29" i="25"/>
  <c r="D29" i="25"/>
  <c r="C29" i="25"/>
  <c r="V28" i="25"/>
  <c r="D28" i="25"/>
  <c r="C28" i="25"/>
  <c r="V27" i="25"/>
  <c r="D27" i="25"/>
  <c r="C27" i="25"/>
  <c r="V26" i="25"/>
  <c r="D26" i="25"/>
  <c r="C26" i="25"/>
  <c r="V25" i="25"/>
  <c r="D25" i="25"/>
  <c r="C25" i="25"/>
  <c r="V24" i="25"/>
  <c r="D24" i="25"/>
  <c r="C24" i="25"/>
  <c r="V23" i="25"/>
  <c r="D23" i="25"/>
  <c r="C23" i="25"/>
  <c r="V22" i="25"/>
  <c r="D22" i="25"/>
  <c r="C22" i="25"/>
  <c r="V21" i="25"/>
  <c r="D21" i="25"/>
  <c r="C21" i="25"/>
  <c r="V20" i="25"/>
  <c r="D20" i="25"/>
  <c r="C20" i="25"/>
  <c r="V19" i="25"/>
  <c r="D19" i="25"/>
  <c r="C19" i="25"/>
  <c r="V18" i="25"/>
  <c r="D18" i="25"/>
  <c r="C18" i="25"/>
  <c r="AE17" i="25"/>
  <c r="AD17" i="25"/>
  <c r="AC17" i="25"/>
  <c r="AB17" i="25"/>
  <c r="AA17" i="25"/>
  <c r="Z17" i="25"/>
  <c r="Y17" i="25"/>
  <c r="X17" i="25"/>
  <c r="W17" i="25"/>
  <c r="V17" i="25"/>
  <c r="V56" i="25" s="1"/>
  <c r="V86" i="25" s="1"/>
  <c r="U17" i="25"/>
  <c r="T17" i="25"/>
  <c r="S17" i="25"/>
  <c r="R17" i="25"/>
  <c r="Q17" i="25"/>
  <c r="P17" i="25"/>
  <c r="O17" i="25"/>
  <c r="N17" i="25"/>
  <c r="M17" i="25"/>
  <c r="L17" i="25"/>
  <c r="K17" i="25"/>
  <c r="J17" i="25"/>
  <c r="I17" i="25"/>
  <c r="H17" i="25"/>
  <c r="G17" i="25"/>
  <c r="F17" i="25"/>
  <c r="E17" i="25"/>
  <c r="D17" i="25"/>
  <c r="C17" i="25"/>
  <c r="V16" i="25"/>
  <c r="D16" i="25"/>
  <c r="C16" i="25"/>
  <c r="V15" i="25"/>
  <c r="D15" i="25"/>
  <c r="C15" i="25"/>
  <c r="V14" i="25"/>
  <c r="D14" i="25"/>
  <c r="C14" i="25"/>
  <c r="V13" i="25"/>
  <c r="D13" i="25"/>
  <c r="C13" i="25"/>
  <c r="V12" i="25"/>
  <c r="D12" i="25"/>
  <c r="C12" i="25"/>
  <c r="AE68" i="24"/>
  <c r="AD68" i="24"/>
  <c r="AC68" i="24"/>
  <c r="AB68" i="24"/>
  <c r="AA68" i="24"/>
  <c r="Z68" i="24"/>
  <c r="Y68" i="24"/>
  <c r="X68" i="24"/>
  <c r="W68" i="24"/>
  <c r="U68" i="24"/>
  <c r="T68" i="24"/>
  <c r="S68" i="24"/>
  <c r="R68" i="24"/>
  <c r="Q68" i="24"/>
  <c r="P68" i="24"/>
  <c r="O68" i="24"/>
  <c r="N68" i="24"/>
  <c r="M68" i="24"/>
  <c r="L68" i="24"/>
  <c r="K68" i="24"/>
  <c r="J68" i="24"/>
  <c r="I68" i="24"/>
  <c r="H68" i="24"/>
  <c r="G68" i="24"/>
  <c r="F68" i="24"/>
  <c r="E68" i="24"/>
  <c r="AE67" i="24"/>
  <c r="AD67" i="24"/>
  <c r="AC67" i="24"/>
  <c r="AB67" i="24"/>
  <c r="AA67" i="24"/>
  <c r="Z67" i="24"/>
  <c r="Y67" i="24"/>
  <c r="X67" i="24"/>
  <c r="W67" i="24"/>
  <c r="V67" i="24"/>
  <c r="U67" i="24"/>
  <c r="T67" i="24"/>
  <c r="S67" i="24"/>
  <c r="R67" i="24"/>
  <c r="Q67" i="24"/>
  <c r="P67" i="24"/>
  <c r="O67" i="24"/>
  <c r="N67" i="24"/>
  <c r="M67" i="24"/>
  <c r="L67" i="24"/>
  <c r="K67" i="24"/>
  <c r="J67" i="24"/>
  <c r="I67" i="24"/>
  <c r="H67" i="24"/>
  <c r="G67" i="24"/>
  <c r="F67" i="24"/>
  <c r="E67" i="24"/>
  <c r="D67" i="24"/>
  <c r="C67" i="24"/>
  <c r="V66" i="24"/>
  <c r="D66" i="24"/>
  <c r="C66" i="24"/>
  <c r="V65" i="24"/>
  <c r="D65" i="24"/>
  <c r="C65" i="24"/>
  <c r="V64" i="24"/>
  <c r="D64" i="24"/>
  <c r="C64" i="24"/>
  <c r="V63" i="24"/>
  <c r="D63" i="24"/>
  <c r="C63" i="24"/>
  <c r="V62" i="24"/>
  <c r="D62" i="24"/>
  <c r="C62" i="24"/>
  <c r="V61" i="24"/>
  <c r="D61" i="24"/>
  <c r="C61" i="24"/>
  <c r="V60" i="24"/>
  <c r="D60" i="24"/>
  <c r="C60" i="24"/>
  <c r="V59" i="24"/>
  <c r="D59" i="24"/>
  <c r="C59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7" i="24"/>
  <c r="C57" i="24"/>
  <c r="V56" i="24"/>
  <c r="D56" i="24"/>
  <c r="C56" i="24"/>
  <c r="V55" i="24"/>
  <c r="D55" i="24"/>
  <c r="C55" i="24"/>
  <c r="V54" i="24"/>
  <c r="D54" i="24"/>
  <c r="C54" i="24"/>
  <c r="V53" i="24"/>
  <c r="D53" i="24"/>
  <c r="C53" i="24"/>
  <c r="V52" i="24"/>
  <c r="D52" i="24"/>
  <c r="C52" i="24"/>
  <c r="V51" i="24"/>
  <c r="D51" i="24"/>
  <c r="C51" i="24"/>
  <c r="V50" i="24"/>
  <c r="D50" i="24"/>
  <c r="C50" i="24"/>
  <c r="V49" i="24"/>
  <c r="D49" i="24"/>
  <c r="C49" i="24"/>
  <c r="AE47" i="24"/>
  <c r="AD47" i="24"/>
  <c r="AC47" i="24"/>
  <c r="AB47" i="24"/>
  <c r="AA47" i="24"/>
  <c r="Z47" i="24"/>
  <c r="Y47" i="24"/>
  <c r="X47" i="24"/>
  <c r="W47" i="24"/>
  <c r="V47" i="24"/>
  <c r="U47" i="24"/>
  <c r="T47" i="24"/>
  <c r="S47" i="24"/>
  <c r="R47" i="24"/>
  <c r="Q47" i="24"/>
  <c r="P47" i="24"/>
  <c r="O47" i="24"/>
  <c r="N47" i="24"/>
  <c r="M47" i="24"/>
  <c r="L47" i="24"/>
  <c r="K47" i="24"/>
  <c r="J47" i="24"/>
  <c r="I47" i="24"/>
  <c r="H47" i="24"/>
  <c r="G47" i="24"/>
  <c r="F47" i="24"/>
  <c r="E47" i="24"/>
  <c r="D47" i="24"/>
  <c r="C47" i="24"/>
  <c r="V46" i="24"/>
  <c r="D46" i="24"/>
  <c r="C46" i="24"/>
  <c r="V45" i="24"/>
  <c r="D45" i="24"/>
  <c r="C45" i="24"/>
  <c r="V44" i="24"/>
  <c r="D44" i="24"/>
  <c r="C44" i="24"/>
  <c r="V43" i="24"/>
  <c r="D43" i="24"/>
  <c r="C43" i="24"/>
  <c r="V42" i="24"/>
  <c r="D42" i="24"/>
  <c r="C42" i="24"/>
  <c r="V41" i="24"/>
  <c r="D41" i="24"/>
  <c r="C41" i="24"/>
  <c r="V40" i="24"/>
  <c r="D40" i="24"/>
  <c r="C40" i="24"/>
  <c r="AE38" i="24"/>
  <c r="AD38" i="24"/>
  <c r="AC38" i="24"/>
  <c r="AB38" i="24"/>
  <c r="AA38" i="24"/>
  <c r="Z38" i="24"/>
  <c r="X38" i="24"/>
  <c r="W38" i="24"/>
  <c r="V38" i="24"/>
  <c r="V68" i="24" s="1"/>
  <c r="U38" i="24"/>
  <c r="T38" i="24"/>
  <c r="S38" i="24"/>
  <c r="R38" i="24"/>
  <c r="Q38" i="24"/>
  <c r="P38" i="24"/>
  <c r="O38" i="24"/>
  <c r="N38" i="24"/>
  <c r="M38" i="24"/>
  <c r="L38" i="24"/>
  <c r="K38" i="24"/>
  <c r="J38" i="24"/>
  <c r="I38" i="24"/>
  <c r="H38" i="24"/>
  <c r="G38" i="24"/>
  <c r="F38" i="24"/>
  <c r="E38" i="24"/>
  <c r="D38" i="24"/>
  <c r="D68" i="24" s="1"/>
  <c r="C38" i="24"/>
  <c r="C68" i="24" s="1"/>
  <c r="V37" i="24"/>
  <c r="D37" i="24"/>
  <c r="C37" i="24"/>
  <c r="V36" i="24"/>
  <c r="D36" i="24"/>
  <c r="C36" i="24"/>
  <c r="V35" i="24"/>
  <c r="D35" i="24"/>
  <c r="C35" i="24"/>
  <c r="V34" i="24"/>
  <c r="D34" i="24"/>
  <c r="C34" i="24"/>
  <c r="V33" i="24"/>
  <c r="D33" i="24"/>
  <c r="C33" i="24"/>
  <c r="V32" i="24"/>
  <c r="D32" i="24"/>
  <c r="C32" i="24"/>
  <c r="V31" i="24"/>
  <c r="D31" i="24"/>
  <c r="C31" i="24"/>
  <c r="V30" i="24"/>
  <c r="D30" i="24"/>
  <c r="C30" i="24"/>
  <c r="V29" i="24"/>
  <c r="D29" i="24"/>
  <c r="C29" i="24"/>
  <c r="V28" i="24"/>
  <c r="D28" i="24"/>
  <c r="C28" i="24"/>
  <c r="V27" i="24"/>
  <c r="D27" i="24"/>
  <c r="C27" i="24"/>
  <c r="V26" i="24"/>
  <c r="D26" i="24"/>
  <c r="C26" i="24"/>
  <c r="V25" i="24"/>
  <c r="D25" i="24"/>
  <c r="C25" i="24"/>
  <c r="V24" i="24"/>
  <c r="D24" i="24"/>
  <c r="C24" i="24"/>
  <c r="V23" i="24"/>
  <c r="D23" i="24"/>
  <c r="C23" i="24"/>
  <c r="V22" i="24"/>
  <c r="D22" i="24"/>
  <c r="C22" i="24"/>
  <c r="V21" i="24"/>
  <c r="D21" i="24"/>
  <c r="C21" i="24"/>
  <c r="V20" i="24"/>
  <c r="D20" i="24"/>
  <c r="C20" i="24"/>
  <c r="V19" i="24"/>
  <c r="D19" i="24"/>
  <c r="C19" i="24"/>
  <c r="V18" i="24"/>
  <c r="D18" i="24"/>
  <c r="C18" i="24"/>
  <c r="V17" i="24"/>
  <c r="D17" i="24"/>
  <c r="C17" i="24"/>
  <c r="V16" i="24"/>
  <c r="D16" i="24"/>
  <c r="C16" i="24"/>
  <c r="V15" i="24"/>
  <c r="D15" i="24"/>
  <c r="C15" i="24"/>
  <c r="V14" i="24"/>
  <c r="D14" i="24"/>
  <c r="C14" i="24"/>
  <c r="V13" i="24"/>
  <c r="D13" i="24"/>
  <c r="C13" i="24"/>
  <c r="V12" i="24"/>
  <c r="D12" i="24"/>
  <c r="C12" i="24"/>
  <c r="AE68" i="23"/>
  <c r="AD68" i="23"/>
  <c r="AC68" i="23"/>
  <c r="AB68" i="23"/>
  <c r="AA68" i="23"/>
  <c r="Z68" i="23"/>
  <c r="Y68" i="23"/>
  <c r="X68" i="23"/>
  <c r="W68" i="23"/>
  <c r="U68" i="23"/>
  <c r="T68" i="23"/>
  <c r="S68" i="23"/>
  <c r="R68" i="23"/>
  <c r="Q68" i="23"/>
  <c r="P68" i="23"/>
  <c r="O68" i="23"/>
  <c r="N68" i="23"/>
  <c r="M68" i="23"/>
  <c r="L68" i="23"/>
  <c r="K68" i="23"/>
  <c r="J68" i="23"/>
  <c r="I68" i="23"/>
  <c r="H68" i="23"/>
  <c r="G68" i="23"/>
  <c r="F68" i="23"/>
  <c r="E68" i="23"/>
  <c r="AE67" i="23"/>
  <c r="AD67" i="23"/>
  <c r="AC67" i="23"/>
  <c r="AB67" i="23"/>
  <c r="AA67" i="23"/>
  <c r="Z67" i="23"/>
  <c r="Y67" i="23"/>
  <c r="X67" i="23"/>
  <c r="W67" i="23"/>
  <c r="V67" i="23"/>
  <c r="U67" i="23"/>
  <c r="T67" i="23"/>
  <c r="S67" i="23"/>
  <c r="R67" i="23"/>
  <c r="Q67" i="23"/>
  <c r="P67" i="23"/>
  <c r="O67" i="23"/>
  <c r="N67" i="23"/>
  <c r="M67" i="23"/>
  <c r="L67" i="23"/>
  <c r="K67" i="23"/>
  <c r="J67" i="23"/>
  <c r="I67" i="23"/>
  <c r="H67" i="23"/>
  <c r="G67" i="23"/>
  <c r="F67" i="23"/>
  <c r="E67" i="23"/>
  <c r="D67" i="23"/>
  <c r="C67" i="23"/>
  <c r="V66" i="23"/>
  <c r="D66" i="23"/>
  <c r="C66" i="23"/>
  <c r="V65" i="23"/>
  <c r="D65" i="23"/>
  <c r="C65" i="23"/>
  <c r="V64" i="23"/>
  <c r="D64" i="23"/>
  <c r="C64" i="23"/>
  <c r="V63" i="23"/>
  <c r="D63" i="23"/>
  <c r="C63" i="23"/>
  <c r="V62" i="23"/>
  <c r="D62" i="23"/>
  <c r="C62" i="23"/>
  <c r="V61" i="23"/>
  <c r="D61" i="23"/>
  <c r="C61" i="23"/>
  <c r="V60" i="23"/>
  <c r="D60" i="23"/>
  <c r="C60" i="23"/>
  <c r="V59" i="23"/>
  <c r="D59" i="23"/>
  <c r="C59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7" i="23"/>
  <c r="C57" i="23"/>
  <c r="V56" i="23"/>
  <c r="D56" i="23"/>
  <c r="C56" i="23"/>
  <c r="V55" i="23"/>
  <c r="D55" i="23"/>
  <c r="C55" i="23"/>
  <c r="V54" i="23"/>
  <c r="D54" i="23"/>
  <c r="C54" i="23"/>
  <c r="V53" i="23"/>
  <c r="D53" i="23"/>
  <c r="C53" i="23"/>
  <c r="V52" i="23"/>
  <c r="D52" i="23"/>
  <c r="C52" i="23"/>
  <c r="V51" i="23"/>
  <c r="D51" i="23"/>
  <c r="C51" i="23"/>
  <c r="V50" i="23"/>
  <c r="D50" i="23"/>
  <c r="C50" i="23"/>
  <c r="V49" i="23"/>
  <c r="D49" i="23"/>
  <c r="C49" i="23"/>
  <c r="AE47" i="23"/>
  <c r="AD47" i="23"/>
  <c r="AC47" i="23"/>
  <c r="AB47" i="23"/>
  <c r="AA47" i="23"/>
  <c r="Z47" i="23"/>
  <c r="Y47" i="23"/>
  <c r="X47" i="23"/>
  <c r="W47" i="23"/>
  <c r="V47" i="23"/>
  <c r="U47" i="23"/>
  <c r="T47" i="23"/>
  <c r="S47" i="23"/>
  <c r="R47" i="23"/>
  <c r="Q47" i="23"/>
  <c r="P47" i="23"/>
  <c r="O47" i="23"/>
  <c r="N47" i="23"/>
  <c r="M47" i="23"/>
  <c r="L47" i="23"/>
  <c r="K47" i="23"/>
  <c r="J47" i="23"/>
  <c r="I47" i="23"/>
  <c r="H47" i="23"/>
  <c r="G47" i="23"/>
  <c r="F47" i="23"/>
  <c r="E47" i="23"/>
  <c r="D47" i="23"/>
  <c r="C47" i="23"/>
  <c r="V46" i="23"/>
  <c r="D46" i="23"/>
  <c r="C46" i="23"/>
  <c r="V45" i="23"/>
  <c r="D45" i="23"/>
  <c r="C45" i="23"/>
  <c r="V44" i="23"/>
  <c r="D44" i="23"/>
  <c r="C44" i="23"/>
  <c r="V43" i="23"/>
  <c r="D43" i="23"/>
  <c r="C43" i="23"/>
  <c r="V42" i="23"/>
  <c r="D42" i="23"/>
  <c r="C42" i="23"/>
  <c r="V41" i="23"/>
  <c r="D41" i="23"/>
  <c r="C41" i="23"/>
  <c r="V40" i="23"/>
  <c r="D40" i="23"/>
  <c r="C40" i="23"/>
  <c r="AE38" i="23"/>
  <c r="AD38" i="23"/>
  <c r="AC38" i="23"/>
  <c r="AB38" i="23"/>
  <c r="AA38" i="23"/>
  <c r="Z38" i="23"/>
  <c r="X38" i="23"/>
  <c r="W38" i="23"/>
  <c r="V38" i="23"/>
  <c r="V68" i="23" s="1"/>
  <c r="U38" i="23"/>
  <c r="T38" i="23"/>
  <c r="S38" i="23"/>
  <c r="R38" i="23"/>
  <c r="Q38" i="23"/>
  <c r="P38" i="23"/>
  <c r="O38" i="23"/>
  <c r="N38" i="23"/>
  <c r="M38" i="23"/>
  <c r="L38" i="23"/>
  <c r="K38" i="23"/>
  <c r="J38" i="23"/>
  <c r="I38" i="23"/>
  <c r="H38" i="23"/>
  <c r="G38" i="23"/>
  <c r="F38" i="23"/>
  <c r="E38" i="23"/>
  <c r="D38" i="23"/>
  <c r="D68" i="23" s="1"/>
  <c r="C38" i="23"/>
  <c r="C68" i="23" s="1"/>
  <c r="V37" i="23"/>
  <c r="D37" i="23"/>
  <c r="C37" i="23"/>
  <c r="V36" i="23"/>
  <c r="D36" i="23"/>
  <c r="C36" i="23"/>
  <c r="V35" i="23"/>
  <c r="D35" i="23"/>
  <c r="C35" i="23"/>
  <c r="V34" i="23"/>
  <c r="D34" i="23"/>
  <c r="C34" i="23"/>
  <c r="V33" i="23"/>
  <c r="D33" i="23"/>
  <c r="C33" i="23"/>
  <c r="V32" i="23"/>
  <c r="D32" i="23"/>
  <c r="C32" i="23"/>
  <c r="V31" i="23"/>
  <c r="D31" i="23"/>
  <c r="C31" i="23"/>
  <c r="V30" i="23"/>
  <c r="D30" i="23"/>
  <c r="C30" i="23"/>
  <c r="V29" i="23"/>
  <c r="D29" i="23"/>
  <c r="C29" i="23"/>
  <c r="V28" i="23"/>
  <c r="D28" i="23"/>
  <c r="C28" i="23"/>
  <c r="V27" i="23"/>
  <c r="D27" i="23"/>
  <c r="C27" i="23"/>
  <c r="V26" i="23"/>
  <c r="D26" i="23"/>
  <c r="C26" i="23"/>
  <c r="V25" i="23"/>
  <c r="D25" i="23"/>
  <c r="C25" i="23"/>
  <c r="V24" i="23"/>
  <c r="D24" i="23"/>
  <c r="C24" i="23"/>
  <c r="V23" i="23"/>
  <c r="D23" i="23"/>
  <c r="C23" i="23"/>
  <c r="V22" i="23"/>
  <c r="D22" i="23"/>
  <c r="C22" i="23"/>
  <c r="V21" i="23"/>
  <c r="D21" i="23"/>
  <c r="C21" i="23"/>
  <c r="V20" i="23"/>
  <c r="D20" i="23"/>
  <c r="C20" i="23"/>
  <c r="V19" i="23"/>
  <c r="D19" i="23"/>
  <c r="C19" i="23"/>
  <c r="V18" i="23"/>
  <c r="D18" i="23"/>
  <c r="C18" i="23"/>
  <c r="V17" i="23"/>
  <c r="D17" i="23"/>
  <c r="C17" i="23"/>
  <c r="V16" i="23"/>
  <c r="D16" i="23"/>
  <c r="C16" i="23"/>
  <c r="V15" i="23"/>
  <c r="D15" i="23"/>
  <c r="C15" i="23"/>
  <c r="V14" i="23"/>
  <c r="D14" i="23"/>
  <c r="C14" i="23"/>
  <c r="V13" i="23"/>
  <c r="D13" i="23"/>
  <c r="C13" i="23"/>
  <c r="V12" i="23"/>
  <c r="D12" i="23"/>
  <c r="C12" i="23"/>
  <c r="AE68" i="22"/>
  <c r="AD68" i="22"/>
  <c r="AC68" i="22"/>
  <c r="AB68" i="22"/>
  <c r="AA68" i="22"/>
  <c r="Z68" i="22"/>
  <c r="Y68" i="22"/>
  <c r="X68" i="22"/>
  <c r="W68" i="22"/>
  <c r="U68" i="22"/>
  <c r="T68" i="22"/>
  <c r="S68" i="22"/>
  <c r="R68" i="22"/>
  <c r="Q68" i="22"/>
  <c r="P68" i="22"/>
  <c r="O68" i="22"/>
  <c r="N68" i="22"/>
  <c r="M68" i="22"/>
  <c r="L68" i="22"/>
  <c r="K68" i="22"/>
  <c r="J68" i="22"/>
  <c r="I68" i="22"/>
  <c r="H68" i="22"/>
  <c r="G68" i="22"/>
  <c r="F68" i="22"/>
  <c r="E68" i="22"/>
  <c r="AE67" i="22"/>
  <c r="AD67" i="22"/>
  <c r="AC67" i="22"/>
  <c r="AB67" i="22"/>
  <c r="AA67" i="22"/>
  <c r="Z67" i="22"/>
  <c r="Y67" i="22"/>
  <c r="X67" i="22"/>
  <c r="W67" i="22"/>
  <c r="V67" i="22"/>
  <c r="U67" i="22"/>
  <c r="T67" i="22"/>
  <c r="S67" i="22"/>
  <c r="R67" i="22"/>
  <c r="Q67" i="22"/>
  <c r="P67" i="22"/>
  <c r="O67" i="22"/>
  <c r="N67" i="22"/>
  <c r="M67" i="22"/>
  <c r="L67" i="22"/>
  <c r="K67" i="22"/>
  <c r="J67" i="22"/>
  <c r="I67" i="22"/>
  <c r="H67" i="22"/>
  <c r="G67" i="22"/>
  <c r="F67" i="22"/>
  <c r="E67" i="22"/>
  <c r="D67" i="22"/>
  <c r="C67" i="22"/>
  <c r="V66" i="22"/>
  <c r="D66" i="22"/>
  <c r="C66" i="22"/>
  <c r="V65" i="22"/>
  <c r="D65" i="22"/>
  <c r="C65" i="22"/>
  <c r="V64" i="22"/>
  <c r="D64" i="22"/>
  <c r="C64" i="22"/>
  <c r="V63" i="22"/>
  <c r="D63" i="22"/>
  <c r="C63" i="22"/>
  <c r="V62" i="22"/>
  <c r="D62" i="22"/>
  <c r="C62" i="22"/>
  <c r="V61" i="22"/>
  <c r="D61" i="22"/>
  <c r="C61" i="22"/>
  <c r="V60" i="22"/>
  <c r="D60" i="22"/>
  <c r="C60" i="22"/>
  <c r="V59" i="22"/>
  <c r="D59" i="22"/>
  <c r="C59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7" i="22"/>
  <c r="C57" i="22"/>
  <c r="V56" i="22"/>
  <c r="D56" i="22"/>
  <c r="C56" i="22"/>
  <c r="V55" i="22"/>
  <c r="D55" i="22"/>
  <c r="C55" i="22"/>
  <c r="V54" i="22"/>
  <c r="D54" i="22"/>
  <c r="C54" i="22"/>
  <c r="V53" i="22"/>
  <c r="D53" i="22"/>
  <c r="C53" i="22"/>
  <c r="V52" i="22"/>
  <c r="D52" i="22"/>
  <c r="C52" i="22"/>
  <c r="V51" i="22"/>
  <c r="D51" i="22"/>
  <c r="C51" i="22"/>
  <c r="V50" i="22"/>
  <c r="D50" i="22"/>
  <c r="C50" i="22"/>
  <c r="V49" i="22"/>
  <c r="D49" i="22"/>
  <c r="C49" i="22"/>
  <c r="AE47" i="22"/>
  <c r="AD47" i="22"/>
  <c r="AC47" i="22"/>
  <c r="AB47" i="22"/>
  <c r="AA47" i="22"/>
  <c r="Z47" i="22"/>
  <c r="Y47" i="22"/>
  <c r="X47" i="22"/>
  <c r="W47" i="22"/>
  <c r="V47" i="22"/>
  <c r="U47" i="22"/>
  <c r="T47" i="22"/>
  <c r="S47" i="22"/>
  <c r="R47" i="22"/>
  <c r="Q47" i="22"/>
  <c r="P47" i="22"/>
  <c r="O47" i="22"/>
  <c r="N47" i="22"/>
  <c r="M47" i="22"/>
  <c r="L47" i="22"/>
  <c r="K47" i="22"/>
  <c r="J47" i="22"/>
  <c r="I47" i="22"/>
  <c r="H47" i="22"/>
  <c r="G47" i="22"/>
  <c r="F47" i="22"/>
  <c r="E47" i="22"/>
  <c r="D47" i="22"/>
  <c r="C47" i="22"/>
  <c r="V46" i="22"/>
  <c r="D46" i="22"/>
  <c r="C46" i="22"/>
  <c r="V45" i="22"/>
  <c r="D45" i="22"/>
  <c r="C45" i="22"/>
  <c r="V44" i="22"/>
  <c r="D44" i="22"/>
  <c r="C44" i="22"/>
  <c r="V43" i="22"/>
  <c r="D43" i="22"/>
  <c r="C43" i="22"/>
  <c r="V42" i="22"/>
  <c r="D42" i="22"/>
  <c r="C42" i="22"/>
  <c r="V41" i="22"/>
  <c r="D41" i="22"/>
  <c r="C41" i="22"/>
  <c r="V40" i="22"/>
  <c r="D40" i="22"/>
  <c r="C40" i="22"/>
  <c r="AE38" i="22"/>
  <c r="AD38" i="22"/>
  <c r="AC38" i="22"/>
  <c r="AB38" i="22"/>
  <c r="AA38" i="22"/>
  <c r="Z38" i="22"/>
  <c r="X38" i="22"/>
  <c r="W38" i="22"/>
  <c r="V38" i="22"/>
  <c r="V68" i="22" s="1"/>
  <c r="U38" i="22"/>
  <c r="T38" i="22"/>
  <c r="S38" i="22"/>
  <c r="R38" i="22"/>
  <c r="Q38" i="22"/>
  <c r="P38" i="22"/>
  <c r="O38" i="22"/>
  <c r="N38" i="22"/>
  <c r="M38" i="22"/>
  <c r="L38" i="22"/>
  <c r="K38" i="22"/>
  <c r="J38" i="22"/>
  <c r="I38" i="22"/>
  <c r="H38" i="22"/>
  <c r="G38" i="22"/>
  <c r="F38" i="22"/>
  <c r="E38" i="22"/>
  <c r="D38" i="22"/>
  <c r="D68" i="22" s="1"/>
  <c r="C38" i="22"/>
  <c r="C68" i="22" s="1"/>
  <c r="V37" i="22"/>
  <c r="D37" i="22"/>
  <c r="C37" i="22"/>
  <c r="V36" i="22"/>
  <c r="D36" i="22"/>
  <c r="C36" i="22"/>
  <c r="V35" i="22"/>
  <c r="D35" i="22"/>
  <c r="C35" i="22"/>
  <c r="V34" i="22"/>
  <c r="D34" i="22"/>
  <c r="C34" i="22"/>
  <c r="V33" i="22"/>
  <c r="D33" i="22"/>
  <c r="C33" i="22"/>
  <c r="V32" i="22"/>
  <c r="D32" i="22"/>
  <c r="C32" i="22"/>
  <c r="V31" i="22"/>
  <c r="D31" i="22"/>
  <c r="C31" i="22"/>
  <c r="V30" i="22"/>
  <c r="D30" i="22"/>
  <c r="C30" i="22"/>
  <c r="V29" i="22"/>
  <c r="D29" i="22"/>
  <c r="C29" i="22"/>
  <c r="V28" i="22"/>
  <c r="D28" i="22"/>
  <c r="C28" i="22"/>
  <c r="V27" i="22"/>
  <c r="D27" i="22"/>
  <c r="C27" i="22"/>
  <c r="V26" i="22"/>
  <c r="D26" i="22"/>
  <c r="C26" i="22"/>
  <c r="V25" i="22"/>
  <c r="D25" i="22"/>
  <c r="C25" i="22"/>
  <c r="V24" i="22"/>
  <c r="D24" i="22"/>
  <c r="C24" i="22"/>
  <c r="V23" i="22"/>
  <c r="D23" i="22"/>
  <c r="C23" i="22"/>
  <c r="V22" i="22"/>
  <c r="D22" i="22"/>
  <c r="C22" i="22"/>
  <c r="V21" i="22"/>
  <c r="D21" i="22"/>
  <c r="C21" i="22"/>
  <c r="V20" i="22"/>
  <c r="D20" i="22"/>
  <c r="C20" i="22"/>
  <c r="V19" i="22"/>
  <c r="D19" i="22"/>
  <c r="C19" i="22"/>
  <c r="V18" i="22"/>
  <c r="D18" i="22"/>
  <c r="C18" i="22"/>
  <c r="V17" i="22"/>
  <c r="D17" i="22"/>
  <c r="C17" i="22"/>
  <c r="V16" i="22"/>
  <c r="D16" i="22"/>
  <c r="C16" i="22"/>
  <c r="V15" i="22"/>
  <c r="D15" i="22"/>
  <c r="C15" i="22"/>
  <c r="V14" i="22"/>
  <c r="D14" i="22"/>
  <c r="C14" i="22"/>
  <c r="V13" i="22"/>
  <c r="D13" i="22"/>
  <c r="C13" i="22"/>
  <c r="V12" i="22"/>
  <c r="D12" i="22"/>
  <c r="C12" i="22"/>
  <c r="AE69" i="21"/>
  <c r="AD69" i="21"/>
  <c r="AC69" i="21"/>
  <c r="AB69" i="21"/>
  <c r="AA69" i="21"/>
  <c r="Z69" i="21"/>
  <c r="Y69" i="21"/>
  <c r="X69" i="21"/>
  <c r="W69" i="21"/>
  <c r="U69" i="21"/>
  <c r="T69" i="21"/>
  <c r="S69" i="21"/>
  <c r="R69" i="21"/>
  <c r="Q69" i="21"/>
  <c r="P69" i="21"/>
  <c r="O69" i="21"/>
  <c r="N69" i="21"/>
  <c r="M69" i="21"/>
  <c r="L69" i="21"/>
  <c r="K69" i="21"/>
  <c r="J69" i="21"/>
  <c r="I69" i="21"/>
  <c r="H69" i="21"/>
  <c r="G69" i="21"/>
  <c r="F69" i="21"/>
  <c r="E69" i="21"/>
  <c r="AE68" i="21"/>
  <c r="AD68" i="21"/>
  <c r="AC68" i="21"/>
  <c r="AB68" i="21"/>
  <c r="AA68" i="21"/>
  <c r="Z68" i="21"/>
  <c r="Y68" i="21"/>
  <c r="X68" i="21"/>
  <c r="W68" i="21"/>
  <c r="V68" i="21"/>
  <c r="U68" i="21"/>
  <c r="T68" i="21"/>
  <c r="S68" i="21"/>
  <c r="R68" i="21"/>
  <c r="Q68" i="21"/>
  <c r="P68" i="21"/>
  <c r="O68" i="21"/>
  <c r="N68" i="21"/>
  <c r="M68" i="21"/>
  <c r="L68" i="21"/>
  <c r="K68" i="21"/>
  <c r="J68" i="21"/>
  <c r="I68" i="21"/>
  <c r="H68" i="21"/>
  <c r="G68" i="21"/>
  <c r="F68" i="21"/>
  <c r="E68" i="21"/>
  <c r="D68" i="21"/>
  <c r="C68" i="21"/>
  <c r="V67" i="21"/>
  <c r="D67" i="21"/>
  <c r="C67" i="21"/>
  <c r="V66" i="21"/>
  <c r="D66" i="21"/>
  <c r="C66" i="21"/>
  <c r="V65" i="21"/>
  <c r="D65" i="21"/>
  <c r="C65" i="21"/>
  <c r="V64" i="21"/>
  <c r="D64" i="21"/>
  <c r="C64" i="21"/>
  <c r="V63" i="21"/>
  <c r="D63" i="21"/>
  <c r="C63" i="21"/>
  <c r="V62" i="21"/>
  <c r="D62" i="21"/>
  <c r="C62" i="21"/>
  <c r="V61" i="21"/>
  <c r="D61" i="21"/>
  <c r="C61" i="21"/>
  <c r="V60" i="21"/>
  <c r="D60" i="21"/>
  <c r="C60" i="21"/>
  <c r="AE58" i="21"/>
  <c r="AD58" i="21"/>
  <c r="AC58" i="21"/>
  <c r="AB58" i="21"/>
  <c r="AA58" i="21"/>
  <c r="Z58" i="21"/>
  <c r="Y58" i="21"/>
  <c r="X58" i="21"/>
  <c r="W58" i="21"/>
  <c r="V58" i="21"/>
  <c r="U58" i="21"/>
  <c r="T58" i="21"/>
  <c r="S58" i="21"/>
  <c r="R58" i="21"/>
  <c r="Q58" i="21"/>
  <c r="P58" i="21"/>
  <c r="O58" i="21"/>
  <c r="N58" i="21"/>
  <c r="M58" i="21"/>
  <c r="L58" i="21"/>
  <c r="K58" i="21"/>
  <c r="J58" i="21"/>
  <c r="I58" i="21"/>
  <c r="H58" i="21"/>
  <c r="G58" i="21"/>
  <c r="F58" i="21"/>
  <c r="E58" i="21"/>
  <c r="D58" i="21"/>
  <c r="C58" i="21"/>
  <c r="V57" i="21"/>
  <c r="D57" i="21"/>
  <c r="C57" i="21"/>
  <c r="V56" i="21"/>
  <c r="D56" i="21"/>
  <c r="C56" i="21"/>
  <c r="V55" i="21"/>
  <c r="D55" i="21"/>
  <c r="C55" i="21"/>
  <c r="V54" i="21"/>
  <c r="D54" i="21"/>
  <c r="C54" i="21"/>
  <c r="V53" i="21"/>
  <c r="D53" i="21"/>
  <c r="C53" i="21"/>
  <c r="V52" i="21"/>
  <c r="D52" i="21"/>
  <c r="C52" i="21"/>
  <c r="V51" i="21"/>
  <c r="D51" i="21"/>
  <c r="C51" i="21"/>
  <c r="V50" i="21"/>
  <c r="D50" i="21"/>
  <c r="C50" i="21"/>
  <c r="AE48" i="21"/>
  <c r="AD48" i="21"/>
  <c r="AC48" i="21"/>
  <c r="AB48" i="21"/>
  <c r="AA48" i="21"/>
  <c r="Z48" i="21"/>
  <c r="Y48" i="21"/>
  <c r="X48" i="21"/>
  <c r="W48" i="21"/>
  <c r="V48" i="21"/>
  <c r="U48" i="21"/>
  <c r="T48" i="21"/>
  <c r="S48" i="21"/>
  <c r="R48" i="21"/>
  <c r="Q48" i="21"/>
  <c r="P48" i="21"/>
  <c r="O48" i="21"/>
  <c r="N48" i="21"/>
  <c r="M48" i="21"/>
  <c r="L48" i="21"/>
  <c r="K48" i="21"/>
  <c r="J48" i="21"/>
  <c r="I48" i="21"/>
  <c r="H48" i="21"/>
  <c r="G48" i="21"/>
  <c r="F48" i="21"/>
  <c r="E48" i="21"/>
  <c r="D48" i="21"/>
  <c r="C48" i="21"/>
  <c r="V47" i="21"/>
  <c r="D47" i="21"/>
  <c r="C47" i="21"/>
  <c r="V46" i="21"/>
  <c r="D46" i="21"/>
  <c r="C46" i="21"/>
  <c r="V45" i="21"/>
  <c r="D45" i="21"/>
  <c r="C45" i="21"/>
  <c r="V44" i="21"/>
  <c r="D44" i="21"/>
  <c r="C44" i="21"/>
  <c r="V43" i="21"/>
  <c r="D43" i="21"/>
  <c r="C43" i="21"/>
  <c r="V42" i="21"/>
  <c r="D42" i="21"/>
  <c r="C42" i="21"/>
  <c r="V41" i="21"/>
  <c r="D41" i="21"/>
  <c r="C41" i="21"/>
  <c r="AE39" i="21"/>
  <c r="AD39" i="21"/>
  <c r="AC39" i="21"/>
  <c r="AB39" i="21"/>
  <c r="AA39" i="21"/>
  <c r="Z39" i="21"/>
  <c r="X39" i="21"/>
  <c r="W39" i="21"/>
  <c r="V39" i="21"/>
  <c r="V69" i="21" s="1"/>
  <c r="U39" i="21"/>
  <c r="T39" i="21"/>
  <c r="S39" i="21"/>
  <c r="R39" i="21"/>
  <c r="Q39" i="21"/>
  <c r="P39" i="21"/>
  <c r="O39" i="21"/>
  <c r="N39" i="21"/>
  <c r="M39" i="21"/>
  <c r="L39" i="21"/>
  <c r="K39" i="21"/>
  <c r="J39" i="21"/>
  <c r="I39" i="21"/>
  <c r="H39" i="21"/>
  <c r="G39" i="21"/>
  <c r="F39" i="21"/>
  <c r="E39" i="21"/>
  <c r="D39" i="21"/>
  <c r="D69" i="21" s="1"/>
  <c r="C39" i="21"/>
  <c r="C69" i="21" s="1"/>
  <c r="V38" i="21"/>
  <c r="D38" i="21"/>
  <c r="C38" i="21"/>
  <c r="V37" i="21"/>
  <c r="D37" i="21"/>
  <c r="C37" i="21"/>
  <c r="V36" i="21"/>
  <c r="D36" i="21"/>
  <c r="C36" i="21"/>
  <c r="V35" i="21"/>
  <c r="D35" i="21"/>
  <c r="C35" i="21"/>
  <c r="V34" i="21"/>
  <c r="D34" i="21"/>
  <c r="C34" i="21"/>
  <c r="V33" i="21"/>
  <c r="D33" i="21"/>
  <c r="C33" i="21"/>
  <c r="V32" i="21"/>
  <c r="D32" i="21"/>
  <c r="C32" i="21"/>
  <c r="V31" i="21"/>
  <c r="D31" i="21"/>
  <c r="C31" i="21"/>
  <c r="V30" i="21"/>
  <c r="D30" i="21"/>
  <c r="C30" i="21"/>
  <c r="V29" i="21"/>
  <c r="D29" i="21"/>
  <c r="C29" i="21"/>
  <c r="V28" i="21"/>
  <c r="D28" i="21"/>
  <c r="C28" i="21"/>
  <c r="V27" i="21"/>
  <c r="D27" i="21"/>
  <c r="C27" i="21"/>
  <c r="V26" i="21"/>
  <c r="D26" i="21"/>
  <c r="C26" i="21"/>
  <c r="V25" i="21"/>
  <c r="D25" i="21"/>
  <c r="C25" i="21"/>
  <c r="V24" i="21"/>
  <c r="D24" i="21"/>
  <c r="C24" i="21"/>
  <c r="V23" i="21"/>
  <c r="D23" i="21"/>
  <c r="C23" i="21"/>
  <c r="V22" i="21"/>
  <c r="D22" i="21"/>
  <c r="C22" i="21"/>
  <c r="V21" i="21"/>
  <c r="D21" i="21"/>
  <c r="C21" i="21"/>
  <c r="V20" i="21"/>
  <c r="D20" i="21"/>
  <c r="C20" i="21"/>
  <c r="V19" i="21"/>
  <c r="D19" i="21"/>
  <c r="C19" i="21"/>
  <c r="V18" i="21"/>
  <c r="D18" i="21"/>
  <c r="C18" i="21"/>
  <c r="V17" i="21"/>
  <c r="D17" i="21"/>
  <c r="C17" i="21"/>
  <c r="V16" i="21"/>
  <c r="D16" i="21"/>
  <c r="C16" i="21"/>
  <c r="V15" i="21"/>
  <c r="D15" i="21"/>
  <c r="C15" i="21"/>
  <c r="V14" i="21"/>
  <c r="D14" i="21"/>
  <c r="C14" i="21"/>
  <c r="V13" i="21"/>
  <c r="D13" i="21"/>
  <c r="C13" i="21"/>
  <c r="V12" i="21"/>
  <c r="D12" i="21"/>
  <c r="C12" i="21"/>
  <c r="AE68" i="20"/>
  <c r="AD68" i="20"/>
  <c r="AC68" i="20"/>
  <c r="AB68" i="20"/>
  <c r="AA68" i="20"/>
  <c r="Z68" i="20"/>
  <c r="Y68" i="20"/>
  <c r="X68" i="20"/>
  <c r="W68" i="20"/>
  <c r="U68" i="20"/>
  <c r="T68" i="20"/>
  <c r="S68" i="20"/>
  <c r="R68" i="20"/>
  <c r="Q68" i="20"/>
  <c r="P68" i="20"/>
  <c r="O68" i="20"/>
  <c r="N68" i="20"/>
  <c r="M68" i="20"/>
  <c r="L68" i="20"/>
  <c r="K68" i="20"/>
  <c r="J68" i="20"/>
  <c r="I68" i="20"/>
  <c r="H68" i="20"/>
  <c r="G68" i="20"/>
  <c r="F68" i="20"/>
  <c r="E68" i="20"/>
  <c r="AE67" i="20"/>
  <c r="AD67" i="20"/>
  <c r="AC67" i="20"/>
  <c r="AB67" i="20"/>
  <c r="AA67" i="20"/>
  <c r="Z67" i="20"/>
  <c r="Y67" i="20"/>
  <c r="X67" i="20"/>
  <c r="W67" i="20"/>
  <c r="V67" i="20"/>
  <c r="U67" i="20"/>
  <c r="T67" i="20"/>
  <c r="S67" i="20"/>
  <c r="R67" i="20"/>
  <c r="Q67" i="20"/>
  <c r="P67" i="20"/>
  <c r="O67" i="20"/>
  <c r="N67" i="20"/>
  <c r="M67" i="20"/>
  <c r="L67" i="20"/>
  <c r="K67" i="20"/>
  <c r="J67" i="20"/>
  <c r="I67" i="20"/>
  <c r="H67" i="20"/>
  <c r="G67" i="20"/>
  <c r="F67" i="20"/>
  <c r="E67" i="20"/>
  <c r="D67" i="20"/>
  <c r="C67" i="20"/>
  <c r="V66" i="20"/>
  <c r="D66" i="20"/>
  <c r="C66" i="20"/>
  <c r="V65" i="20"/>
  <c r="D65" i="20"/>
  <c r="C65" i="20"/>
  <c r="V64" i="20"/>
  <c r="D64" i="20"/>
  <c r="C64" i="20"/>
  <c r="V63" i="20"/>
  <c r="D63" i="20"/>
  <c r="C63" i="20"/>
  <c r="V62" i="20"/>
  <c r="D62" i="20"/>
  <c r="C62" i="20"/>
  <c r="V61" i="20"/>
  <c r="D61" i="20"/>
  <c r="C61" i="20"/>
  <c r="V60" i="20"/>
  <c r="D60" i="20"/>
  <c r="C60" i="20"/>
  <c r="AE58" i="20"/>
  <c r="AD58" i="20"/>
  <c r="AC58" i="20"/>
  <c r="AB58" i="20"/>
  <c r="AA58" i="20"/>
  <c r="Z58" i="20"/>
  <c r="Y58" i="20"/>
  <c r="X58" i="20"/>
  <c r="W58" i="20"/>
  <c r="V58" i="20"/>
  <c r="U58" i="20"/>
  <c r="T58" i="20"/>
  <c r="S58" i="20"/>
  <c r="R58" i="20"/>
  <c r="Q58" i="20"/>
  <c r="P58" i="20"/>
  <c r="O58" i="20"/>
  <c r="N58" i="20"/>
  <c r="M58" i="20"/>
  <c r="L58" i="20"/>
  <c r="K58" i="20"/>
  <c r="J58" i="20"/>
  <c r="I58" i="20"/>
  <c r="H58" i="20"/>
  <c r="G58" i="20"/>
  <c r="F58" i="20"/>
  <c r="E58" i="20"/>
  <c r="D58" i="20"/>
  <c r="C58" i="20"/>
  <c r="V57" i="20"/>
  <c r="D57" i="20"/>
  <c r="C57" i="20"/>
  <c r="V56" i="20"/>
  <c r="D56" i="20"/>
  <c r="C56" i="20"/>
  <c r="V55" i="20"/>
  <c r="D55" i="20"/>
  <c r="C55" i="20"/>
  <c r="V54" i="20"/>
  <c r="D54" i="20"/>
  <c r="C54" i="20"/>
  <c r="V53" i="20"/>
  <c r="D53" i="20"/>
  <c r="C53" i="20"/>
  <c r="V52" i="20"/>
  <c r="D52" i="20"/>
  <c r="C52" i="20"/>
  <c r="V51" i="20"/>
  <c r="D51" i="20"/>
  <c r="C51" i="20"/>
  <c r="V50" i="20"/>
  <c r="D50" i="20"/>
  <c r="C50" i="20"/>
  <c r="AE48" i="20"/>
  <c r="AD48" i="20"/>
  <c r="AC48" i="20"/>
  <c r="AB48" i="20"/>
  <c r="AA48" i="20"/>
  <c r="Z48" i="20"/>
  <c r="Y48" i="20"/>
  <c r="X48" i="20"/>
  <c r="W48" i="20"/>
  <c r="V48" i="20"/>
  <c r="U48" i="20"/>
  <c r="T48" i="20"/>
  <c r="S48" i="20"/>
  <c r="R48" i="20"/>
  <c r="Q48" i="20"/>
  <c r="P48" i="20"/>
  <c r="O48" i="20"/>
  <c r="N48" i="20"/>
  <c r="M48" i="20"/>
  <c r="L48" i="20"/>
  <c r="K48" i="20"/>
  <c r="J48" i="20"/>
  <c r="I48" i="20"/>
  <c r="H48" i="20"/>
  <c r="G48" i="20"/>
  <c r="F48" i="20"/>
  <c r="E48" i="20"/>
  <c r="D48" i="20"/>
  <c r="C48" i="20"/>
  <c r="V47" i="20"/>
  <c r="D47" i="20"/>
  <c r="C47" i="20"/>
  <c r="V46" i="20"/>
  <c r="D46" i="20"/>
  <c r="C46" i="20"/>
  <c r="V45" i="20"/>
  <c r="D45" i="20"/>
  <c r="C45" i="20"/>
  <c r="V44" i="20"/>
  <c r="D44" i="20"/>
  <c r="C44" i="20"/>
  <c r="V43" i="20"/>
  <c r="D43" i="20"/>
  <c r="C43" i="20"/>
  <c r="V42" i="20"/>
  <c r="D42" i="20"/>
  <c r="C42" i="20"/>
  <c r="V41" i="20"/>
  <c r="D41" i="20"/>
  <c r="C41" i="20"/>
  <c r="AE39" i="20"/>
  <c r="AD39" i="20"/>
  <c r="AC39" i="20"/>
  <c r="AB39" i="20"/>
  <c r="AA39" i="20"/>
  <c r="Z39" i="20"/>
  <c r="X39" i="20"/>
  <c r="W39" i="20"/>
  <c r="V39" i="20"/>
  <c r="V68" i="20" s="1"/>
  <c r="U39" i="20"/>
  <c r="T39" i="20"/>
  <c r="S39" i="20"/>
  <c r="R39" i="20"/>
  <c r="Q39" i="20"/>
  <c r="P39" i="20"/>
  <c r="O39" i="20"/>
  <c r="N39" i="20"/>
  <c r="M39" i="20"/>
  <c r="L39" i="20"/>
  <c r="K39" i="20"/>
  <c r="J39" i="20"/>
  <c r="I39" i="20"/>
  <c r="H39" i="20"/>
  <c r="G39" i="20"/>
  <c r="F39" i="20"/>
  <c r="E39" i="20"/>
  <c r="D39" i="20"/>
  <c r="D68" i="20" s="1"/>
  <c r="C39" i="20"/>
  <c r="C68" i="20" s="1"/>
  <c r="V38" i="20"/>
  <c r="D38" i="20"/>
  <c r="C38" i="20"/>
  <c r="V37" i="20"/>
  <c r="D37" i="20"/>
  <c r="C37" i="20"/>
  <c r="V36" i="20"/>
  <c r="D36" i="20"/>
  <c r="C36" i="20"/>
  <c r="V35" i="20"/>
  <c r="D35" i="20"/>
  <c r="C35" i="20"/>
  <c r="V34" i="20"/>
  <c r="D34" i="20"/>
  <c r="C34" i="20"/>
  <c r="V33" i="20"/>
  <c r="D33" i="20"/>
  <c r="C33" i="20"/>
  <c r="V32" i="20"/>
  <c r="D32" i="20"/>
  <c r="C32" i="20"/>
  <c r="V31" i="20"/>
  <c r="D31" i="20"/>
  <c r="C31" i="20"/>
  <c r="V30" i="20"/>
  <c r="D30" i="20"/>
  <c r="C30" i="20"/>
  <c r="V29" i="20"/>
  <c r="D29" i="20"/>
  <c r="C29" i="20"/>
  <c r="V28" i="20"/>
  <c r="D28" i="20"/>
  <c r="C28" i="20"/>
  <c r="V27" i="20"/>
  <c r="D27" i="20"/>
  <c r="C27" i="20"/>
  <c r="V26" i="20"/>
  <c r="D26" i="20"/>
  <c r="C26" i="20"/>
  <c r="V25" i="20"/>
  <c r="D25" i="20"/>
  <c r="C25" i="20"/>
  <c r="V24" i="20"/>
  <c r="D24" i="20"/>
  <c r="C24" i="20"/>
  <c r="V23" i="20"/>
  <c r="D23" i="20"/>
  <c r="C23" i="20"/>
  <c r="V22" i="20"/>
  <c r="D22" i="20"/>
  <c r="C22" i="20"/>
  <c r="V21" i="20"/>
  <c r="D21" i="20"/>
  <c r="C21" i="20"/>
  <c r="V20" i="20"/>
  <c r="D20" i="20"/>
  <c r="C20" i="20"/>
  <c r="V19" i="20"/>
  <c r="D19" i="20"/>
  <c r="C19" i="20"/>
  <c r="V18" i="20"/>
  <c r="D18" i="20"/>
  <c r="C18" i="20"/>
  <c r="V17" i="20"/>
  <c r="D17" i="20"/>
  <c r="C17" i="20"/>
  <c r="V16" i="20"/>
  <c r="D16" i="20"/>
  <c r="C16" i="20"/>
  <c r="V15" i="20"/>
  <c r="D15" i="20"/>
  <c r="C15" i="20"/>
  <c r="V14" i="20"/>
  <c r="D14" i="20"/>
  <c r="C14" i="20"/>
  <c r="V13" i="20"/>
  <c r="D13" i="20"/>
  <c r="C13" i="20"/>
  <c r="V12" i="20"/>
  <c r="D12" i="20"/>
  <c r="C12" i="20"/>
  <c r="AE68" i="19"/>
  <c r="AD68" i="19"/>
  <c r="AC68" i="19"/>
  <c r="AB68" i="19"/>
  <c r="AA68" i="19"/>
  <c r="Z68" i="19"/>
  <c r="Y68" i="19"/>
  <c r="X68" i="19"/>
  <c r="W68" i="19"/>
  <c r="U68" i="19"/>
  <c r="T68" i="19"/>
  <c r="S68" i="19"/>
  <c r="R68" i="19"/>
  <c r="Q68" i="19"/>
  <c r="P68" i="19"/>
  <c r="O68" i="19"/>
  <c r="N68" i="19"/>
  <c r="M68" i="19"/>
  <c r="L68" i="19"/>
  <c r="K68" i="19"/>
  <c r="J68" i="19"/>
  <c r="I68" i="19"/>
  <c r="H68" i="19"/>
  <c r="G68" i="19"/>
  <c r="F68" i="19"/>
  <c r="E68" i="19"/>
  <c r="AE67" i="19"/>
  <c r="AD67" i="19"/>
  <c r="AC67" i="19"/>
  <c r="AB67" i="19"/>
  <c r="AA67" i="19"/>
  <c r="Z67" i="19"/>
  <c r="Y67" i="19"/>
  <c r="X67" i="19"/>
  <c r="W67" i="19"/>
  <c r="V67" i="19"/>
  <c r="U67" i="19"/>
  <c r="T67" i="19"/>
  <c r="S67" i="19"/>
  <c r="R67" i="19"/>
  <c r="Q67" i="19"/>
  <c r="P67" i="19"/>
  <c r="O67" i="19"/>
  <c r="N67" i="19"/>
  <c r="M67" i="19"/>
  <c r="L67" i="19"/>
  <c r="K67" i="19"/>
  <c r="J67" i="19"/>
  <c r="I67" i="19"/>
  <c r="H67" i="19"/>
  <c r="G67" i="19"/>
  <c r="F67" i="19"/>
  <c r="E67" i="19"/>
  <c r="D67" i="19"/>
  <c r="C67" i="19"/>
  <c r="V66" i="19"/>
  <c r="D66" i="19"/>
  <c r="C66" i="19"/>
  <c r="V65" i="19"/>
  <c r="D65" i="19"/>
  <c r="C65" i="19"/>
  <c r="V64" i="19"/>
  <c r="D64" i="19"/>
  <c r="C64" i="19"/>
  <c r="V63" i="19"/>
  <c r="D63" i="19"/>
  <c r="C63" i="19"/>
  <c r="V62" i="19"/>
  <c r="D62" i="19"/>
  <c r="C62" i="19"/>
  <c r="V61" i="19"/>
  <c r="D61" i="19"/>
  <c r="C61" i="19"/>
  <c r="V60" i="19"/>
  <c r="D60" i="19"/>
  <c r="C60" i="19"/>
  <c r="AE58" i="19"/>
  <c r="AD58" i="19"/>
  <c r="AC58" i="19"/>
  <c r="AB58" i="19"/>
  <c r="AA58" i="19"/>
  <c r="Z58" i="19"/>
  <c r="Y58" i="19"/>
  <c r="X58" i="19"/>
  <c r="W58" i="19"/>
  <c r="V58" i="19"/>
  <c r="U58" i="19"/>
  <c r="T58" i="19"/>
  <c r="S58" i="19"/>
  <c r="R58" i="19"/>
  <c r="Q58" i="19"/>
  <c r="P58" i="19"/>
  <c r="O58" i="19"/>
  <c r="N58" i="19"/>
  <c r="M58" i="19"/>
  <c r="L58" i="19"/>
  <c r="K58" i="19"/>
  <c r="J58" i="19"/>
  <c r="I58" i="19"/>
  <c r="H58" i="19"/>
  <c r="G58" i="19"/>
  <c r="F58" i="19"/>
  <c r="E58" i="19"/>
  <c r="D58" i="19"/>
  <c r="C58" i="19"/>
  <c r="V57" i="19"/>
  <c r="D57" i="19"/>
  <c r="C57" i="19"/>
  <c r="V56" i="19"/>
  <c r="D56" i="19"/>
  <c r="C56" i="19"/>
  <c r="V55" i="19"/>
  <c r="D55" i="19"/>
  <c r="C55" i="19"/>
  <c r="V54" i="19"/>
  <c r="D54" i="19"/>
  <c r="C54" i="19"/>
  <c r="V53" i="19"/>
  <c r="D53" i="19"/>
  <c r="C53" i="19"/>
  <c r="V52" i="19"/>
  <c r="D52" i="19"/>
  <c r="C52" i="19"/>
  <c r="V51" i="19"/>
  <c r="D51" i="19"/>
  <c r="C51" i="19"/>
  <c r="V50" i="19"/>
  <c r="D50" i="19"/>
  <c r="C50" i="19"/>
  <c r="AE48" i="19"/>
  <c r="AD48" i="19"/>
  <c r="AC48" i="19"/>
  <c r="AB48" i="19"/>
  <c r="AA48" i="19"/>
  <c r="Z48" i="19"/>
  <c r="Y48" i="19"/>
  <c r="X48" i="19"/>
  <c r="W48" i="19"/>
  <c r="V48" i="19"/>
  <c r="U48" i="19"/>
  <c r="T48" i="19"/>
  <c r="S48" i="19"/>
  <c r="R48" i="19"/>
  <c r="Q48" i="19"/>
  <c r="P48" i="19"/>
  <c r="O48" i="19"/>
  <c r="N48" i="19"/>
  <c r="M48" i="19"/>
  <c r="L48" i="19"/>
  <c r="K48" i="19"/>
  <c r="J48" i="19"/>
  <c r="I48" i="19"/>
  <c r="H48" i="19"/>
  <c r="G48" i="19"/>
  <c r="F48" i="19"/>
  <c r="E48" i="19"/>
  <c r="D48" i="19"/>
  <c r="D68" i="19" s="1"/>
  <c r="C48" i="19"/>
  <c r="V47" i="19"/>
  <c r="D47" i="19"/>
  <c r="C47" i="19"/>
  <c r="V46" i="19"/>
  <c r="D46" i="19"/>
  <c r="C46" i="19"/>
  <c r="V45" i="19"/>
  <c r="D45" i="19"/>
  <c r="C45" i="19"/>
  <c r="V44" i="19"/>
  <c r="D44" i="19"/>
  <c r="C44" i="19"/>
  <c r="V43" i="19"/>
  <c r="D43" i="19"/>
  <c r="C43" i="19"/>
  <c r="V42" i="19"/>
  <c r="D42" i="19"/>
  <c r="C42" i="19"/>
  <c r="V41" i="19"/>
  <c r="D41" i="19"/>
  <c r="C41" i="19"/>
  <c r="AE39" i="19"/>
  <c r="AD39" i="19"/>
  <c r="AC39" i="19"/>
  <c r="AB39" i="19"/>
  <c r="AA39" i="19"/>
  <c r="Z39" i="19"/>
  <c r="Y39" i="19"/>
  <c r="X39" i="19"/>
  <c r="W39" i="19"/>
  <c r="V39" i="19"/>
  <c r="V68" i="19" s="1"/>
  <c r="U39" i="19"/>
  <c r="T39" i="19"/>
  <c r="S39" i="19"/>
  <c r="R39" i="19"/>
  <c r="Q39" i="19"/>
  <c r="P39" i="19"/>
  <c r="O39" i="19"/>
  <c r="N39" i="19"/>
  <c r="M39" i="19"/>
  <c r="L39" i="19"/>
  <c r="K39" i="19"/>
  <c r="J39" i="19"/>
  <c r="I39" i="19"/>
  <c r="H39" i="19"/>
  <c r="G39" i="19"/>
  <c r="F39" i="19"/>
  <c r="E39" i="19"/>
  <c r="D39" i="19"/>
  <c r="C39" i="19"/>
  <c r="C68" i="19" s="1"/>
  <c r="V38" i="19"/>
  <c r="D38" i="19"/>
  <c r="C38" i="19"/>
  <c r="V37" i="19"/>
  <c r="D37" i="19"/>
  <c r="C37" i="19"/>
  <c r="V36" i="19"/>
  <c r="D36" i="19"/>
  <c r="C36" i="19"/>
  <c r="V35" i="19"/>
  <c r="D35" i="19"/>
  <c r="C35" i="19"/>
  <c r="V34" i="19"/>
  <c r="D34" i="19"/>
  <c r="C34" i="19"/>
  <c r="V33" i="19"/>
  <c r="D33" i="19"/>
  <c r="C33" i="19"/>
  <c r="V32" i="19"/>
  <c r="D32" i="19"/>
  <c r="C32" i="19"/>
  <c r="V31" i="19"/>
  <c r="D31" i="19"/>
  <c r="C31" i="19"/>
  <c r="V30" i="19"/>
  <c r="D30" i="19"/>
  <c r="C30" i="19"/>
  <c r="V29" i="19"/>
  <c r="D29" i="19"/>
  <c r="C29" i="19"/>
  <c r="V28" i="19"/>
  <c r="D28" i="19"/>
  <c r="C28" i="19"/>
  <c r="V27" i="19"/>
  <c r="D27" i="19"/>
  <c r="C27" i="19"/>
  <c r="V26" i="19"/>
  <c r="D26" i="19"/>
  <c r="C26" i="19"/>
  <c r="V25" i="19"/>
  <c r="D25" i="19"/>
  <c r="C25" i="19"/>
  <c r="V24" i="19"/>
  <c r="D24" i="19"/>
  <c r="C24" i="19"/>
  <c r="V23" i="19"/>
  <c r="D23" i="19"/>
  <c r="C23" i="19"/>
  <c r="V22" i="19"/>
  <c r="D22" i="19"/>
  <c r="C22" i="19"/>
  <c r="V21" i="19"/>
  <c r="D21" i="19"/>
  <c r="C21" i="19"/>
  <c r="V20" i="19"/>
  <c r="D20" i="19"/>
  <c r="C20" i="19"/>
  <c r="V19" i="19"/>
  <c r="D19" i="19"/>
  <c r="C19" i="19"/>
  <c r="V18" i="19"/>
  <c r="D18" i="19"/>
  <c r="C18" i="19"/>
  <c r="V17" i="19"/>
  <c r="D17" i="19"/>
  <c r="C17" i="19"/>
  <c r="V16" i="19"/>
  <c r="D16" i="19"/>
  <c r="C16" i="19"/>
  <c r="V15" i="19"/>
  <c r="D15" i="19"/>
  <c r="C15" i="19"/>
  <c r="V14" i="19"/>
  <c r="D14" i="19"/>
  <c r="C14" i="19"/>
  <c r="V13" i="19"/>
  <c r="D13" i="19"/>
  <c r="C13" i="19"/>
  <c r="V12" i="19"/>
  <c r="D12" i="19"/>
  <c r="C12" i="19"/>
  <c r="AE66" i="18"/>
  <c r="AD66" i="18"/>
  <c r="AC66" i="18"/>
  <c r="AB66" i="18"/>
  <c r="AA66" i="18"/>
  <c r="Z66" i="18"/>
  <c r="Y66" i="18"/>
  <c r="X66" i="18"/>
  <c r="W66" i="18"/>
  <c r="V66" i="18"/>
  <c r="U66" i="18"/>
  <c r="T66" i="18"/>
  <c r="S66" i="18"/>
  <c r="R66" i="18"/>
  <c r="Q66" i="18"/>
  <c r="P66" i="18"/>
  <c r="O66" i="18"/>
  <c r="N66" i="18"/>
  <c r="M66" i="18"/>
  <c r="L66" i="18"/>
  <c r="K66" i="18"/>
  <c r="J66" i="18"/>
  <c r="I66" i="18"/>
  <c r="H66" i="18"/>
  <c r="G66" i="18"/>
  <c r="F66" i="18"/>
  <c r="E66" i="18"/>
  <c r="D66" i="18"/>
  <c r="AE65" i="18"/>
  <c r="AD65" i="18"/>
  <c r="AC65" i="18"/>
  <c r="AB65" i="18"/>
  <c r="AA65" i="18"/>
  <c r="Z65" i="18"/>
  <c r="Y65" i="18"/>
  <c r="X65" i="18"/>
  <c r="W65" i="18"/>
  <c r="V65" i="18"/>
  <c r="U65" i="18"/>
  <c r="T65" i="18"/>
  <c r="S65" i="18"/>
  <c r="R65" i="18"/>
  <c r="Q65" i="18"/>
  <c r="P65" i="18"/>
  <c r="O65" i="18"/>
  <c r="N65" i="18"/>
  <c r="M65" i="18"/>
  <c r="L65" i="18"/>
  <c r="K65" i="18"/>
  <c r="J65" i="18"/>
  <c r="I65" i="18"/>
  <c r="H65" i="18"/>
  <c r="G65" i="18"/>
  <c r="F65" i="18"/>
  <c r="E65" i="18"/>
  <c r="D65" i="18"/>
  <c r="C65" i="18"/>
  <c r="V64" i="18"/>
  <c r="D64" i="18"/>
  <c r="C64" i="18"/>
  <c r="V63" i="18"/>
  <c r="D63" i="18"/>
  <c r="C63" i="18"/>
  <c r="V62" i="18"/>
  <c r="D62" i="18"/>
  <c r="C62" i="18"/>
  <c r="V61" i="18"/>
  <c r="D61" i="18"/>
  <c r="C61" i="18"/>
  <c r="V60" i="18"/>
  <c r="D60" i="18"/>
  <c r="C60" i="18"/>
  <c r="V59" i="18"/>
  <c r="D59" i="18"/>
  <c r="C59" i="18"/>
  <c r="V58" i="18"/>
  <c r="D58" i="18"/>
  <c r="C58" i="18"/>
  <c r="AE56" i="18"/>
  <c r="AD56" i="18"/>
  <c r="AC56" i="18"/>
  <c r="AB56" i="18"/>
  <c r="AA56" i="18"/>
  <c r="Z56" i="18"/>
  <c r="Y56" i="18"/>
  <c r="X56" i="18"/>
  <c r="W56" i="18"/>
  <c r="V56" i="18"/>
  <c r="U56" i="18"/>
  <c r="T56" i="18"/>
  <c r="S56" i="18"/>
  <c r="R56" i="18"/>
  <c r="Q56" i="18"/>
  <c r="P56" i="18"/>
  <c r="O56" i="18"/>
  <c r="N56" i="18"/>
  <c r="M56" i="18"/>
  <c r="L56" i="18"/>
  <c r="K56" i="18"/>
  <c r="J56" i="18"/>
  <c r="I56" i="18"/>
  <c r="H56" i="18"/>
  <c r="G56" i="18"/>
  <c r="F56" i="18"/>
  <c r="E56" i="18"/>
  <c r="D56" i="18"/>
  <c r="C56" i="18"/>
  <c r="V55" i="18"/>
  <c r="D55" i="18"/>
  <c r="C55" i="18"/>
  <c r="V54" i="18"/>
  <c r="D54" i="18"/>
  <c r="C54" i="18"/>
  <c r="V53" i="18"/>
  <c r="D53" i="18"/>
  <c r="C53" i="18"/>
  <c r="V52" i="18"/>
  <c r="D52" i="18"/>
  <c r="C52" i="18"/>
  <c r="V51" i="18"/>
  <c r="D51" i="18"/>
  <c r="C51" i="18"/>
  <c r="V50" i="18"/>
  <c r="D50" i="18"/>
  <c r="C50" i="18"/>
  <c r="V49" i="18"/>
  <c r="D49" i="18"/>
  <c r="C49" i="18"/>
  <c r="V48" i="18"/>
  <c r="D48" i="18"/>
  <c r="C48" i="18"/>
  <c r="AE46" i="18"/>
  <c r="AD46" i="18"/>
  <c r="AC46" i="18"/>
  <c r="AB46" i="18"/>
  <c r="AA46" i="18"/>
  <c r="Z46" i="18"/>
  <c r="Y46" i="18"/>
  <c r="X46" i="18"/>
  <c r="W46" i="18"/>
  <c r="V46" i="18"/>
  <c r="U46" i="18"/>
  <c r="T46" i="18"/>
  <c r="S46" i="18"/>
  <c r="R46" i="18"/>
  <c r="Q46" i="18"/>
  <c r="P46" i="18"/>
  <c r="O46" i="18"/>
  <c r="N46" i="18"/>
  <c r="M46" i="18"/>
  <c r="L46" i="18"/>
  <c r="K46" i="18"/>
  <c r="J46" i="18"/>
  <c r="I46" i="18"/>
  <c r="H46" i="18"/>
  <c r="G46" i="18"/>
  <c r="F46" i="18"/>
  <c r="E46" i="18"/>
  <c r="D46" i="18"/>
  <c r="C46" i="18"/>
  <c r="V45" i="18"/>
  <c r="D45" i="18"/>
  <c r="C45" i="18"/>
  <c r="V44" i="18"/>
  <c r="D44" i="18"/>
  <c r="C44" i="18"/>
  <c r="V43" i="18"/>
  <c r="D43" i="18"/>
  <c r="C43" i="18"/>
  <c r="V42" i="18"/>
  <c r="D42" i="18"/>
  <c r="C42" i="18"/>
  <c r="V41" i="18"/>
  <c r="D41" i="18"/>
  <c r="C41" i="18"/>
  <c r="V40" i="18"/>
  <c r="D40" i="18"/>
  <c r="C40" i="18"/>
  <c r="V39" i="18"/>
  <c r="D39" i="18"/>
  <c r="C39" i="18"/>
  <c r="AE37" i="18"/>
  <c r="AD37" i="18"/>
  <c r="AC37" i="18"/>
  <c r="AB37" i="18"/>
  <c r="AA37" i="18"/>
  <c r="Z37" i="18"/>
  <c r="Y37" i="18"/>
  <c r="X37" i="18"/>
  <c r="W37" i="18"/>
  <c r="V37" i="18"/>
  <c r="U37" i="18"/>
  <c r="T37" i="18"/>
  <c r="S37" i="18"/>
  <c r="R37" i="18"/>
  <c r="Q37" i="18"/>
  <c r="P37" i="18"/>
  <c r="O37" i="18"/>
  <c r="N37" i="18"/>
  <c r="M37" i="18"/>
  <c r="L37" i="18"/>
  <c r="K37" i="18"/>
  <c r="J37" i="18"/>
  <c r="I37" i="18"/>
  <c r="H37" i="18"/>
  <c r="G37" i="18"/>
  <c r="F37" i="18"/>
  <c r="E37" i="18"/>
  <c r="D37" i="18"/>
  <c r="C37" i="18"/>
  <c r="C66" i="18" s="1"/>
  <c r="V36" i="18"/>
  <c r="D36" i="18"/>
  <c r="C36" i="18"/>
  <c r="V35" i="18"/>
  <c r="D35" i="18"/>
  <c r="C35" i="18"/>
  <c r="V34" i="18"/>
  <c r="D34" i="18"/>
  <c r="C34" i="18"/>
  <c r="V33" i="18"/>
  <c r="D33" i="18"/>
  <c r="C33" i="18"/>
  <c r="V32" i="18"/>
  <c r="D32" i="18"/>
  <c r="C32" i="18"/>
  <c r="V31" i="18"/>
  <c r="D31" i="18"/>
  <c r="C31" i="18"/>
  <c r="V30" i="18"/>
  <c r="D30" i="18"/>
  <c r="C30" i="18"/>
  <c r="V29" i="18"/>
  <c r="D29" i="18"/>
  <c r="C29" i="18"/>
  <c r="V28" i="18"/>
  <c r="D28" i="18"/>
  <c r="C28" i="18"/>
  <c r="V27" i="18"/>
  <c r="D27" i="18"/>
  <c r="C27" i="18"/>
  <c r="V26" i="18"/>
  <c r="D26" i="18"/>
  <c r="C26" i="18"/>
  <c r="V25" i="18"/>
  <c r="D25" i="18"/>
  <c r="C25" i="18"/>
  <c r="V24" i="18"/>
  <c r="D24" i="18"/>
  <c r="C24" i="18"/>
  <c r="V23" i="18"/>
  <c r="D23" i="18"/>
  <c r="C23" i="18"/>
  <c r="V22" i="18"/>
  <c r="D22" i="18"/>
  <c r="C22" i="18"/>
  <c r="V21" i="18"/>
  <c r="D21" i="18"/>
  <c r="C21" i="18"/>
  <c r="V20" i="18"/>
  <c r="D20" i="18"/>
  <c r="C20" i="18"/>
  <c r="V19" i="18"/>
  <c r="D19" i="18"/>
  <c r="C19" i="18"/>
  <c r="V18" i="18"/>
  <c r="D18" i="18"/>
  <c r="C18" i="18"/>
  <c r="V17" i="18"/>
  <c r="D17" i="18"/>
  <c r="C17" i="18"/>
  <c r="V16" i="18"/>
  <c r="D16" i="18"/>
  <c r="C16" i="18"/>
  <c r="V15" i="18"/>
  <c r="D15" i="18"/>
  <c r="C15" i="18"/>
  <c r="V14" i="18"/>
  <c r="D14" i="18"/>
  <c r="C14" i="18"/>
  <c r="V13" i="18"/>
  <c r="D13" i="18"/>
  <c r="C13" i="18"/>
  <c r="V12" i="18"/>
  <c r="D12" i="18"/>
  <c r="C12" i="18"/>
  <c r="AC66" i="17"/>
  <c r="AB66" i="17"/>
  <c r="AA66" i="17"/>
  <c r="Z66" i="17"/>
  <c r="Y66" i="17"/>
  <c r="X66" i="17"/>
  <c r="W66" i="17"/>
  <c r="V66" i="17"/>
  <c r="U66" i="17"/>
  <c r="T66" i="17"/>
  <c r="S66" i="17"/>
  <c r="R66" i="17"/>
  <c r="Q66" i="17"/>
  <c r="P66" i="17"/>
  <c r="O66" i="17"/>
  <c r="N66" i="17"/>
  <c r="M66" i="17"/>
  <c r="L66" i="17"/>
  <c r="K66" i="17"/>
  <c r="J66" i="17"/>
  <c r="I66" i="17"/>
  <c r="H66" i="17"/>
  <c r="G66" i="17"/>
  <c r="F66" i="17"/>
  <c r="E66" i="17"/>
  <c r="D66" i="17"/>
  <c r="AC65" i="17"/>
  <c r="AB65" i="17"/>
  <c r="AA65" i="17"/>
  <c r="Z65" i="17"/>
  <c r="Y65" i="17"/>
  <c r="X65" i="17"/>
  <c r="W65" i="17"/>
  <c r="V65" i="17"/>
  <c r="U65" i="17"/>
  <c r="T65" i="17"/>
  <c r="S65" i="17"/>
  <c r="R65" i="17"/>
  <c r="Q65" i="17"/>
  <c r="P65" i="17"/>
  <c r="O65" i="17"/>
  <c r="N65" i="17"/>
  <c r="M65" i="17"/>
  <c r="L65" i="17"/>
  <c r="K65" i="17"/>
  <c r="J65" i="17"/>
  <c r="I65" i="17"/>
  <c r="H65" i="17"/>
  <c r="G65" i="17"/>
  <c r="F65" i="17"/>
  <c r="E65" i="17"/>
  <c r="D65" i="17"/>
  <c r="C65" i="17"/>
  <c r="T64" i="17"/>
  <c r="D64" i="17"/>
  <c r="C64" i="17"/>
  <c r="T63" i="17"/>
  <c r="D63" i="17"/>
  <c r="C63" i="17"/>
  <c r="T62" i="17"/>
  <c r="D62" i="17"/>
  <c r="C62" i="17"/>
  <c r="T61" i="17"/>
  <c r="D61" i="17"/>
  <c r="C61" i="17"/>
  <c r="T60" i="17"/>
  <c r="D60" i="17"/>
  <c r="C60" i="17"/>
  <c r="T59" i="17"/>
  <c r="D59" i="17"/>
  <c r="C59" i="17"/>
  <c r="T58" i="17"/>
  <c r="D58" i="17"/>
  <c r="C58" i="17"/>
  <c r="AC56" i="17"/>
  <c r="AB56" i="17"/>
  <c r="AA56" i="17"/>
  <c r="Z56" i="17"/>
  <c r="Y56" i="17"/>
  <c r="X56" i="17"/>
  <c r="W56" i="17"/>
  <c r="V56" i="17"/>
  <c r="U56" i="17"/>
  <c r="T56" i="17"/>
  <c r="S56" i="17"/>
  <c r="R56" i="17"/>
  <c r="Q56" i="17"/>
  <c r="P56" i="17"/>
  <c r="O56" i="17"/>
  <c r="N56" i="17"/>
  <c r="M56" i="17"/>
  <c r="L56" i="17"/>
  <c r="K56" i="17"/>
  <c r="J56" i="17"/>
  <c r="I56" i="17"/>
  <c r="H56" i="17"/>
  <c r="G56" i="17"/>
  <c r="F56" i="17"/>
  <c r="E56" i="17"/>
  <c r="D56" i="17"/>
  <c r="C56" i="17"/>
  <c r="T55" i="17"/>
  <c r="D55" i="17"/>
  <c r="C55" i="17"/>
  <c r="T54" i="17"/>
  <c r="D54" i="17"/>
  <c r="C54" i="17"/>
  <c r="T53" i="17"/>
  <c r="D53" i="17"/>
  <c r="C53" i="17"/>
  <c r="T52" i="17"/>
  <c r="D52" i="17"/>
  <c r="C52" i="17"/>
  <c r="T51" i="17"/>
  <c r="D51" i="17"/>
  <c r="C51" i="17"/>
  <c r="T50" i="17"/>
  <c r="D50" i="17"/>
  <c r="C50" i="17"/>
  <c r="T49" i="17"/>
  <c r="D49" i="17"/>
  <c r="C49" i="17"/>
  <c r="T48" i="17"/>
  <c r="D48" i="17"/>
  <c r="C48" i="17"/>
  <c r="AC46" i="17"/>
  <c r="AB46" i="17"/>
  <c r="AA46" i="17"/>
  <c r="Z46" i="17"/>
  <c r="Y46" i="17"/>
  <c r="X46" i="17"/>
  <c r="W46" i="17"/>
  <c r="V46" i="17"/>
  <c r="U46" i="17"/>
  <c r="T46" i="17"/>
  <c r="S46" i="17"/>
  <c r="R46" i="17"/>
  <c r="Q46" i="17"/>
  <c r="P46" i="17"/>
  <c r="O46" i="17"/>
  <c r="N46" i="17"/>
  <c r="M46" i="17"/>
  <c r="L46" i="17"/>
  <c r="K46" i="17"/>
  <c r="J46" i="17"/>
  <c r="I46" i="17"/>
  <c r="H46" i="17"/>
  <c r="G46" i="17"/>
  <c r="F46" i="17"/>
  <c r="E46" i="17"/>
  <c r="D46" i="17"/>
  <c r="C46" i="17"/>
  <c r="T45" i="17"/>
  <c r="D45" i="17"/>
  <c r="C45" i="17"/>
  <c r="T44" i="17"/>
  <c r="D44" i="17"/>
  <c r="C44" i="17"/>
  <c r="T43" i="17"/>
  <c r="D43" i="17"/>
  <c r="C43" i="17"/>
  <c r="T42" i="17"/>
  <c r="D42" i="17"/>
  <c r="C42" i="17"/>
  <c r="T41" i="17"/>
  <c r="D41" i="17"/>
  <c r="C41" i="17"/>
  <c r="T40" i="17"/>
  <c r="D40" i="17"/>
  <c r="C40" i="17"/>
  <c r="T39" i="17"/>
  <c r="D39" i="17"/>
  <c r="C39" i="17"/>
  <c r="AC37" i="17"/>
  <c r="AB37" i="17"/>
  <c r="AA37" i="17"/>
  <c r="Z37" i="17"/>
  <c r="Y37" i="17"/>
  <c r="X37" i="17"/>
  <c r="W37" i="17"/>
  <c r="V37" i="17"/>
  <c r="U37" i="17"/>
  <c r="T37" i="17"/>
  <c r="S37" i="17"/>
  <c r="R37" i="17"/>
  <c r="Q37" i="17"/>
  <c r="P37" i="17"/>
  <c r="O37" i="17"/>
  <c r="N37" i="17"/>
  <c r="M37" i="17"/>
  <c r="L37" i="17"/>
  <c r="K37" i="17"/>
  <c r="J37" i="17"/>
  <c r="I37" i="17"/>
  <c r="H37" i="17"/>
  <c r="G37" i="17"/>
  <c r="F37" i="17"/>
  <c r="E37" i="17"/>
  <c r="D37" i="17"/>
  <c r="C37" i="17"/>
  <c r="C66" i="17" s="1"/>
  <c r="T36" i="17"/>
  <c r="D36" i="17"/>
  <c r="C36" i="17"/>
  <c r="T35" i="17"/>
  <c r="D35" i="17"/>
  <c r="C35" i="17"/>
  <c r="T34" i="17"/>
  <c r="D34" i="17"/>
  <c r="C34" i="17"/>
  <c r="T33" i="17"/>
  <c r="D33" i="17"/>
  <c r="C33" i="17"/>
  <c r="T32" i="17"/>
  <c r="D32" i="17"/>
  <c r="C32" i="17"/>
  <c r="T31" i="17"/>
  <c r="D31" i="17"/>
  <c r="C31" i="17"/>
  <c r="T30" i="17"/>
  <c r="D30" i="17"/>
  <c r="C30" i="17"/>
  <c r="T29" i="17"/>
  <c r="D29" i="17"/>
  <c r="C29" i="17"/>
  <c r="T28" i="17"/>
  <c r="D28" i="17"/>
  <c r="C28" i="17"/>
  <c r="T27" i="17"/>
  <c r="D27" i="17"/>
  <c r="C27" i="17"/>
  <c r="T26" i="17"/>
  <c r="D26" i="17"/>
  <c r="C26" i="17"/>
  <c r="T25" i="17"/>
  <c r="D25" i="17"/>
  <c r="C25" i="17"/>
  <c r="T24" i="17"/>
  <c r="D24" i="17"/>
  <c r="C24" i="17"/>
  <c r="T23" i="17"/>
  <c r="D23" i="17"/>
  <c r="C23" i="17"/>
  <c r="T22" i="17"/>
  <c r="D22" i="17"/>
  <c r="C22" i="17"/>
  <c r="T21" i="17"/>
  <c r="D21" i="17"/>
  <c r="C21" i="17"/>
  <c r="T20" i="17"/>
  <c r="D20" i="17"/>
  <c r="C20" i="17"/>
  <c r="T19" i="17"/>
  <c r="D19" i="17"/>
  <c r="C19" i="17"/>
  <c r="T18" i="17"/>
  <c r="D18" i="17"/>
  <c r="C18" i="17"/>
  <c r="T17" i="17"/>
  <c r="D17" i="17"/>
  <c r="C17" i="17"/>
  <c r="T16" i="17"/>
  <c r="D16" i="17"/>
  <c r="C16" i="17"/>
  <c r="T15" i="17"/>
  <c r="D15" i="17"/>
  <c r="C15" i="17"/>
  <c r="T14" i="17"/>
  <c r="D14" i="17"/>
  <c r="C14" i="17"/>
  <c r="T13" i="17"/>
  <c r="D13" i="17"/>
  <c r="C13" i="17"/>
  <c r="T12" i="17"/>
  <c r="D12" i="17"/>
  <c r="C12" i="17"/>
  <c r="AC63" i="16"/>
  <c r="AB63" i="16"/>
  <c r="AA63" i="16"/>
  <c r="Z63" i="16"/>
  <c r="Y63" i="16"/>
  <c r="X63" i="16"/>
  <c r="W63" i="16"/>
  <c r="V63" i="16"/>
  <c r="U63" i="16"/>
  <c r="S63" i="16"/>
  <c r="R63" i="16"/>
  <c r="Q63" i="16"/>
  <c r="P63" i="16"/>
  <c r="O63" i="16"/>
  <c r="N63" i="16"/>
  <c r="M63" i="16"/>
  <c r="L63" i="16"/>
  <c r="K63" i="16"/>
  <c r="J63" i="16"/>
  <c r="I63" i="16"/>
  <c r="H63" i="16"/>
  <c r="G63" i="16"/>
  <c r="F63" i="16"/>
  <c r="E63" i="16"/>
  <c r="AC62" i="16"/>
  <c r="AB62" i="16"/>
  <c r="AA62" i="16"/>
  <c r="Z62" i="16"/>
  <c r="Y62" i="16"/>
  <c r="X62" i="16"/>
  <c r="W62" i="16"/>
  <c r="V62" i="16"/>
  <c r="U62" i="16"/>
  <c r="T62" i="16"/>
  <c r="S62" i="16"/>
  <c r="R62" i="16"/>
  <c r="Q62" i="16"/>
  <c r="P62" i="16"/>
  <c r="O62" i="16"/>
  <c r="N62" i="16"/>
  <c r="M62" i="16"/>
  <c r="L62" i="16"/>
  <c r="K62" i="16"/>
  <c r="J62" i="16"/>
  <c r="I62" i="16"/>
  <c r="H62" i="16"/>
  <c r="G62" i="16"/>
  <c r="F62" i="16"/>
  <c r="E62" i="16"/>
  <c r="D62" i="16"/>
  <c r="C62" i="16"/>
  <c r="T61" i="16"/>
  <c r="D61" i="16"/>
  <c r="C61" i="16"/>
  <c r="T60" i="16"/>
  <c r="D60" i="16"/>
  <c r="C60" i="16"/>
  <c r="T59" i="16"/>
  <c r="D59" i="16"/>
  <c r="C59" i="16"/>
  <c r="T58" i="16"/>
  <c r="D58" i="16"/>
  <c r="C58" i="16"/>
  <c r="T57" i="16"/>
  <c r="D57" i="16"/>
  <c r="C57" i="16"/>
  <c r="T56" i="16"/>
  <c r="D56" i="16"/>
  <c r="C56" i="16"/>
  <c r="T55" i="16"/>
  <c r="D55" i="16"/>
  <c r="C55" i="16"/>
  <c r="AC53" i="16"/>
  <c r="AB53" i="16"/>
  <c r="AA53" i="16"/>
  <c r="Z53" i="16"/>
  <c r="Y53" i="16"/>
  <c r="X53" i="16"/>
  <c r="W53" i="16"/>
  <c r="V53" i="16"/>
  <c r="U53" i="16"/>
  <c r="T53" i="16"/>
  <c r="S53" i="16"/>
  <c r="R53" i="16"/>
  <c r="Q53" i="16"/>
  <c r="P53" i="16"/>
  <c r="O53" i="16"/>
  <c r="N53" i="16"/>
  <c r="M53" i="16"/>
  <c r="L53" i="16"/>
  <c r="K53" i="16"/>
  <c r="J53" i="16"/>
  <c r="I53" i="16"/>
  <c r="H53" i="16"/>
  <c r="G53" i="16"/>
  <c r="F53" i="16"/>
  <c r="E53" i="16"/>
  <c r="D53" i="16"/>
  <c r="C53" i="16"/>
  <c r="T52" i="16"/>
  <c r="D52" i="16"/>
  <c r="C52" i="16"/>
  <c r="T51" i="16"/>
  <c r="D51" i="16"/>
  <c r="C51" i="16"/>
  <c r="T50" i="16"/>
  <c r="D50" i="16"/>
  <c r="C50" i="16"/>
  <c r="T49" i="16"/>
  <c r="D49" i="16"/>
  <c r="C49" i="16"/>
  <c r="T48" i="16"/>
  <c r="D48" i="16"/>
  <c r="C48" i="16"/>
  <c r="T47" i="16"/>
  <c r="D47" i="16"/>
  <c r="C47" i="16"/>
  <c r="T46" i="16"/>
  <c r="D46" i="16"/>
  <c r="C46" i="16"/>
  <c r="AC44" i="16"/>
  <c r="AB44" i="16"/>
  <c r="AA44" i="16"/>
  <c r="Z44" i="16"/>
  <c r="Y44" i="16"/>
  <c r="X44" i="16"/>
  <c r="W44" i="16"/>
  <c r="V44" i="16"/>
  <c r="U44" i="16"/>
  <c r="T44" i="16"/>
  <c r="S44" i="16"/>
  <c r="R44" i="16"/>
  <c r="Q44" i="16"/>
  <c r="P44" i="16"/>
  <c r="O44" i="16"/>
  <c r="N44" i="16"/>
  <c r="M44" i="16"/>
  <c r="L44" i="16"/>
  <c r="K44" i="16"/>
  <c r="J44" i="16"/>
  <c r="I44" i="16"/>
  <c r="H44" i="16"/>
  <c r="G44" i="16"/>
  <c r="F44" i="16"/>
  <c r="E44" i="16"/>
  <c r="D44" i="16"/>
  <c r="C44" i="16"/>
  <c r="T43" i="16"/>
  <c r="D43" i="16"/>
  <c r="C43" i="16"/>
  <c r="T42" i="16"/>
  <c r="D42" i="16"/>
  <c r="C42" i="16"/>
  <c r="T41" i="16"/>
  <c r="D41" i="16"/>
  <c r="C41" i="16"/>
  <c r="T40" i="16"/>
  <c r="D40" i="16"/>
  <c r="C40" i="16"/>
  <c r="T39" i="16"/>
  <c r="D39" i="16"/>
  <c r="C39" i="16"/>
  <c r="T38" i="16"/>
  <c r="D38" i="16"/>
  <c r="C38" i="16"/>
  <c r="AC36" i="16"/>
  <c r="AB36" i="16"/>
  <c r="AA36" i="16"/>
  <c r="Z36" i="16"/>
  <c r="Y36" i="16"/>
  <c r="X36" i="16"/>
  <c r="W36" i="16"/>
  <c r="V36" i="16"/>
  <c r="U36" i="16"/>
  <c r="T36" i="16"/>
  <c r="T63" i="16" s="1"/>
  <c r="S36" i="16"/>
  <c r="R36" i="16"/>
  <c r="Q36" i="16"/>
  <c r="P36" i="16"/>
  <c r="O36" i="16"/>
  <c r="N36" i="16"/>
  <c r="M36" i="16"/>
  <c r="L36" i="16"/>
  <c r="K36" i="16"/>
  <c r="J36" i="16"/>
  <c r="I36" i="16"/>
  <c r="H36" i="16"/>
  <c r="G36" i="16"/>
  <c r="F36" i="16"/>
  <c r="E36" i="16"/>
  <c r="D36" i="16"/>
  <c r="D63" i="16" s="1"/>
  <c r="C36" i="16"/>
  <c r="C63" i="16" s="1"/>
  <c r="T35" i="16"/>
  <c r="D35" i="16"/>
  <c r="C35" i="16"/>
  <c r="T34" i="16"/>
  <c r="D34" i="16"/>
  <c r="C34" i="16"/>
  <c r="T33" i="16"/>
  <c r="D33" i="16"/>
  <c r="C33" i="16"/>
  <c r="T32" i="16"/>
  <c r="D32" i="16"/>
  <c r="C32" i="16"/>
  <c r="T31" i="16"/>
  <c r="D31" i="16"/>
  <c r="C31" i="16"/>
  <c r="T30" i="16"/>
  <c r="D30" i="16"/>
  <c r="C30" i="16"/>
  <c r="T29" i="16"/>
  <c r="D29" i="16"/>
  <c r="C29" i="16"/>
  <c r="T28" i="16"/>
  <c r="D28" i="16"/>
  <c r="C28" i="16"/>
  <c r="T27" i="16"/>
  <c r="D27" i="16"/>
  <c r="C27" i="16"/>
  <c r="T26" i="16"/>
  <c r="D26" i="16"/>
  <c r="C26" i="16"/>
  <c r="T25" i="16"/>
  <c r="D25" i="16"/>
  <c r="C25" i="16"/>
  <c r="T24" i="16"/>
  <c r="D24" i="16"/>
  <c r="C24" i="16"/>
  <c r="T23" i="16"/>
  <c r="D23" i="16"/>
  <c r="C23" i="16"/>
  <c r="T22" i="16"/>
  <c r="D22" i="16"/>
  <c r="C22" i="16"/>
  <c r="T21" i="16"/>
  <c r="D21" i="16"/>
  <c r="C21" i="16"/>
  <c r="T20" i="16"/>
  <c r="D20" i="16"/>
  <c r="C20" i="16"/>
  <c r="T19" i="16"/>
  <c r="D19" i="16"/>
  <c r="C19" i="16"/>
  <c r="T18" i="16"/>
  <c r="D18" i="16"/>
  <c r="C18" i="16"/>
  <c r="T17" i="16"/>
  <c r="D17" i="16"/>
  <c r="C17" i="16"/>
  <c r="T16" i="16"/>
  <c r="D16" i="16"/>
  <c r="C16" i="16"/>
  <c r="T15" i="16"/>
  <c r="D15" i="16"/>
  <c r="C15" i="16"/>
  <c r="T14" i="16"/>
  <c r="D14" i="16"/>
  <c r="C14" i="16"/>
  <c r="T13" i="16"/>
  <c r="D13" i="16"/>
  <c r="C13" i="16"/>
  <c r="T12" i="16"/>
  <c r="D12" i="16"/>
  <c r="C12" i="16"/>
  <c r="AC63" i="15"/>
  <c r="AB63" i="15"/>
  <c r="AA63" i="15"/>
  <c r="Z63" i="15"/>
  <c r="Y63" i="15"/>
  <c r="X63" i="15"/>
  <c r="W63" i="15"/>
  <c r="V63" i="15"/>
  <c r="U63" i="15"/>
  <c r="S63" i="15"/>
  <c r="R63" i="15"/>
  <c r="Q63" i="15"/>
  <c r="P63" i="15"/>
  <c r="O63" i="15"/>
  <c r="N63" i="15"/>
  <c r="M63" i="15"/>
  <c r="L63" i="15"/>
  <c r="K63" i="15"/>
  <c r="J63" i="15"/>
  <c r="I63" i="15"/>
  <c r="H63" i="15"/>
  <c r="G63" i="15"/>
  <c r="F63" i="15"/>
  <c r="E63" i="15"/>
  <c r="C63" i="15"/>
  <c r="AC62" i="15"/>
  <c r="AB62" i="15"/>
  <c r="AA62" i="15"/>
  <c r="Z62" i="15"/>
  <c r="Y62" i="15"/>
  <c r="X62" i="15"/>
  <c r="W62" i="15"/>
  <c r="V62" i="15"/>
  <c r="U62" i="15"/>
  <c r="T62" i="15"/>
  <c r="S62" i="15"/>
  <c r="R62" i="15"/>
  <c r="Q62" i="15"/>
  <c r="P62" i="15"/>
  <c r="O62" i="15"/>
  <c r="N62" i="15"/>
  <c r="M62" i="15"/>
  <c r="L62" i="15"/>
  <c r="K62" i="15"/>
  <c r="J62" i="15"/>
  <c r="I62" i="15"/>
  <c r="H62" i="15"/>
  <c r="G62" i="15"/>
  <c r="F62" i="15"/>
  <c r="E62" i="15"/>
  <c r="D62" i="15"/>
  <c r="C62" i="15"/>
  <c r="T61" i="15"/>
  <c r="D61" i="15"/>
  <c r="C61" i="15"/>
  <c r="T60" i="15"/>
  <c r="D60" i="15"/>
  <c r="C60" i="15"/>
  <c r="T59" i="15"/>
  <c r="D59" i="15"/>
  <c r="C59" i="15"/>
  <c r="T58" i="15"/>
  <c r="D58" i="15"/>
  <c r="C58" i="15"/>
  <c r="T57" i="15"/>
  <c r="D57" i="15"/>
  <c r="C57" i="15"/>
  <c r="T56" i="15"/>
  <c r="D56" i="15"/>
  <c r="C56" i="15"/>
  <c r="T55" i="15"/>
  <c r="D55" i="15"/>
  <c r="C55" i="15"/>
  <c r="AC53" i="15"/>
  <c r="AB53" i="15"/>
  <c r="AA53" i="15"/>
  <c r="Z53" i="15"/>
  <c r="Y53" i="15"/>
  <c r="X53" i="15"/>
  <c r="W53" i="15"/>
  <c r="V53" i="15"/>
  <c r="U53" i="15"/>
  <c r="T53" i="15"/>
  <c r="S53" i="15"/>
  <c r="R53" i="15"/>
  <c r="Q53" i="15"/>
  <c r="P53" i="15"/>
  <c r="O53" i="15"/>
  <c r="N53" i="15"/>
  <c r="M53" i="15"/>
  <c r="L53" i="15"/>
  <c r="K53" i="15"/>
  <c r="J53" i="15"/>
  <c r="I53" i="15"/>
  <c r="H53" i="15"/>
  <c r="G53" i="15"/>
  <c r="F53" i="15"/>
  <c r="E53" i="15"/>
  <c r="D53" i="15"/>
  <c r="C53" i="15"/>
  <c r="T52" i="15"/>
  <c r="D52" i="15"/>
  <c r="C52" i="15"/>
  <c r="T51" i="15"/>
  <c r="D51" i="15"/>
  <c r="C51" i="15"/>
  <c r="T50" i="15"/>
  <c r="D50" i="15"/>
  <c r="C50" i="15"/>
  <c r="T49" i="15"/>
  <c r="D49" i="15"/>
  <c r="C49" i="15"/>
  <c r="T48" i="15"/>
  <c r="D48" i="15"/>
  <c r="C48" i="15"/>
  <c r="T47" i="15"/>
  <c r="D47" i="15"/>
  <c r="C47" i="15"/>
  <c r="T46" i="15"/>
  <c r="D46" i="15"/>
  <c r="C46" i="15"/>
  <c r="AC44" i="15"/>
  <c r="AB44" i="15"/>
  <c r="AA44" i="15"/>
  <c r="Z44" i="15"/>
  <c r="Y44" i="15"/>
  <c r="X44" i="15"/>
  <c r="W44" i="15"/>
  <c r="V44" i="15"/>
  <c r="U44" i="15"/>
  <c r="T44" i="15"/>
  <c r="S44" i="15"/>
  <c r="R44" i="15"/>
  <c r="Q44" i="15"/>
  <c r="P44" i="15"/>
  <c r="O44" i="15"/>
  <c r="N44" i="15"/>
  <c r="M44" i="15"/>
  <c r="L44" i="15"/>
  <c r="K44" i="15"/>
  <c r="J44" i="15"/>
  <c r="I44" i="15"/>
  <c r="H44" i="15"/>
  <c r="G44" i="15"/>
  <c r="F44" i="15"/>
  <c r="E44" i="15"/>
  <c r="D44" i="15"/>
  <c r="C44" i="15"/>
  <c r="T43" i="15"/>
  <c r="D43" i="15"/>
  <c r="C43" i="15"/>
  <c r="T42" i="15"/>
  <c r="D42" i="15"/>
  <c r="C42" i="15"/>
  <c r="T41" i="15"/>
  <c r="D41" i="15"/>
  <c r="C41" i="15"/>
  <c r="T40" i="15"/>
  <c r="D40" i="15"/>
  <c r="C40" i="15"/>
  <c r="T39" i="15"/>
  <c r="D39" i="15"/>
  <c r="C39" i="15"/>
  <c r="T38" i="15"/>
  <c r="D38" i="15"/>
  <c r="C38" i="15"/>
  <c r="AC36" i="15"/>
  <c r="AB36" i="15"/>
  <c r="AA36" i="15"/>
  <c r="Z36" i="15"/>
  <c r="Y36" i="15"/>
  <c r="X36" i="15"/>
  <c r="W36" i="15"/>
  <c r="V36" i="15"/>
  <c r="U36" i="15"/>
  <c r="T36" i="15"/>
  <c r="T63" i="15" s="1"/>
  <c r="S36" i="15"/>
  <c r="R36" i="15"/>
  <c r="Q36" i="15"/>
  <c r="P36" i="15"/>
  <c r="O36" i="15"/>
  <c r="N36" i="15"/>
  <c r="M36" i="15"/>
  <c r="L36" i="15"/>
  <c r="K36" i="15"/>
  <c r="J36" i="15"/>
  <c r="I36" i="15"/>
  <c r="H36" i="15"/>
  <c r="G36" i="15"/>
  <c r="F36" i="15"/>
  <c r="E36" i="15"/>
  <c r="D36" i="15"/>
  <c r="D63" i="15" s="1"/>
  <c r="C36" i="15"/>
  <c r="T35" i="15"/>
  <c r="D35" i="15"/>
  <c r="C35" i="15"/>
  <c r="T34" i="15"/>
  <c r="D34" i="15"/>
  <c r="C34" i="15"/>
  <c r="T33" i="15"/>
  <c r="D33" i="15"/>
  <c r="C33" i="15"/>
  <c r="T32" i="15"/>
  <c r="D32" i="15"/>
  <c r="C32" i="15"/>
  <c r="T31" i="15"/>
  <c r="D31" i="15"/>
  <c r="C31" i="15"/>
  <c r="T30" i="15"/>
  <c r="D30" i="15"/>
  <c r="C30" i="15"/>
  <c r="T29" i="15"/>
  <c r="D29" i="15"/>
  <c r="C29" i="15"/>
  <c r="T28" i="15"/>
  <c r="D28" i="15"/>
  <c r="C28" i="15"/>
  <c r="T27" i="15"/>
  <c r="D27" i="15"/>
  <c r="C27" i="15"/>
  <c r="T26" i="15"/>
  <c r="D26" i="15"/>
  <c r="C26" i="15"/>
  <c r="T25" i="15"/>
  <c r="D25" i="15"/>
  <c r="C25" i="15"/>
  <c r="T24" i="15"/>
  <c r="D24" i="15"/>
  <c r="C24" i="15"/>
  <c r="T23" i="15"/>
  <c r="D23" i="15"/>
  <c r="C23" i="15"/>
  <c r="T22" i="15"/>
  <c r="D22" i="15"/>
  <c r="C22" i="15"/>
  <c r="T21" i="15"/>
  <c r="D21" i="15"/>
  <c r="C21" i="15"/>
  <c r="T20" i="15"/>
  <c r="D20" i="15"/>
  <c r="C20" i="15"/>
  <c r="T19" i="15"/>
  <c r="D19" i="15"/>
  <c r="C19" i="15"/>
  <c r="T18" i="15"/>
  <c r="D18" i="15"/>
  <c r="C18" i="15"/>
  <c r="T17" i="15"/>
  <c r="D17" i="15"/>
  <c r="C17" i="15"/>
  <c r="T16" i="15"/>
  <c r="D16" i="15"/>
  <c r="C16" i="15"/>
  <c r="T15" i="15"/>
  <c r="D15" i="15"/>
  <c r="C15" i="15"/>
  <c r="T14" i="15"/>
  <c r="D14" i="15"/>
  <c r="C14" i="15"/>
  <c r="T13" i="15"/>
  <c r="D13" i="15"/>
  <c r="C13" i="15"/>
  <c r="T12" i="15"/>
  <c r="D12" i="15"/>
  <c r="C12" i="15"/>
  <c r="AB62" i="14"/>
  <c r="AA62" i="14"/>
  <c r="Z62" i="14"/>
  <c r="Y62" i="14"/>
  <c r="X62" i="14"/>
  <c r="W62" i="14"/>
  <c r="V62" i="14"/>
  <c r="T62" i="14"/>
  <c r="S62" i="14"/>
  <c r="R62" i="14"/>
  <c r="Q62" i="14"/>
  <c r="P62" i="14"/>
  <c r="O62" i="14"/>
  <c r="N62" i="14"/>
  <c r="M62" i="14"/>
  <c r="L62" i="14"/>
  <c r="K62" i="14"/>
  <c r="J62" i="14"/>
  <c r="I62" i="14"/>
  <c r="H62" i="14"/>
  <c r="G62" i="14"/>
  <c r="F62" i="14"/>
  <c r="E62" i="14"/>
  <c r="AB61" i="14"/>
  <c r="AA61" i="14"/>
  <c r="Z61" i="14"/>
  <c r="Y61" i="14"/>
  <c r="X61" i="14"/>
  <c r="W61" i="14"/>
  <c r="V61" i="14"/>
  <c r="U61" i="14"/>
  <c r="T61" i="14"/>
  <c r="S61" i="14"/>
  <c r="R61" i="14"/>
  <c r="Q61" i="14"/>
  <c r="P61" i="14"/>
  <c r="O61" i="14"/>
  <c r="N61" i="14"/>
  <c r="M61" i="14"/>
  <c r="L61" i="14"/>
  <c r="K61" i="14"/>
  <c r="J61" i="14"/>
  <c r="I61" i="14"/>
  <c r="H61" i="14"/>
  <c r="G61" i="14"/>
  <c r="F61" i="14"/>
  <c r="E61" i="14"/>
  <c r="D61" i="14"/>
  <c r="C61" i="14"/>
  <c r="U60" i="14"/>
  <c r="D60" i="14"/>
  <c r="C60" i="14"/>
  <c r="U59" i="14"/>
  <c r="D59" i="14"/>
  <c r="C59" i="14"/>
  <c r="U58" i="14"/>
  <c r="D58" i="14"/>
  <c r="C58" i="14"/>
  <c r="U57" i="14"/>
  <c r="D57" i="14"/>
  <c r="C57" i="14"/>
  <c r="U56" i="14"/>
  <c r="D56" i="14"/>
  <c r="C56" i="14"/>
  <c r="U55" i="14"/>
  <c r="D55" i="14"/>
  <c r="C55" i="14"/>
  <c r="U54" i="14"/>
  <c r="D54" i="14"/>
  <c r="C54" i="14"/>
  <c r="AB52" i="14"/>
  <c r="AA52" i="14"/>
  <c r="Z52" i="14"/>
  <c r="Y52" i="14"/>
  <c r="X52" i="14"/>
  <c r="W52" i="14"/>
  <c r="V52" i="14"/>
  <c r="U52" i="14"/>
  <c r="T52" i="14"/>
  <c r="S52" i="14"/>
  <c r="R52" i="14"/>
  <c r="Q52" i="14"/>
  <c r="P52" i="14"/>
  <c r="O52" i="14"/>
  <c r="N52" i="14"/>
  <c r="M52" i="14"/>
  <c r="L52" i="14"/>
  <c r="K52" i="14"/>
  <c r="J52" i="14"/>
  <c r="I52" i="14"/>
  <c r="H52" i="14"/>
  <c r="G52" i="14"/>
  <c r="F52" i="14"/>
  <c r="E52" i="14"/>
  <c r="D52" i="14"/>
  <c r="C52" i="14"/>
  <c r="U51" i="14"/>
  <c r="D51" i="14"/>
  <c r="C51" i="14"/>
  <c r="U50" i="14"/>
  <c r="D50" i="14"/>
  <c r="C50" i="14"/>
  <c r="U49" i="14"/>
  <c r="D49" i="14"/>
  <c r="C49" i="14"/>
  <c r="U48" i="14"/>
  <c r="D48" i="14"/>
  <c r="C48" i="14"/>
  <c r="U47" i="14"/>
  <c r="D47" i="14"/>
  <c r="C47" i="14"/>
  <c r="U46" i="14"/>
  <c r="D46" i="14"/>
  <c r="C46" i="14"/>
  <c r="U45" i="14"/>
  <c r="D45" i="14"/>
  <c r="C45" i="14"/>
  <c r="AB43" i="14"/>
  <c r="AA43" i="14"/>
  <c r="Z43" i="14"/>
  <c r="Y43" i="14"/>
  <c r="X43" i="14"/>
  <c r="W43" i="14"/>
  <c r="V43" i="14"/>
  <c r="U43" i="14"/>
  <c r="T43" i="14"/>
  <c r="S43" i="14"/>
  <c r="R43" i="14"/>
  <c r="Q43" i="14"/>
  <c r="P43" i="14"/>
  <c r="O43" i="14"/>
  <c r="N43" i="14"/>
  <c r="M43" i="14"/>
  <c r="L43" i="14"/>
  <c r="K43" i="14"/>
  <c r="J43" i="14"/>
  <c r="I43" i="14"/>
  <c r="H43" i="14"/>
  <c r="G43" i="14"/>
  <c r="F43" i="14"/>
  <c r="E43" i="14"/>
  <c r="D43" i="14"/>
  <c r="C43" i="14"/>
  <c r="U42" i="14"/>
  <c r="D42" i="14"/>
  <c r="C42" i="14"/>
  <c r="U41" i="14"/>
  <c r="D41" i="14"/>
  <c r="C41" i="14"/>
  <c r="U40" i="14"/>
  <c r="D40" i="14"/>
  <c r="C40" i="14"/>
  <c r="U39" i="14"/>
  <c r="D39" i="14"/>
  <c r="C39" i="14"/>
  <c r="U38" i="14"/>
  <c r="D38" i="14"/>
  <c r="C38" i="14"/>
  <c r="U37" i="14"/>
  <c r="D37" i="14"/>
  <c r="C37" i="14"/>
  <c r="AB35" i="14"/>
  <c r="AA35" i="14"/>
  <c r="Z35" i="14"/>
  <c r="Y35" i="14"/>
  <c r="X35" i="14"/>
  <c r="W35" i="14"/>
  <c r="V35" i="14"/>
  <c r="U35" i="14"/>
  <c r="U62" i="14" s="1"/>
  <c r="T35" i="14"/>
  <c r="S35" i="14"/>
  <c r="R35" i="14"/>
  <c r="Q35" i="14"/>
  <c r="P35" i="14"/>
  <c r="O35" i="14"/>
  <c r="N35" i="14"/>
  <c r="M35" i="14"/>
  <c r="L35" i="14"/>
  <c r="K35" i="14"/>
  <c r="J35" i="14"/>
  <c r="I35" i="14"/>
  <c r="H35" i="14"/>
  <c r="G35" i="14"/>
  <c r="F35" i="14"/>
  <c r="E35" i="14"/>
  <c r="D35" i="14"/>
  <c r="D62" i="14" s="1"/>
  <c r="C35" i="14"/>
  <c r="C62" i="14" s="1"/>
  <c r="U34" i="14"/>
  <c r="D34" i="14"/>
  <c r="C34" i="14"/>
  <c r="U33" i="14"/>
  <c r="D33" i="14"/>
  <c r="C33" i="14"/>
  <c r="U32" i="14"/>
  <c r="D32" i="14"/>
  <c r="C32" i="14"/>
  <c r="U31" i="14"/>
  <c r="D31" i="14"/>
  <c r="C31" i="14"/>
  <c r="U30" i="14"/>
  <c r="D30" i="14"/>
  <c r="C30" i="14"/>
  <c r="U29" i="14"/>
  <c r="D29" i="14"/>
  <c r="C29" i="14"/>
  <c r="U28" i="14"/>
  <c r="D28" i="14"/>
  <c r="C28" i="14"/>
  <c r="U27" i="14"/>
  <c r="D27" i="14"/>
  <c r="C27" i="14"/>
  <c r="U26" i="14"/>
  <c r="D26" i="14"/>
  <c r="C26" i="14"/>
  <c r="U25" i="14"/>
  <c r="D25" i="14"/>
  <c r="C25" i="14"/>
  <c r="U24" i="14"/>
  <c r="D24" i="14"/>
  <c r="C24" i="14"/>
  <c r="U23" i="14"/>
  <c r="D23" i="14"/>
  <c r="C23" i="14"/>
  <c r="U22" i="14"/>
  <c r="D22" i="14"/>
  <c r="C22" i="14"/>
  <c r="U21" i="14"/>
  <c r="D21" i="14"/>
  <c r="C21" i="14"/>
  <c r="U20" i="14"/>
  <c r="D20" i="14"/>
  <c r="C20" i="14"/>
  <c r="U19" i="14"/>
  <c r="D19" i="14"/>
  <c r="C19" i="14"/>
  <c r="U18" i="14"/>
  <c r="D18" i="14"/>
  <c r="C18" i="14"/>
  <c r="U17" i="14"/>
  <c r="D17" i="14"/>
  <c r="C17" i="14"/>
  <c r="U16" i="14"/>
  <c r="D16" i="14"/>
  <c r="C16" i="14"/>
  <c r="U15" i="14"/>
  <c r="D15" i="14"/>
  <c r="C15" i="14"/>
  <c r="U14" i="14"/>
  <c r="D14" i="14"/>
  <c r="C14" i="14"/>
  <c r="U13" i="14"/>
  <c r="D13" i="14"/>
  <c r="C13" i="14"/>
  <c r="U12" i="14"/>
  <c r="D12" i="14"/>
  <c r="C12" i="14"/>
  <c r="AB59" i="13"/>
  <c r="AA59" i="13"/>
  <c r="Z59" i="13"/>
  <c r="Y59" i="13"/>
  <c r="X59" i="13"/>
  <c r="W59" i="13"/>
  <c r="V59" i="13"/>
  <c r="T59" i="13"/>
  <c r="S59" i="13"/>
  <c r="R59" i="13"/>
  <c r="Q59" i="13"/>
  <c r="P59" i="13"/>
  <c r="O59" i="13"/>
  <c r="N59" i="13"/>
  <c r="M59" i="13"/>
  <c r="L59" i="13"/>
  <c r="K59" i="13"/>
  <c r="J59" i="13"/>
  <c r="I59" i="13"/>
  <c r="H59" i="13"/>
  <c r="G59" i="13"/>
  <c r="F59" i="13"/>
  <c r="E59" i="13"/>
  <c r="AB58" i="13"/>
  <c r="AA58" i="13"/>
  <c r="Z58" i="13"/>
  <c r="Y58" i="13"/>
  <c r="X58" i="13"/>
  <c r="W58" i="13"/>
  <c r="V58" i="13"/>
  <c r="U58" i="13"/>
  <c r="T58" i="13"/>
  <c r="S58" i="13"/>
  <c r="R58" i="13"/>
  <c r="Q58" i="13"/>
  <c r="P58" i="13"/>
  <c r="O58" i="13"/>
  <c r="N58" i="13"/>
  <c r="M58" i="13"/>
  <c r="L58" i="13"/>
  <c r="K58" i="13"/>
  <c r="J58" i="13"/>
  <c r="I58" i="13"/>
  <c r="H58" i="13"/>
  <c r="G58" i="13"/>
  <c r="F58" i="13"/>
  <c r="E58" i="13"/>
  <c r="D58" i="13"/>
  <c r="C58" i="13"/>
  <c r="U57" i="13"/>
  <c r="D57" i="13"/>
  <c r="C57" i="13"/>
  <c r="U56" i="13"/>
  <c r="D56" i="13"/>
  <c r="C56" i="13"/>
  <c r="U55" i="13"/>
  <c r="D55" i="13"/>
  <c r="C55" i="13"/>
  <c r="U54" i="13"/>
  <c r="D54" i="13"/>
  <c r="C54" i="13"/>
  <c r="AB52" i="13"/>
  <c r="AA52" i="13"/>
  <c r="Z52" i="13"/>
  <c r="Y52" i="13"/>
  <c r="X52" i="13"/>
  <c r="W52" i="13"/>
  <c r="V52" i="13"/>
  <c r="U52" i="13"/>
  <c r="T52" i="13"/>
  <c r="S52" i="13"/>
  <c r="R52" i="13"/>
  <c r="Q52" i="13"/>
  <c r="P52" i="13"/>
  <c r="O52" i="13"/>
  <c r="N52" i="13"/>
  <c r="M52" i="13"/>
  <c r="L52" i="13"/>
  <c r="K52" i="13"/>
  <c r="J52" i="13"/>
  <c r="I52" i="13"/>
  <c r="H52" i="13"/>
  <c r="G52" i="13"/>
  <c r="F52" i="13"/>
  <c r="E52" i="13"/>
  <c r="D52" i="13"/>
  <c r="C52" i="13"/>
  <c r="U51" i="13"/>
  <c r="D51" i="13"/>
  <c r="C51" i="13"/>
  <c r="U50" i="13"/>
  <c r="D50" i="13"/>
  <c r="C50" i="13"/>
  <c r="U49" i="13"/>
  <c r="D49" i="13"/>
  <c r="C49" i="13"/>
  <c r="U48" i="13"/>
  <c r="D48" i="13"/>
  <c r="C48" i="13"/>
  <c r="U47" i="13"/>
  <c r="D47" i="13"/>
  <c r="C47" i="13"/>
  <c r="U46" i="13"/>
  <c r="D46" i="13"/>
  <c r="C46" i="13"/>
  <c r="U45" i="13"/>
  <c r="D45" i="13"/>
  <c r="C45" i="13"/>
  <c r="AB43" i="13"/>
  <c r="AA43" i="13"/>
  <c r="Z43" i="13"/>
  <c r="Y43" i="13"/>
  <c r="X43" i="13"/>
  <c r="W43" i="13"/>
  <c r="V43" i="13"/>
  <c r="U43" i="13"/>
  <c r="T43" i="13"/>
  <c r="S43" i="13"/>
  <c r="R43" i="13"/>
  <c r="Q43" i="13"/>
  <c r="P43" i="13"/>
  <c r="O43" i="13"/>
  <c r="N43" i="13"/>
  <c r="M43" i="13"/>
  <c r="L43" i="13"/>
  <c r="K43" i="13"/>
  <c r="J43" i="13"/>
  <c r="I43" i="13"/>
  <c r="H43" i="13"/>
  <c r="G43" i="13"/>
  <c r="F43" i="13"/>
  <c r="E43" i="13"/>
  <c r="D43" i="13"/>
  <c r="C43" i="13"/>
  <c r="U42" i="13"/>
  <c r="D42" i="13"/>
  <c r="C42" i="13"/>
  <c r="U41" i="13"/>
  <c r="D41" i="13"/>
  <c r="C41" i="13"/>
  <c r="U40" i="13"/>
  <c r="D40" i="13"/>
  <c r="C40" i="13"/>
  <c r="U39" i="13"/>
  <c r="D39" i="13"/>
  <c r="C39" i="13"/>
  <c r="U38" i="13"/>
  <c r="D38" i="13"/>
  <c r="C38" i="13"/>
  <c r="U37" i="13"/>
  <c r="D37" i="13"/>
  <c r="C37" i="13"/>
  <c r="AB35" i="13"/>
  <c r="AA35" i="13"/>
  <c r="Z35" i="13"/>
  <c r="Y35" i="13"/>
  <c r="X35" i="13"/>
  <c r="W35" i="13"/>
  <c r="V35" i="13"/>
  <c r="U35" i="13"/>
  <c r="U59" i="13" s="1"/>
  <c r="T35" i="13"/>
  <c r="S35" i="13"/>
  <c r="R35" i="13"/>
  <c r="Q35" i="13"/>
  <c r="P35" i="13"/>
  <c r="O35" i="13"/>
  <c r="N35" i="13"/>
  <c r="M35" i="13"/>
  <c r="L35" i="13"/>
  <c r="K35" i="13"/>
  <c r="J35" i="13"/>
  <c r="I35" i="13"/>
  <c r="H35" i="13"/>
  <c r="G35" i="13"/>
  <c r="F35" i="13"/>
  <c r="E35" i="13"/>
  <c r="D35" i="13"/>
  <c r="D59" i="13" s="1"/>
  <c r="C35" i="13"/>
  <c r="C59" i="13" s="1"/>
  <c r="U34" i="13"/>
  <c r="D34" i="13"/>
  <c r="C34" i="13"/>
  <c r="U33" i="13"/>
  <c r="D33" i="13"/>
  <c r="C33" i="13"/>
  <c r="U32" i="13"/>
  <c r="D32" i="13"/>
  <c r="C32" i="13"/>
  <c r="U31" i="13"/>
  <c r="D31" i="13"/>
  <c r="C31" i="13"/>
  <c r="U30" i="13"/>
  <c r="D30" i="13"/>
  <c r="C30" i="13"/>
  <c r="U29" i="13"/>
  <c r="D29" i="13"/>
  <c r="C29" i="13"/>
  <c r="U28" i="13"/>
  <c r="D28" i="13"/>
  <c r="C28" i="13"/>
  <c r="U27" i="13"/>
  <c r="D27" i="13"/>
  <c r="C27" i="13"/>
  <c r="U26" i="13"/>
  <c r="D26" i="13"/>
  <c r="C26" i="13"/>
  <c r="U25" i="13"/>
  <c r="D25" i="13"/>
  <c r="C25" i="13"/>
  <c r="U24" i="13"/>
  <c r="D24" i="13"/>
  <c r="C24" i="13"/>
  <c r="U23" i="13"/>
  <c r="D23" i="13"/>
  <c r="C23" i="13"/>
  <c r="U22" i="13"/>
  <c r="D22" i="13"/>
  <c r="C22" i="13"/>
  <c r="U21" i="13"/>
  <c r="D21" i="13"/>
  <c r="C21" i="13"/>
  <c r="U20" i="13"/>
  <c r="D20" i="13"/>
  <c r="C20" i="13"/>
  <c r="U19" i="13"/>
  <c r="D19" i="13"/>
  <c r="C19" i="13"/>
  <c r="U18" i="13"/>
  <c r="D18" i="13"/>
  <c r="C18" i="13"/>
  <c r="U17" i="13"/>
  <c r="D17" i="13"/>
  <c r="C17" i="13"/>
  <c r="U16" i="13"/>
  <c r="D16" i="13"/>
  <c r="C16" i="13"/>
  <c r="U15" i="13"/>
  <c r="D15" i="13"/>
  <c r="C15" i="13"/>
  <c r="U14" i="13"/>
  <c r="D14" i="13"/>
  <c r="C14" i="13"/>
  <c r="U13" i="13"/>
  <c r="D13" i="13"/>
  <c r="C13" i="13"/>
  <c r="U12" i="13"/>
  <c r="D12" i="13"/>
  <c r="C12" i="13"/>
  <c r="AC57" i="12"/>
  <c r="AB57" i="12"/>
  <c r="AA57" i="12"/>
  <c r="Z57" i="12"/>
  <c r="Y57" i="12"/>
  <c r="X57" i="12"/>
  <c r="W57" i="12"/>
  <c r="V57" i="12"/>
  <c r="T57" i="12"/>
  <c r="S57" i="12"/>
  <c r="R57" i="12"/>
  <c r="Q57" i="12"/>
  <c r="P57" i="12"/>
  <c r="O57" i="12"/>
  <c r="N57" i="12"/>
  <c r="M57" i="12"/>
  <c r="L57" i="12"/>
  <c r="K57" i="12"/>
  <c r="J57" i="12"/>
  <c r="I57" i="12"/>
  <c r="H57" i="12"/>
  <c r="G57" i="12"/>
  <c r="F57" i="12"/>
  <c r="E57" i="12"/>
  <c r="AC56" i="12"/>
  <c r="AB56" i="12"/>
  <c r="AA56" i="12"/>
  <c r="Z56" i="12"/>
  <c r="Y56" i="12"/>
  <c r="X56" i="12"/>
  <c r="W56" i="12"/>
  <c r="V56" i="12"/>
  <c r="U56" i="12"/>
  <c r="T56" i="12"/>
  <c r="S56" i="12"/>
  <c r="R56" i="12"/>
  <c r="Q56" i="12"/>
  <c r="P56" i="12"/>
  <c r="O56" i="12"/>
  <c r="N56" i="12"/>
  <c r="M56" i="12"/>
  <c r="L56" i="12"/>
  <c r="K56" i="12"/>
  <c r="J56" i="12"/>
  <c r="I56" i="12"/>
  <c r="H56" i="12"/>
  <c r="G56" i="12"/>
  <c r="F56" i="12"/>
  <c r="E56" i="12"/>
  <c r="D56" i="12"/>
  <c r="C56" i="12"/>
  <c r="U55" i="12"/>
  <c r="D55" i="12"/>
  <c r="C55" i="12"/>
  <c r="U54" i="12"/>
  <c r="D54" i="12"/>
  <c r="C54" i="12"/>
  <c r="AC52" i="12"/>
  <c r="AB52" i="12"/>
  <c r="AA52" i="12"/>
  <c r="Z52" i="12"/>
  <c r="Y52" i="12"/>
  <c r="X52" i="12"/>
  <c r="W52" i="12"/>
  <c r="V52" i="12"/>
  <c r="U52" i="12"/>
  <c r="T52" i="12"/>
  <c r="S52" i="12"/>
  <c r="R52" i="12"/>
  <c r="Q52" i="12"/>
  <c r="P52" i="12"/>
  <c r="O52" i="12"/>
  <c r="N52" i="12"/>
  <c r="M52" i="12"/>
  <c r="L52" i="12"/>
  <c r="K52" i="12"/>
  <c r="J52" i="12"/>
  <c r="I52" i="12"/>
  <c r="H52" i="12"/>
  <c r="G52" i="12"/>
  <c r="F52" i="12"/>
  <c r="E52" i="12"/>
  <c r="D52" i="12"/>
  <c r="C52" i="12"/>
  <c r="U51" i="12"/>
  <c r="D51" i="12"/>
  <c r="C51" i="12"/>
  <c r="U50" i="12"/>
  <c r="D50" i="12"/>
  <c r="C50" i="12"/>
  <c r="U49" i="12"/>
  <c r="D49" i="12"/>
  <c r="C49" i="12"/>
  <c r="U48" i="12"/>
  <c r="D48" i="12"/>
  <c r="C48" i="12"/>
  <c r="U47" i="12"/>
  <c r="D47" i="12"/>
  <c r="C47" i="12"/>
  <c r="U46" i="12"/>
  <c r="D46" i="12"/>
  <c r="C46" i="12"/>
  <c r="U45" i="12"/>
  <c r="D45" i="12"/>
  <c r="C45" i="12"/>
  <c r="AC43" i="12"/>
  <c r="AB43" i="12"/>
  <c r="AA43" i="12"/>
  <c r="Z43" i="12"/>
  <c r="Y43" i="12"/>
  <c r="X43" i="12"/>
  <c r="W43" i="12"/>
  <c r="V43" i="12"/>
  <c r="U43" i="12"/>
  <c r="T43" i="12"/>
  <c r="S43" i="12"/>
  <c r="R43" i="12"/>
  <c r="Q43" i="12"/>
  <c r="P43" i="12"/>
  <c r="O43" i="12"/>
  <c r="N43" i="12"/>
  <c r="M43" i="12"/>
  <c r="L43" i="12"/>
  <c r="K43" i="12"/>
  <c r="J43" i="12"/>
  <c r="I43" i="12"/>
  <c r="H43" i="12"/>
  <c r="G43" i="12"/>
  <c r="F43" i="12"/>
  <c r="E43" i="12"/>
  <c r="D43" i="12"/>
  <c r="C43" i="12"/>
  <c r="U42" i="12"/>
  <c r="D42" i="12"/>
  <c r="C42" i="12"/>
  <c r="U41" i="12"/>
  <c r="D41" i="12"/>
  <c r="C41" i="12"/>
  <c r="U40" i="12"/>
  <c r="D40" i="12"/>
  <c r="C40" i="12"/>
  <c r="U39" i="12"/>
  <c r="D39" i="12"/>
  <c r="C39" i="12"/>
  <c r="U38" i="12"/>
  <c r="D38" i="12"/>
  <c r="C38" i="12"/>
  <c r="U37" i="12"/>
  <c r="D37" i="12"/>
  <c r="C37" i="12"/>
  <c r="AC35" i="12"/>
  <c r="AB35" i="12"/>
  <c r="AA35" i="12"/>
  <c r="Z35" i="12"/>
  <c r="Y35" i="12"/>
  <c r="X35" i="12"/>
  <c r="W35" i="12"/>
  <c r="V35" i="12"/>
  <c r="U35" i="12"/>
  <c r="U57" i="12" s="1"/>
  <c r="T35" i="12"/>
  <c r="S35" i="12"/>
  <c r="R35" i="12"/>
  <c r="Q35" i="12"/>
  <c r="P35" i="12"/>
  <c r="O35" i="12"/>
  <c r="N35" i="12"/>
  <c r="M35" i="12"/>
  <c r="L35" i="12"/>
  <c r="K35" i="12"/>
  <c r="J35" i="12"/>
  <c r="I35" i="12"/>
  <c r="H35" i="12"/>
  <c r="G35" i="12"/>
  <c r="F35" i="12"/>
  <c r="E35" i="12"/>
  <c r="D35" i="12"/>
  <c r="D57" i="12" s="1"/>
  <c r="C35" i="12"/>
  <c r="C57" i="12" s="1"/>
  <c r="U34" i="12"/>
  <c r="D34" i="12"/>
  <c r="C34" i="12"/>
  <c r="U33" i="12"/>
  <c r="D33" i="12"/>
  <c r="C33" i="12"/>
  <c r="U32" i="12"/>
  <c r="D32" i="12"/>
  <c r="C32" i="12"/>
  <c r="U31" i="12"/>
  <c r="D31" i="12"/>
  <c r="C31" i="12"/>
  <c r="U30" i="12"/>
  <c r="D30" i="12"/>
  <c r="C30" i="12"/>
  <c r="U29" i="12"/>
  <c r="D29" i="12"/>
  <c r="C29" i="12"/>
  <c r="U28" i="12"/>
  <c r="D28" i="12"/>
  <c r="C28" i="12"/>
  <c r="U27" i="12"/>
  <c r="D27" i="12"/>
  <c r="C27" i="12"/>
  <c r="U26" i="12"/>
  <c r="D26" i="12"/>
  <c r="C26" i="12"/>
  <c r="U25" i="12"/>
  <c r="D25" i="12"/>
  <c r="C25" i="12"/>
  <c r="U24" i="12"/>
  <c r="D24" i="12"/>
  <c r="C24" i="12"/>
  <c r="U23" i="12"/>
  <c r="D23" i="12"/>
  <c r="C23" i="12"/>
  <c r="U22" i="12"/>
  <c r="D22" i="12"/>
  <c r="C22" i="12"/>
  <c r="U21" i="12"/>
  <c r="D21" i="12"/>
  <c r="C21" i="12"/>
  <c r="U20" i="12"/>
  <c r="D20" i="12"/>
  <c r="C20" i="12"/>
  <c r="U19" i="12"/>
  <c r="D19" i="12"/>
  <c r="C19" i="12"/>
  <c r="U18" i="12"/>
  <c r="D18" i="12"/>
  <c r="C18" i="12"/>
  <c r="U17" i="12"/>
  <c r="D17" i="12"/>
  <c r="C17" i="12"/>
  <c r="U16" i="12"/>
  <c r="D16" i="12"/>
  <c r="C16" i="12"/>
  <c r="U15" i="12"/>
  <c r="D15" i="12"/>
  <c r="C15" i="12"/>
  <c r="U14" i="12"/>
  <c r="D14" i="12"/>
  <c r="C14" i="12"/>
  <c r="U13" i="12"/>
  <c r="D13" i="12"/>
  <c r="C13" i="12"/>
  <c r="D12" i="12"/>
  <c r="C12" i="12"/>
  <c r="U56" i="11"/>
  <c r="T56" i="11"/>
  <c r="S56" i="11"/>
  <c r="R56" i="11"/>
  <c r="Q56" i="11"/>
  <c r="P56" i="11"/>
  <c r="O56" i="11"/>
  <c r="M56" i="11"/>
  <c r="L56" i="11"/>
  <c r="K56" i="11"/>
  <c r="J56" i="11"/>
  <c r="I56" i="11"/>
  <c r="H56" i="11"/>
  <c r="G56" i="11"/>
  <c r="F56" i="11"/>
  <c r="E56" i="11"/>
  <c r="D56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D55" i="11"/>
  <c r="C55" i="11"/>
  <c r="N54" i="11"/>
  <c r="C54" i="11"/>
  <c r="N53" i="11"/>
  <c r="C53" i="11"/>
  <c r="U51" i="11"/>
  <c r="T51" i="11"/>
  <c r="S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D51" i="11"/>
  <c r="C51" i="11"/>
  <c r="N50" i="11"/>
  <c r="C50" i="11"/>
  <c r="N49" i="11"/>
  <c r="C49" i="11"/>
  <c r="N48" i="11"/>
  <c r="C48" i="11"/>
  <c r="N47" i="11"/>
  <c r="C47" i="11"/>
  <c r="N46" i="11"/>
  <c r="C46" i="11"/>
  <c r="N45" i="11"/>
  <c r="C45" i="11"/>
  <c r="N44" i="11"/>
  <c r="C44" i="11"/>
  <c r="U42" i="11"/>
  <c r="T42" i="11"/>
  <c r="S42" i="11"/>
  <c r="R42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D42" i="11"/>
  <c r="C42" i="11"/>
  <c r="N41" i="11"/>
  <c r="C41" i="11"/>
  <c r="N40" i="11"/>
  <c r="C40" i="11"/>
  <c r="N39" i="11"/>
  <c r="C39" i="11"/>
  <c r="N38" i="11"/>
  <c r="C38" i="11"/>
  <c r="N37" i="11"/>
  <c r="C37" i="11"/>
  <c r="N36" i="11"/>
  <c r="C36" i="11"/>
  <c r="U34" i="11"/>
  <c r="T34" i="11"/>
  <c r="S34" i="11"/>
  <c r="R34" i="11"/>
  <c r="Q34" i="11"/>
  <c r="P34" i="11"/>
  <c r="O34" i="11"/>
  <c r="N34" i="11"/>
  <c r="N56" i="11" s="1"/>
  <c r="M34" i="11"/>
  <c r="L34" i="11"/>
  <c r="K34" i="11"/>
  <c r="J34" i="11"/>
  <c r="I34" i="11"/>
  <c r="H34" i="11"/>
  <c r="G34" i="11"/>
  <c r="F34" i="11"/>
  <c r="E34" i="11"/>
  <c r="D34" i="11"/>
  <c r="C34" i="11"/>
  <c r="C56" i="11" s="1"/>
  <c r="C33" i="11"/>
  <c r="N32" i="11"/>
  <c r="C32" i="11"/>
  <c r="N31" i="11"/>
  <c r="C31" i="11"/>
  <c r="N30" i="11"/>
  <c r="C30" i="11"/>
  <c r="N29" i="11"/>
  <c r="C29" i="11"/>
  <c r="N28" i="11"/>
  <c r="C28" i="11"/>
  <c r="N27" i="11"/>
  <c r="C27" i="11"/>
  <c r="N26" i="11"/>
  <c r="C26" i="11"/>
  <c r="N25" i="11"/>
  <c r="C25" i="11"/>
  <c r="N24" i="11"/>
  <c r="C24" i="11"/>
  <c r="N23" i="11"/>
  <c r="C23" i="11"/>
  <c r="N22" i="11"/>
  <c r="C22" i="11"/>
  <c r="N21" i="11"/>
  <c r="C21" i="11"/>
  <c r="N20" i="11"/>
  <c r="C20" i="11"/>
  <c r="N19" i="11"/>
  <c r="C19" i="11"/>
  <c r="N18" i="11"/>
  <c r="C18" i="11"/>
  <c r="N17" i="11"/>
  <c r="C17" i="11"/>
  <c r="N16" i="11"/>
  <c r="C16" i="11"/>
  <c r="N15" i="11"/>
  <c r="C15" i="11"/>
  <c r="N14" i="11"/>
  <c r="C14" i="11"/>
  <c r="N13" i="11"/>
  <c r="C13" i="11"/>
  <c r="N12" i="11"/>
  <c r="C12" i="11"/>
  <c r="N11" i="11"/>
  <c r="C11" i="11"/>
  <c r="U51" i="10"/>
  <c r="T51" i="10"/>
  <c r="S51" i="10"/>
  <c r="R51" i="10"/>
  <c r="Q51" i="10"/>
  <c r="P51" i="10"/>
  <c r="O51" i="10"/>
  <c r="N51" i="10"/>
  <c r="M51" i="10"/>
  <c r="L51" i="10"/>
  <c r="K51" i="10"/>
  <c r="J51" i="10"/>
  <c r="I51" i="10"/>
  <c r="H51" i="10"/>
  <c r="G51" i="10"/>
  <c r="F51" i="10"/>
  <c r="E51" i="10"/>
  <c r="D51" i="10"/>
  <c r="U50" i="10"/>
  <c r="T50" i="10"/>
  <c r="S50" i="10"/>
  <c r="R50" i="10"/>
  <c r="Q50" i="10"/>
  <c r="P50" i="10"/>
  <c r="O50" i="10"/>
  <c r="N50" i="10"/>
  <c r="M50" i="10"/>
  <c r="L50" i="10"/>
  <c r="K50" i="10"/>
  <c r="J50" i="10"/>
  <c r="I50" i="10"/>
  <c r="H50" i="10"/>
  <c r="G50" i="10"/>
  <c r="F50" i="10"/>
  <c r="E50" i="10"/>
  <c r="D50" i="10"/>
  <c r="C50" i="10"/>
  <c r="N49" i="10"/>
  <c r="C49" i="10"/>
  <c r="N48" i="10"/>
  <c r="C48" i="10"/>
  <c r="U46" i="10"/>
  <c r="T46" i="10"/>
  <c r="S46" i="10"/>
  <c r="R46" i="10"/>
  <c r="Q46" i="10"/>
  <c r="P46" i="10"/>
  <c r="O46" i="10"/>
  <c r="N46" i="10"/>
  <c r="M46" i="10"/>
  <c r="L46" i="10"/>
  <c r="K46" i="10"/>
  <c r="J46" i="10"/>
  <c r="I46" i="10"/>
  <c r="H46" i="10"/>
  <c r="G46" i="10"/>
  <c r="F46" i="10"/>
  <c r="E46" i="10"/>
  <c r="D46" i="10"/>
  <c r="C46" i="10"/>
  <c r="N45" i="10"/>
  <c r="C45" i="10"/>
  <c r="N44" i="10"/>
  <c r="C44" i="10"/>
  <c r="N43" i="10"/>
  <c r="C43" i="10"/>
  <c r="N42" i="10"/>
  <c r="C42" i="10"/>
  <c r="U40" i="10"/>
  <c r="T40" i="10"/>
  <c r="S40" i="10"/>
  <c r="R40" i="10"/>
  <c r="Q40" i="10"/>
  <c r="P40" i="10"/>
  <c r="O40" i="10"/>
  <c r="N40" i="10"/>
  <c r="M40" i="10"/>
  <c r="L40" i="10"/>
  <c r="K40" i="10"/>
  <c r="J40" i="10"/>
  <c r="I40" i="10"/>
  <c r="H40" i="10"/>
  <c r="G40" i="10"/>
  <c r="F40" i="10"/>
  <c r="E40" i="10"/>
  <c r="D40" i="10"/>
  <c r="C40" i="10"/>
  <c r="N39" i="10"/>
  <c r="C39" i="10"/>
  <c r="N38" i="10"/>
  <c r="C38" i="10"/>
  <c r="N37" i="10"/>
  <c r="C37" i="10"/>
  <c r="N36" i="10"/>
  <c r="C36" i="10"/>
  <c r="N35" i="10"/>
  <c r="C35" i="10"/>
  <c r="U33" i="10"/>
  <c r="T33" i="10"/>
  <c r="S33" i="10"/>
  <c r="R33" i="10"/>
  <c r="Q33" i="10"/>
  <c r="P33" i="10"/>
  <c r="O33" i="10"/>
  <c r="N33" i="10"/>
  <c r="M33" i="10"/>
  <c r="L33" i="10"/>
  <c r="K33" i="10"/>
  <c r="J33" i="10"/>
  <c r="I33" i="10"/>
  <c r="H33" i="10"/>
  <c r="G33" i="10"/>
  <c r="F33" i="10"/>
  <c r="E33" i="10"/>
  <c r="D33" i="10"/>
  <c r="C33" i="10"/>
  <c r="C51" i="10" s="1"/>
  <c r="N32" i="10"/>
  <c r="C32" i="10"/>
  <c r="N31" i="10"/>
  <c r="C31" i="10"/>
  <c r="N30" i="10"/>
  <c r="C30" i="10"/>
  <c r="C29" i="10"/>
  <c r="N28" i="10"/>
  <c r="C28" i="10"/>
  <c r="N27" i="10"/>
  <c r="C27" i="10"/>
  <c r="N26" i="10"/>
  <c r="C26" i="10"/>
  <c r="N25" i="10"/>
  <c r="C25" i="10"/>
  <c r="N24" i="10"/>
  <c r="C24" i="10"/>
  <c r="N23" i="10"/>
  <c r="C23" i="10"/>
  <c r="N22" i="10"/>
  <c r="C22" i="10"/>
  <c r="N21" i="10"/>
  <c r="C21" i="10"/>
  <c r="N20" i="10"/>
  <c r="C20" i="10"/>
  <c r="N19" i="10"/>
  <c r="C19" i="10"/>
  <c r="N18" i="10"/>
  <c r="C18" i="10"/>
  <c r="N17" i="10"/>
  <c r="C17" i="10"/>
  <c r="N16" i="10"/>
  <c r="C16" i="10"/>
  <c r="N15" i="10"/>
  <c r="C15" i="10"/>
  <c r="N14" i="10"/>
  <c r="C14" i="10"/>
  <c r="N13" i="10"/>
  <c r="C13" i="10"/>
  <c r="N12" i="10"/>
  <c r="C12" i="10"/>
  <c r="N11" i="10"/>
  <c r="C11" i="10"/>
  <c r="U48" i="9"/>
  <c r="T48" i="9"/>
  <c r="S48" i="9"/>
  <c r="R48" i="9"/>
  <c r="Q48" i="9"/>
  <c r="P48" i="9"/>
  <c r="O48" i="9"/>
  <c r="N48" i="9"/>
  <c r="M48" i="9"/>
  <c r="L48" i="9"/>
  <c r="K48" i="9"/>
  <c r="J48" i="9"/>
  <c r="I48" i="9"/>
  <c r="H48" i="9"/>
  <c r="G48" i="9"/>
  <c r="F48" i="9"/>
  <c r="E48" i="9"/>
  <c r="D48" i="9"/>
  <c r="U47" i="9"/>
  <c r="T47" i="9"/>
  <c r="S47" i="9"/>
  <c r="R47" i="9"/>
  <c r="Q47" i="9"/>
  <c r="P47" i="9"/>
  <c r="O47" i="9"/>
  <c r="N47" i="9"/>
  <c r="M47" i="9"/>
  <c r="L47" i="9"/>
  <c r="K47" i="9"/>
  <c r="J47" i="9"/>
  <c r="I47" i="9"/>
  <c r="H47" i="9"/>
  <c r="G47" i="9"/>
  <c r="F47" i="9"/>
  <c r="E47" i="9"/>
  <c r="D47" i="9"/>
  <c r="C47" i="9"/>
  <c r="C46" i="9"/>
  <c r="C45" i="9"/>
  <c r="U43" i="9"/>
  <c r="T43" i="9"/>
  <c r="S43" i="9"/>
  <c r="R43" i="9"/>
  <c r="Q43" i="9"/>
  <c r="P43" i="9"/>
  <c r="O43" i="9"/>
  <c r="N43" i="9"/>
  <c r="M43" i="9"/>
  <c r="L43" i="9"/>
  <c r="K43" i="9"/>
  <c r="J43" i="9"/>
  <c r="I43" i="9"/>
  <c r="H43" i="9"/>
  <c r="G43" i="9"/>
  <c r="F43" i="9"/>
  <c r="E43" i="9"/>
  <c r="D43" i="9"/>
  <c r="C43" i="9"/>
  <c r="C42" i="9"/>
  <c r="C41" i="9"/>
  <c r="U39" i="9"/>
  <c r="T39" i="9"/>
  <c r="S39" i="9"/>
  <c r="R39" i="9"/>
  <c r="Q39" i="9"/>
  <c r="P39" i="9"/>
  <c r="O39" i="9"/>
  <c r="N39" i="9"/>
  <c r="M39" i="9"/>
  <c r="L39" i="9"/>
  <c r="K39" i="9"/>
  <c r="J39" i="9"/>
  <c r="I39" i="9"/>
  <c r="H39" i="9"/>
  <c r="G39" i="9"/>
  <c r="F39" i="9"/>
  <c r="E39" i="9"/>
  <c r="D39" i="9"/>
  <c r="C39" i="9"/>
  <c r="C38" i="9"/>
  <c r="C37" i="9"/>
  <c r="C36" i="9"/>
  <c r="C35" i="9"/>
  <c r="C34" i="9"/>
  <c r="U32" i="9"/>
  <c r="T32" i="9"/>
  <c r="S32" i="9"/>
  <c r="R32" i="9"/>
  <c r="Q32" i="9"/>
  <c r="P32" i="9"/>
  <c r="O32" i="9"/>
  <c r="N32" i="9"/>
  <c r="M32" i="9"/>
  <c r="L32" i="9"/>
  <c r="K32" i="9"/>
  <c r="J32" i="9"/>
  <c r="I32" i="9"/>
  <c r="H32" i="9"/>
  <c r="G32" i="9"/>
  <c r="F32" i="9"/>
  <c r="E32" i="9"/>
  <c r="D32" i="9"/>
  <c r="C32" i="9"/>
  <c r="C48" i="9" s="1"/>
  <c r="C31" i="9"/>
  <c r="C30" i="9"/>
  <c r="C29" i="9"/>
  <c r="C28" i="9"/>
  <c r="C27" i="9"/>
  <c r="C26" i="9"/>
  <c r="C25" i="9"/>
  <c r="C24" i="9"/>
  <c r="C23" i="9"/>
  <c r="C22" i="9"/>
  <c r="C21" i="9"/>
  <c r="C20" i="9"/>
  <c r="C19" i="9"/>
  <c r="C18" i="9"/>
  <c r="C17" i="9"/>
  <c r="C16" i="9"/>
  <c r="C15" i="9"/>
  <c r="C14" i="9"/>
  <c r="C13" i="9"/>
  <c r="C12" i="9"/>
  <c r="C11" i="9"/>
  <c r="S48" i="8"/>
  <c r="R48" i="8"/>
  <c r="Q48" i="8"/>
  <c r="P48" i="8"/>
  <c r="O48" i="8"/>
  <c r="N48" i="8"/>
  <c r="M48" i="8"/>
  <c r="K48" i="8"/>
  <c r="J48" i="8"/>
  <c r="I48" i="8"/>
  <c r="H48" i="8"/>
  <c r="G48" i="8"/>
  <c r="F48" i="8"/>
  <c r="E48" i="8"/>
  <c r="D48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D47" i="8"/>
  <c r="C47" i="8"/>
  <c r="L46" i="8"/>
  <c r="C46" i="8"/>
  <c r="L45" i="8"/>
  <c r="C45" i="8"/>
  <c r="S43" i="8"/>
  <c r="R43" i="8"/>
  <c r="Q43" i="8"/>
  <c r="P43" i="8"/>
  <c r="O43" i="8"/>
  <c r="N43" i="8"/>
  <c r="M43" i="8"/>
  <c r="L43" i="8"/>
  <c r="K43" i="8"/>
  <c r="J43" i="8"/>
  <c r="I43" i="8"/>
  <c r="H43" i="8"/>
  <c r="G43" i="8"/>
  <c r="F43" i="8"/>
  <c r="E43" i="8"/>
  <c r="D43" i="8"/>
  <c r="C43" i="8"/>
  <c r="L42" i="8"/>
  <c r="C42" i="8"/>
  <c r="L41" i="8"/>
  <c r="C41" i="8"/>
  <c r="S39" i="8"/>
  <c r="R39" i="8"/>
  <c r="Q39" i="8"/>
  <c r="P39" i="8"/>
  <c r="O39" i="8"/>
  <c r="N39" i="8"/>
  <c r="M39" i="8"/>
  <c r="L39" i="8"/>
  <c r="K39" i="8"/>
  <c r="J39" i="8"/>
  <c r="I39" i="8"/>
  <c r="H39" i="8"/>
  <c r="G39" i="8"/>
  <c r="F39" i="8"/>
  <c r="E39" i="8"/>
  <c r="D39" i="8"/>
  <c r="C39" i="8"/>
  <c r="L38" i="8"/>
  <c r="C38" i="8"/>
  <c r="L37" i="8"/>
  <c r="C37" i="8"/>
  <c r="L36" i="8"/>
  <c r="C36" i="8"/>
  <c r="L35" i="8"/>
  <c r="C35" i="8"/>
  <c r="L34" i="8"/>
  <c r="C34" i="8"/>
  <c r="S32" i="8"/>
  <c r="R32" i="8"/>
  <c r="Q32" i="8"/>
  <c r="P32" i="8"/>
  <c r="O32" i="8"/>
  <c r="N32" i="8"/>
  <c r="M32" i="8"/>
  <c r="L32" i="8"/>
  <c r="L48" i="8" s="1"/>
  <c r="K32" i="8"/>
  <c r="J32" i="8"/>
  <c r="I32" i="8"/>
  <c r="H32" i="8"/>
  <c r="G32" i="8"/>
  <c r="F32" i="8"/>
  <c r="E32" i="8"/>
  <c r="D32" i="8"/>
  <c r="C32" i="8"/>
  <c r="C48" i="8" s="1"/>
  <c r="L31" i="8"/>
  <c r="C31" i="8"/>
  <c r="L30" i="8"/>
  <c r="C30" i="8"/>
  <c r="L29" i="8"/>
  <c r="C29" i="8"/>
  <c r="L28" i="8"/>
  <c r="C28" i="8"/>
  <c r="L27" i="8"/>
  <c r="C27" i="8"/>
  <c r="L26" i="8"/>
  <c r="C26" i="8"/>
  <c r="L25" i="8"/>
  <c r="C25" i="8"/>
  <c r="L24" i="8"/>
  <c r="C24" i="8"/>
  <c r="L23" i="8"/>
  <c r="C23" i="8"/>
  <c r="L22" i="8"/>
  <c r="C22" i="8"/>
  <c r="L21" i="8"/>
  <c r="C21" i="8"/>
  <c r="L20" i="8"/>
  <c r="C20" i="8"/>
  <c r="L19" i="8"/>
  <c r="C19" i="8"/>
  <c r="L18" i="8"/>
  <c r="C18" i="8"/>
  <c r="L17" i="8"/>
  <c r="C17" i="8"/>
  <c r="L16" i="8"/>
  <c r="C16" i="8"/>
  <c r="L15" i="8"/>
  <c r="C15" i="8"/>
  <c r="L14" i="8"/>
  <c r="C14" i="8"/>
  <c r="L13" i="8"/>
  <c r="C13" i="8"/>
  <c r="L12" i="8"/>
  <c r="C12" i="8"/>
  <c r="L11" i="8"/>
  <c r="C11" i="8"/>
  <c r="S47" i="7"/>
  <c r="R47" i="7"/>
  <c r="Q47" i="7"/>
  <c r="P47" i="7"/>
  <c r="O47" i="7"/>
  <c r="N47" i="7"/>
  <c r="M47" i="7"/>
  <c r="K47" i="7"/>
  <c r="J47" i="7"/>
  <c r="I47" i="7"/>
  <c r="H47" i="7"/>
  <c r="G47" i="7"/>
  <c r="F47" i="7"/>
  <c r="E47" i="7"/>
  <c r="D47" i="7"/>
  <c r="C47" i="7"/>
  <c r="S46" i="7"/>
  <c r="R46" i="7"/>
  <c r="Q46" i="7"/>
  <c r="P46" i="7"/>
  <c r="O46" i="7"/>
  <c r="N46" i="7"/>
  <c r="M46" i="7"/>
  <c r="L46" i="7"/>
  <c r="K46" i="7"/>
  <c r="J46" i="7"/>
  <c r="I46" i="7"/>
  <c r="H46" i="7"/>
  <c r="G46" i="7"/>
  <c r="F46" i="7"/>
  <c r="E46" i="7"/>
  <c r="D46" i="7"/>
  <c r="C46" i="7"/>
  <c r="L45" i="7"/>
  <c r="L44" i="7"/>
  <c r="S42" i="7"/>
  <c r="R42" i="7"/>
  <c r="Q42" i="7"/>
  <c r="P42" i="7"/>
  <c r="O42" i="7"/>
  <c r="N42" i="7"/>
  <c r="M42" i="7"/>
  <c r="L42" i="7"/>
  <c r="K42" i="7"/>
  <c r="J42" i="7"/>
  <c r="I42" i="7"/>
  <c r="H42" i="7"/>
  <c r="G42" i="7"/>
  <c r="F42" i="7"/>
  <c r="E42" i="7"/>
  <c r="D42" i="7"/>
  <c r="C42" i="7"/>
  <c r="L41" i="7"/>
  <c r="L40" i="7"/>
  <c r="S38" i="7"/>
  <c r="R38" i="7"/>
  <c r="Q38" i="7"/>
  <c r="P38" i="7"/>
  <c r="O38" i="7"/>
  <c r="N38" i="7"/>
  <c r="M38" i="7"/>
  <c r="L38" i="7"/>
  <c r="K38" i="7"/>
  <c r="J38" i="7"/>
  <c r="I38" i="7"/>
  <c r="H38" i="7"/>
  <c r="G38" i="7"/>
  <c r="F38" i="7"/>
  <c r="E38" i="7"/>
  <c r="D38" i="7"/>
  <c r="C38" i="7"/>
  <c r="L37" i="7"/>
  <c r="L36" i="7"/>
  <c r="L35" i="7"/>
  <c r="L34" i="7"/>
  <c r="S32" i="7"/>
  <c r="R32" i="7"/>
  <c r="Q32" i="7"/>
  <c r="P32" i="7"/>
  <c r="O32" i="7"/>
  <c r="N32" i="7"/>
  <c r="M32" i="7"/>
  <c r="L32" i="7"/>
  <c r="L47" i="7" s="1"/>
  <c r="K32" i="7"/>
  <c r="J32" i="7"/>
  <c r="I32" i="7"/>
  <c r="H32" i="7"/>
  <c r="G32" i="7"/>
  <c r="F32" i="7"/>
  <c r="E32" i="7"/>
  <c r="D32" i="7"/>
  <c r="C32" i="7"/>
  <c r="L31" i="7"/>
  <c r="L30" i="7"/>
  <c r="L29" i="7"/>
  <c r="L28" i="7"/>
  <c r="L27" i="7"/>
  <c r="L26" i="7"/>
  <c r="L25" i="7"/>
  <c r="L24" i="7"/>
  <c r="L23" i="7"/>
  <c r="L22" i="7"/>
  <c r="L21" i="7"/>
  <c r="L20" i="7"/>
  <c r="L19" i="7"/>
  <c r="L18" i="7"/>
  <c r="L17" i="7"/>
  <c r="L16" i="7"/>
  <c r="L15" i="7"/>
  <c r="L14" i="7"/>
  <c r="L13" i="7"/>
  <c r="L12" i="7"/>
  <c r="L11" i="7"/>
  <c r="S43" i="6"/>
  <c r="R43" i="6"/>
  <c r="Q43" i="6"/>
  <c r="P43" i="6"/>
  <c r="O43" i="6"/>
  <c r="N43" i="6"/>
  <c r="M43" i="6"/>
  <c r="L43" i="6"/>
  <c r="K43" i="6"/>
  <c r="J43" i="6"/>
  <c r="I43" i="6"/>
  <c r="H43" i="6"/>
  <c r="G43" i="6"/>
  <c r="F43" i="6"/>
  <c r="E43" i="6"/>
  <c r="D43" i="6"/>
  <c r="C43" i="6"/>
  <c r="S42" i="6"/>
  <c r="R42" i="6"/>
  <c r="Q42" i="6"/>
  <c r="P42" i="6"/>
  <c r="O42" i="6"/>
  <c r="N42" i="6"/>
  <c r="M42" i="6"/>
  <c r="L42" i="6"/>
  <c r="K42" i="6"/>
  <c r="J42" i="6"/>
  <c r="I42" i="6"/>
  <c r="H42" i="6"/>
  <c r="G42" i="6"/>
  <c r="F42" i="6"/>
  <c r="E42" i="6"/>
  <c r="D42" i="6"/>
  <c r="C42" i="6"/>
  <c r="S38" i="6"/>
  <c r="R38" i="6"/>
  <c r="Q38" i="6"/>
  <c r="P38" i="6"/>
  <c r="O38" i="6"/>
  <c r="N38" i="6"/>
  <c r="M38" i="6"/>
  <c r="L38" i="6"/>
  <c r="K38" i="6"/>
  <c r="J38" i="6"/>
  <c r="I38" i="6"/>
  <c r="H38" i="6"/>
  <c r="G38" i="6"/>
  <c r="F38" i="6"/>
  <c r="E38" i="6"/>
  <c r="D38" i="6"/>
  <c r="C38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32" i="6"/>
  <c r="C32" i="6"/>
  <c r="R39" i="5"/>
  <c r="Q39" i="5"/>
  <c r="P39" i="5"/>
  <c r="O39" i="5"/>
  <c r="N39" i="5"/>
  <c r="M39" i="5"/>
  <c r="L39" i="5"/>
  <c r="K39" i="5"/>
  <c r="J39" i="5"/>
  <c r="I39" i="5"/>
  <c r="H39" i="5"/>
  <c r="G39" i="5"/>
  <c r="F39" i="5"/>
  <c r="E39" i="5"/>
  <c r="D39" i="5"/>
  <c r="R38" i="5"/>
  <c r="Q38" i="5"/>
  <c r="P38" i="5"/>
  <c r="O38" i="5"/>
  <c r="N38" i="5"/>
  <c r="M38" i="5"/>
  <c r="L38" i="5"/>
  <c r="K38" i="5"/>
  <c r="J38" i="5"/>
  <c r="I38" i="5"/>
  <c r="H38" i="5"/>
  <c r="G38" i="5"/>
  <c r="F38" i="5"/>
  <c r="E38" i="5"/>
  <c r="D38" i="5"/>
  <c r="C38" i="5"/>
  <c r="C37" i="5"/>
  <c r="C36" i="5"/>
  <c r="R34" i="5"/>
  <c r="Q34" i="5"/>
  <c r="P34" i="5"/>
  <c r="O34" i="5"/>
  <c r="N34" i="5"/>
  <c r="M34" i="5"/>
  <c r="L34" i="5"/>
  <c r="K34" i="5"/>
  <c r="J34" i="5"/>
  <c r="I34" i="5"/>
  <c r="H34" i="5"/>
  <c r="G34" i="5"/>
  <c r="F34" i="5"/>
  <c r="E34" i="5"/>
  <c r="D34" i="5"/>
  <c r="C34" i="5"/>
  <c r="C33" i="5"/>
  <c r="C32" i="5"/>
  <c r="C31" i="5"/>
  <c r="C30" i="5"/>
  <c r="R28" i="5"/>
  <c r="Q28" i="5"/>
  <c r="P28" i="5"/>
  <c r="O28" i="5"/>
  <c r="N28" i="5"/>
  <c r="M28" i="5"/>
  <c r="L28" i="5"/>
  <c r="K28" i="5"/>
  <c r="J28" i="5"/>
  <c r="I28" i="5"/>
  <c r="H28" i="5"/>
  <c r="G28" i="5"/>
  <c r="F28" i="5"/>
  <c r="E28" i="5"/>
  <c r="D28" i="5"/>
  <c r="C28" i="5"/>
  <c r="C39" i="5" s="1"/>
  <c r="C27" i="5"/>
  <c r="C26" i="5"/>
  <c r="C25" i="5"/>
  <c r="C24" i="5"/>
  <c r="C23" i="5"/>
  <c r="C22" i="5"/>
  <c r="C21" i="5"/>
  <c r="C20" i="5"/>
  <c r="C19" i="5"/>
  <c r="C18" i="5"/>
  <c r="C17" i="5"/>
  <c r="C16" i="5"/>
  <c r="C15" i="5"/>
  <c r="C14" i="5"/>
  <c r="C13" i="5"/>
  <c r="C12" i="5"/>
  <c r="C11" i="5"/>
  <c r="P36" i="4"/>
  <c r="O36" i="4"/>
  <c r="N36" i="4"/>
  <c r="M36" i="4"/>
  <c r="L36" i="4"/>
  <c r="K36" i="4"/>
  <c r="J36" i="4"/>
  <c r="I36" i="4"/>
  <c r="H36" i="4"/>
  <c r="G36" i="4"/>
  <c r="F36" i="4"/>
  <c r="E36" i="4"/>
  <c r="D36" i="4"/>
  <c r="C35" i="4"/>
  <c r="P33" i="4"/>
  <c r="O33" i="4"/>
  <c r="N33" i="4"/>
  <c r="M33" i="4"/>
  <c r="L33" i="4"/>
  <c r="K33" i="4"/>
  <c r="J33" i="4"/>
  <c r="I33" i="4"/>
  <c r="H33" i="4"/>
  <c r="G33" i="4"/>
  <c r="F33" i="4"/>
  <c r="E33" i="4"/>
  <c r="D33" i="4"/>
  <c r="C33" i="4"/>
  <c r="C32" i="4"/>
  <c r="C31" i="4"/>
  <c r="C30" i="4"/>
  <c r="C29" i="4"/>
  <c r="P27" i="4"/>
  <c r="O27" i="4"/>
  <c r="N27" i="4"/>
  <c r="M27" i="4"/>
  <c r="L27" i="4"/>
  <c r="K27" i="4"/>
  <c r="J27" i="4"/>
  <c r="I27" i="4"/>
  <c r="H27" i="4"/>
  <c r="G27" i="4"/>
  <c r="F27" i="4"/>
  <c r="E27" i="4"/>
  <c r="D27" i="4"/>
  <c r="C27" i="4"/>
  <c r="C36" i="4" s="1"/>
  <c r="C26" i="4"/>
  <c r="C25" i="4"/>
  <c r="C24" i="4"/>
  <c r="C23" i="4"/>
  <c r="C22" i="4"/>
  <c r="C21" i="4"/>
  <c r="C20" i="4"/>
  <c r="C19" i="4"/>
  <c r="C18" i="4"/>
  <c r="C17" i="4"/>
  <c r="C16" i="4"/>
  <c r="C15" i="4"/>
  <c r="C14" i="4"/>
  <c r="C13" i="4"/>
  <c r="C12" i="4"/>
  <c r="C11" i="4"/>
  <c r="O32" i="3"/>
  <c r="N32" i="3"/>
  <c r="M32" i="3"/>
  <c r="L32" i="3"/>
  <c r="K32" i="3"/>
  <c r="J32" i="3"/>
  <c r="I32" i="3"/>
  <c r="H32" i="3"/>
  <c r="F32" i="3"/>
  <c r="E32" i="3"/>
  <c r="D32" i="3"/>
  <c r="O31" i="3"/>
  <c r="N31" i="3"/>
  <c r="M31" i="3"/>
  <c r="L31" i="3"/>
  <c r="K31" i="3"/>
  <c r="J31" i="3"/>
  <c r="I31" i="3"/>
  <c r="H31" i="3"/>
  <c r="G31" i="3"/>
  <c r="F31" i="3"/>
  <c r="E31" i="3"/>
  <c r="D31" i="3"/>
  <c r="C31" i="3"/>
  <c r="G30" i="3"/>
  <c r="C30" i="3"/>
  <c r="G29" i="3"/>
  <c r="C29" i="3"/>
  <c r="O27" i="3"/>
  <c r="N27" i="3"/>
  <c r="M27" i="3"/>
  <c r="L27" i="3"/>
  <c r="K27" i="3"/>
  <c r="J27" i="3"/>
  <c r="I27" i="3"/>
  <c r="H27" i="3"/>
  <c r="G27" i="3"/>
  <c r="G32" i="3" s="1"/>
  <c r="F27" i="3"/>
  <c r="E27" i="3"/>
  <c r="D27" i="3"/>
  <c r="C27" i="3"/>
  <c r="C32" i="3" s="1"/>
  <c r="G26" i="3"/>
  <c r="C26" i="3"/>
  <c r="G25" i="3"/>
  <c r="C25" i="3"/>
  <c r="G24" i="3"/>
  <c r="C24" i="3"/>
  <c r="G23" i="3"/>
  <c r="C23" i="3"/>
  <c r="G22" i="3"/>
  <c r="C22" i="3"/>
  <c r="G21" i="3"/>
  <c r="C21" i="3"/>
  <c r="G20" i="3"/>
  <c r="C20" i="3"/>
  <c r="G19" i="3"/>
  <c r="C19" i="3"/>
  <c r="G18" i="3"/>
  <c r="C18" i="3"/>
  <c r="G17" i="3"/>
  <c r="C17" i="3"/>
  <c r="G16" i="3"/>
  <c r="C16" i="3"/>
  <c r="G15" i="3"/>
  <c r="C15" i="3"/>
  <c r="G14" i="3"/>
  <c r="C14" i="3"/>
  <c r="G13" i="3"/>
  <c r="C13" i="3"/>
  <c r="G12" i="3"/>
  <c r="C12" i="3"/>
  <c r="G11" i="3"/>
  <c r="C11" i="3"/>
  <c r="O31" i="2"/>
  <c r="N31" i="2"/>
  <c r="M31" i="2"/>
  <c r="L31" i="2"/>
  <c r="K31" i="2"/>
  <c r="I31" i="2"/>
  <c r="H31" i="2"/>
  <c r="G31" i="2"/>
  <c r="F31" i="2"/>
  <c r="E31" i="2"/>
  <c r="D31" i="2"/>
  <c r="O30" i="2"/>
  <c r="N30" i="2"/>
  <c r="M30" i="2"/>
  <c r="L30" i="2"/>
  <c r="K30" i="2"/>
  <c r="J30" i="2"/>
  <c r="I30" i="2"/>
  <c r="H30" i="2"/>
  <c r="G30" i="2"/>
  <c r="F30" i="2"/>
  <c r="E30" i="2"/>
  <c r="D30" i="2"/>
  <c r="C30" i="2"/>
  <c r="C29" i="2"/>
  <c r="C28" i="2"/>
  <c r="O26" i="2"/>
  <c r="N26" i="2"/>
  <c r="M26" i="2"/>
  <c r="L26" i="2"/>
  <c r="K26" i="2"/>
  <c r="J26" i="2"/>
  <c r="J31" i="2" s="1"/>
  <c r="I26" i="2"/>
  <c r="H26" i="2"/>
  <c r="G26" i="2"/>
  <c r="F26" i="2"/>
  <c r="E26" i="2"/>
  <c r="D26" i="2"/>
  <c r="C26" i="2"/>
  <c r="C31" i="2" s="1"/>
  <c r="J25" i="2"/>
  <c r="C25" i="2"/>
  <c r="J24" i="2"/>
  <c r="C24" i="2"/>
  <c r="J23" i="2"/>
  <c r="C23" i="2"/>
  <c r="J22" i="2"/>
  <c r="C22" i="2"/>
  <c r="J21" i="2"/>
  <c r="C21" i="2"/>
  <c r="J20" i="2"/>
  <c r="C20" i="2"/>
  <c r="J19" i="2"/>
  <c r="C19" i="2"/>
  <c r="J18" i="2"/>
  <c r="C18" i="2"/>
  <c r="J17" i="2"/>
  <c r="C17" i="2"/>
  <c r="J16" i="2"/>
  <c r="C16" i="2"/>
  <c r="J15" i="2"/>
  <c r="C15" i="2"/>
  <c r="J14" i="2"/>
  <c r="C14" i="2"/>
  <c r="J13" i="2"/>
  <c r="C13" i="2"/>
  <c r="J12" i="2"/>
  <c r="C12" i="2"/>
  <c r="J11" i="2"/>
  <c r="C11" i="2"/>
  <c r="O31" i="1"/>
  <c r="N31" i="1"/>
  <c r="M31" i="1"/>
  <c r="L31" i="1"/>
  <c r="K31" i="1"/>
  <c r="J31" i="1"/>
  <c r="I31" i="1"/>
  <c r="H31" i="1"/>
  <c r="G31" i="1"/>
  <c r="F31" i="1"/>
  <c r="E31" i="1"/>
  <c r="D31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C29" i="1"/>
  <c r="C28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C31" i="1" s="1"/>
  <c r="K25" i="1"/>
  <c r="C25" i="1"/>
  <c r="K24" i="1"/>
  <c r="C24" i="1"/>
  <c r="K23" i="1"/>
  <c r="C23" i="1"/>
  <c r="K22" i="1"/>
  <c r="C22" i="1"/>
  <c r="K21" i="1"/>
  <c r="C21" i="1"/>
  <c r="K20" i="1"/>
  <c r="C20" i="1"/>
  <c r="K19" i="1"/>
  <c r="C19" i="1"/>
  <c r="K18" i="1"/>
  <c r="C18" i="1"/>
  <c r="K17" i="1"/>
  <c r="C17" i="1"/>
  <c r="K16" i="1"/>
  <c r="C16" i="1"/>
  <c r="K15" i="1"/>
  <c r="C15" i="1"/>
  <c r="K14" i="1"/>
  <c r="C14" i="1"/>
  <c r="K13" i="1"/>
  <c r="C13" i="1"/>
  <c r="K12" i="1"/>
  <c r="C12" i="1"/>
  <c r="K11" i="1"/>
  <c r="C11" i="1"/>
  <c r="C51" i="27" l="1"/>
  <c r="D65" i="27"/>
  <c r="C42" i="27"/>
  <c r="R56" i="27"/>
  <c r="R86" i="27" s="1"/>
  <c r="I56" i="27"/>
  <c r="I86" i="27" s="1"/>
  <c r="C75" i="27"/>
  <c r="C65" i="27"/>
  <c r="Q56" i="27"/>
  <c r="Q86" i="27" s="1"/>
  <c r="C35" i="27"/>
  <c r="D51" i="27"/>
  <c r="S56" i="27"/>
  <c r="S86" i="27" s="1"/>
  <c r="E56" i="27"/>
  <c r="E86" i="27" s="1"/>
  <c r="F56" i="27"/>
  <c r="F86" i="27" s="1"/>
  <c r="G56" i="27"/>
  <c r="G86" i="27" s="1"/>
  <c r="D17" i="27"/>
  <c r="N56" i="27"/>
  <c r="N86" i="27" s="1"/>
  <c r="D75" i="27"/>
  <c r="D42" i="27"/>
  <c r="C85" i="27"/>
  <c r="D35" i="27"/>
  <c r="D85" i="27"/>
  <c r="C17" i="27"/>
  <c r="L56" i="27"/>
  <c r="L86" i="27" s="1"/>
  <c r="T56" i="27"/>
  <c r="V51" i="27"/>
  <c r="X56" i="27"/>
  <c r="X86" i="27" s="1"/>
  <c r="AD56" i="27"/>
  <c r="AD86" i="27" s="1"/>
  <c r="AA56" i="27"/>
  <c r="AA86" i="27" s="1"/>
  <c r="Z56" i="27"/>
  <c r="Z86" i="27" s="1"/>
  <c r="AE56" i="27"/>
  <c r="AE86" i="27" s="1"/>
  <c r="AC56" i="27"/>
  <c r="AC86" i="27" s="1"/>
  <c r="AB56" i="27"/>
  <c r="AB86" i="27" s="1"/>
  <c r="Y56" i="27"/>
  <c r="Y86" i="27" s="1"/>
  <c r="V35" i="27"/>
  <c r="V85" i="27"/>
  <c r="V75" i="27"/>
  <c r="V65" i="27"/>
  <c r="W56" i="27"/>
  <c r="W86" i="27" s="1"/>
  <c r="V42" i="27"/>
  <c r="V17" i="27"/>
  <c r="U56" i="27"/>
  <c r="U86" i="27" s="1"/>
  <c r="T86" i="27"/>
  <c r="Y35" i="26"/>
  <c r="Y56" i="26" s="1"/>
  <c r="Y86" i="26" s="1"/>
  <c r="V36" i="26"/>
  <c r="V35" i="26" s="1"/>
  <c r="V56" i="26" s="1"/>
  <c r="V86" i="26" s="1"/>
  <c r="C56" i="27" l="1"/>
  <c r="C86" i="27" s="1"/>
  <c r="D56" i="27"/>
  <c r="D86" i="27" s="1"/>
  <c r="V56" i="27"/>
  <c r="V86" i="27" s="1"/>
</calcChain>
</file>

<file path=xl/comments1.xml><?xml version="1.0" encoding="utf-8"?>
<comments xmlns="http://schemas.openxmlformats.org/spreadsheetml/2006/main">
  <authors>
    <author/>
  </authors>
  <commentList>
    <comment ref="E9" authorId="0">
      <text>
        <r>
          <rPr>
            <sz val="11"/>
            <color theme="1"/>
            <rFont val="Arial"/>
            <scheme val="minor"/>
          </rPr>
          <t>======
ID#AAAAX1lkl1c
user    (2021-02-19 20:00:23)
CONFERIR COM CRISTIANE FERNANDES</t>
        </r>
      </text>
    </comment>
    <comment ref="F9" authorId="0">
      <text>
        <r>
          <rPr>
            <sz val="11"/>
            <color theme="1"/>
            <rFont val="Arial"/>
            <scheme val="minor"/>
          </rPr>
          <t>======
ID#AAAAX1lkl0E
user    (2021-02-19 20:00:24)
CONFERIR COM CRISTIANE FERNANDES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" roundtripDataSignature="AMtx7mhM+JsqUfHvZLs+l6Dq8/vM2DwR8A=="/>
    </ext>
  </extLst>
</comments>
</file>

<file path=xl/comments10.xml><?xml version="1.0" encoding="utf-8"?>
<comments xmlns="http://schemas.openxmlformats.org/spreadsheetml/2006/main">
  <authors>
    <author/>
  </authors>
  <commentList>
    <comment ref="P17" authorId="0">
      <text>
        <r>
          <rPr>
            <sz val="11"/>
            <color theme="1"/>
            <rFont val="Arial"/>
            <scheme val="minor"/>
          </rPr>
          <t>======
ID#AAAAX1lkl1Q
Usuario    (2021-02-19 20:00:23)
Aluno oriundo do Edital Portador de Diploma 2017.2 Edital 036/2017, Devido a problemas de calendário NEAD.</t>
        </r>
      </text>
    </comment>
    <comment ref="B23" authorId="0">
      <text>
        <r>
          <rPr>
            <sz val="11"/>
            <color theme="1"/>
            <rFont val="Arial"/>
            <scheme val="minor"/>
          </rPr>
          <t>======
ID#AAAAX1lkl0g
Usuario    (2021-02-19 20:00:24)
O curso de Eng. de Energia foi substituído pelo curso de Eng. Elétrica no semestre letivo de 2017.1.</t>
        </r>
      </text>
    </comment>
    <comment ref="B27" authorId="0">
      <text>
        <r>
          <rPr>
            <sz val="11"/>
            <color theme="1"/>
            <rFont val="Arial"/>
            <scheme val="minor"/>
          </rPr>
          <t>======
ID#AAAAX1lkl0Q
Usuario    (2021-02-19 20:00:23)
O curso de Eng. de Energia foi substituído pelo curso de Eng. Elétrica no semestre letivo de 2017.1.</t>
        </r>
      </text>
    </comment>
    <comment ref="F56" authorId="0">
      <text>
        <r>
          <rPr>
            <sz val="11"/>
            <color theme="1"/>
            <rFont val="Arial"/>
            <scheme val="minor"/>
          </rPr>
          <t>======
ID#AAAAX1lklz0
Usuario    (2021-02-19 20:00:24)
Conforme justificativa ao final do relatório analítico.</t>
        </r>
      </text>
    </comment>
    <comment ref="B71" authorId="0">
      <text>
        <r>
          <rPr>
            <sz val="11"/>
            <color theme="1"/>
            <rFont val="Arial"/>
            <scheme val="minor"/>
          </rPr>
          <t>======
ID#AAAAX1lkl0A
Usuario    (2021-02-19 20:00:23)
Como os links que acrescentávamos para a página da UFERSA quebram por mudanças na página, não linkaremos mais. A planilha contará apenas com o título dos editais.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" roundtripDataSignature="AMtx7mh1bCe8dNOyqEsdWjEb0jOJZLTBOg=="/>
    </ext>
  </extLst>
</comments>
</file>

<file path=xl/comments11.xml><?xml version="1.0" encoding="utf-8"?>
<comments xmlns="http://schemas.openxmlformats.org/spreadsheetml/2006/main">
  <authors>
    <author/>
  </authors>
  <commentList>
    <comment ref="B22" authorId="0">
      <text>
        <r>
          <rPr>
            <sz val="11"/>
            <color theme="1"/>
            <rFont val="Arial"/>
            <scheme val="minor"/>
          </rPr>
          <t>======
ID#AAAAX1lkl0c
Usuario    (2021-02-19 20:00:24)
O curso de Eng. de Energia foi substituído pelo curso de Eng. Elétrica no semestre letivo de 2017.1.</t>
        </r>
      </text>
    </comment>
    <comment ref="B26" authorId="0">
      <text>
        <r>
          <rPr>
            <sz val="11"/>
            <color theme="1"/>
            <rFont val="Arial"/>
            <scheme val="minor"/>
          </rPr>
          <t>======
ID#AAAAX1lkl04
Usuario    (2021-02-19 20:00:23)
O curso de Eng. de Energia foi substituído pelo curso de Eng. Elétrica no semestre letivo de 2017.1.</t>
        </r>
      </text>
    </comment>
    <comment ref="B71" authorId="0">
      <text>
        <r>
          <rPr>
            <sz val="11"/>
            <color theme="1"/>
            <rFont val="Arial"/>
            <scheme val="minor"/>
          </rPr>
          <t>======
ID#AAAAX1lkl0w
Usuario    (2021-02-19 20:00:23)
Como os links que acrescentávamos para a página da UFERSA quebram por mudanças na página, não linkaremos mais. A planilha contará apenas com o título dos editais.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" roundtripDataSignature="AMtx7mj4/RYaHRFApPAU9LpM5Tm7c0FTMQ=="/>
    </ext>
  </extLst>
</comments>
</file>

<file path=xl/comments12.xml><?xml version="1.0" encoding="utf-8"?>
<comments xmlns="http://schemas.openxmlformats.org/spreadsheetml/2006/main">
  <authors>
    <author/>
  </authors>
  <commentList>
    <comment ref="B22" authorId="0">
      <text>
        <r>
          <rPr>
            <sz val="11"/>
            <color theme="1"/>
            <rFont val="Arial"/>
            <scheme val="minor"/>
          </rPr>
          <t>======
ID#AAAAX1lkl0M
Usuario    (2021-02-19 20:00:23)
O curso de Eng. de Energia foi substituído pelo curso de Eng. Elétrica no semestre letivo de 2017.1.</t>
        </r>
      </text>
    </comment>
    <comment ref="B26" authorId="0">
      <text>
        <r>
          <rPr>
            <sz val="11"/>
            <color theme="1"/>
            <rFont val="Arial"/>
            <scheme val="minor"/>
          </rPr>
          <t>======
ID#AAAAX1lkl1s
Usuario    (2021-02-19 20:00:24)
O curso de Eng. de Energia foi substituído pelo curso de Eng. Elétrica no semestre letivo de 2017.1.</t>
        </r>
      </text>
    </comment>
    <comment ref="B72" authorId="0">
      <text>
        <r>
          <rPr>
            <sz val="11"/>
            <color theme="1"/>
            <rFont val="Arial"/>
            <scheme val="minor"/>
          </rPr>
          <t>======
ID#AAAAX1lkl1Y
Usuario    (2021-02-19 20:00:23)
Como os links que acrescentávamos para a página da UFERSA quebram por mudanças na página, não linkaremos mais. A planilha contará apenas com o título dos editais.</t>
        </r>
      </text>
    </comment>
    <comment ref="B80" authorId="0">
      <text>
        <r>
          <rPr>
            <sz val="11"/>
            <color theme="1"/>
            <rFont val="Arial"/>
            <scheme val="minor"/>
          </rPr>
          <t>======
ID#AAAAX1lkl08
Usuario    (2021-02-19 20:00:24)
Considerar as vagas ofertadas apenas para a Eng. de Software, as de Eng. de Computação foram repetidas do edital das engenharias do Bacharelado em Ciência e Tecnologia por um equívoco da PROGRAD. Este edital está no fim do relatório analítico, ao invés de no início.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" roundtripDataSignature="AMtx7mjBmWORZCPIeh7tgDg3RbyOh3cOqw=="/>
    </ext>
  </extLst>
</comments>
</file>

<file path=xl/comments13.xml><?xml version="1.0" encoding="utf-8"?>
<comments xmlns="http://schemas.openxmlformats.org/spreadsheetml/2006/main">
  <authors>
    <author/>
  </authors>
  <commentList>
    <comment ref="B71" authorId="0">
      <text>
        <r>
          <rPr>
            <sz val="11"/>
            <color theme="1"/>
            <rFont val="Arial"/>
            <scheme val="minor"/>
          </rPr>
          <t>======
ID#AAAAX1lkl0I
Usuario    (2021-02-19 20:00:24)
Como os links que acrescentávamos para a página da UFERSA quebram por mudanças na página, não linkaremos mais. A planilha contará apenas com o título dos editais.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" roundtripDataSignature="AMtx7mhhw7yBi4QeNeCsREvc5L8ggdZ1bA=="/>
    </ext>
  </extLst>
</comments>
</file>

<file path=xl/comments14.xml><?xml version="1.0" encoding="utf-8"?>
<comments xmlns="http://schemas.openxmlformats.org/spreadsheetml/2006/main">
  <authors>
    <author>daironne.rosario</author>
  </authors>
  <commentList>
    <comment ref="I9" authorId="0">
      <text>
        <r>
          <rPr>
            <b/>
            <sz val="9"/>
            <color indexed="81"/>
            <rFont val="Tahoma"/>
            <family val="2"/>
          </rPr>
          <t>daironne.rosario:</t>
        </r>
        <r>
          <rPr>
            <sz val="9"/>
            <color indexed="81"/>
            <rFont val="Tahoma"/>
            <family val="2"/>
          </rPr>
          <t xml:space="preserve">
seleção simplificada</t>
        </r>
      </text>
    </comment>
  </commentList>
</comments>
</file>

<file path=xl/comments15.xml><?xml version="1.0" encoding="utf-8"?>
<comments xmlns="http://schemas.openxmlformats.org/spreadsheetml/2006/main">
  <authors>
    <author>daironne.rosario</author>
  </authors>
  <commentList>
    <comment ref="R46" authorId="0">
      <text>
        <r>
          <rPr>
            <b/>
            <sz val="9"/>
            <color indexed="81"/>
            <rFont val="Tahoma"/>
            <charset val="1"/>
          </rPr>
          <t>Vaga 2023 2, ocupada tardiamente por demandar solução de sistema para qual não houve tempo hábil no Calendário Acadêmico.</t>
        </r>
      </text>
    </comment>
    <comment ref="R49" authorId="0">
      <text>
        <r>
          <rPr>
            <b/>
            <sz val="9"/>
            <color indexed="81"/>
            <rFont val="Tahoma"/>
            <family val="2"/>
          </rPr>
          <t>Vaga 2023 2, ocupada tardiamente por demandar solução de sistema para qual não houve tempo hábil no Calendário Acadêmico.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G11" authorId="0">
      <text>
        <r>
          <rPr>
            <sz val="11"/>
            <color theme="1"/>
            <rFont val="Arial"/>
            <scheme val="minor"/>
          </rPr>
          <t>======
ID#AAAAX1lkl1k
ufersa    (2021-02-19 20:00:23)
TRANSFERÊNCIA COMPULSÓRIA</t>
        </r>
      </text>
    </comment>
    <comment ref="G12" authorId="0">
      <text>
        <r>
          <rPr>
            <sz val="11"/>
            <color theme="1"/>
            <rFont val="Arial"/>
            <scheme val="minor"/>
          </rPr>
          <t>======
ID#AAAAX1lkl1g
ufersa    (2021-02-19 20:00:23)
MANDADO JUDICIAL</t>
        </r>
      </text>
    </comment>
    <comment ref="G17" authorId="0">
      <text>
        <r>
          <rPr>
            <sz val="11"/>
            <color theme="1"/>
            <rFont val="Arial"/>
            <scheme val="minor"/>
          </rPr>
          <t>======
ID#AAAAX1lkl0k
ufersa    (2021-02-19 20:00:23)
mandado judicial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" roundtripDataSignature="AMtx7mjKuYYcKTfNMhruFYmtF/uuSt0mJw=="/>
    </ext>
  </extLst>
</comments>
</file>

<file path=xl/comments3.xml><?xml version="1.0" encoding="utf-8"?>
<comments xmlns="http://schemas.openxmlformats.org/spreadsheetml/2006/main">
  <authors>
    <author/>
  </authors>
  <commentList>
    <comment ref="F21" authorId="0">
      <text>
        <r>
          <rPr>
            <sz val="11"/>
            <color theme="1"/>
            <rFont val="Arial"/>
            <scheme val="minor"/>
          </rPr>
          <t>======
ID#AAAAX1lkl1o
Usuario    (2021-02-19 20:00:23)
25 SISU + 1 BCT</t>
        </r>
      </text>
    </comment>
    <comment ref="F23" authorId="0">
      <text>
        <r>
          <rPr>
            <sz val="11"/>
            <color theme="1"/>
            <rFont val="Arial"/>
            <scheme val="minor"/>
          </rPr>
          <t>======
ID#AAAAX1lklz8
Usuario    (2021-02-19 20:00:24)
Quando houve a migração do curso de Eng. de Energia para o curso de Eng. Elétrica, em 2017.1, os alunos que migraram saíram da relação do primeiro para o segundo no SIGAA. Por isso, esse total está dividido em dois relatórios: o de Eng. de Energia (12 ingressantes) + Eng. Elétrica (1, que de fato entrrou em Energia).</t>
        </r>
      </text>
    </comment>
    <comment ref="S23" authorId="0">
      <text>
        <r>
          <rPr>
            <sz val="11"/>
            <color theme="1"/>
            <rFont val="Arial"/>
            <scheme val="minor"/>
          </rPr>
          <t>======
ID#AAAAX1lkl0o
Usuario    (2021-02-19 20:00:24)
Quando houve a migração do curso de Eng. de Energia para o curso de Eng. Elétrica, em 2017.1, os alunos que migraram saíram da relação do primeiro para o segundo no SIGAA. Por isso, esse total está dividido em dois relatórios: o de Eng. de Energia (56 matriculados) + Eng. Elétrica (3, que de fato entraram em Energia).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" roundtripDataSignature="AMtx7mgVHjapaA1W9Fe1Z7BJJkQPhMBk0A=="/>
    </ext>
  </extLst>
</comments>
</file>

<file path=xl/comments4.xml><?xml version="1.0" encoding="utf-8"?>
<comments xmlns="http://schemas.openxmlformats.org/spreadsheetml/2006/main">
  <authors>
    <author/>
  </authors>
  <commentList>
    <comment ref="E21" authorId="0">
      <text>
        <r>
          <rPr>
            <sz val="11"/>
            <color theme="1"/>
            <rFont val="Arial"/>
            <scheme val="minor"/>
          </rPr>
          <t>======
ID#AAAAX1lkl1U
Usuario    (2021-02-19 20:00:23)
25 SISU + 5 EDITAL ENGENHARIAS.</t>
        </r>
      </text>
    </comment>
    <comment ref="F23" authorId="0">
      <text>
        <r>
          <rPr>
            <sz val="11"/>
            <color theme="1"/>
            <rFont val="Arial"/>
            <scheme val="minor"/>
          </rPr>
          <t>======
ID#AAAAX1lkl1E
Usuario    (2021-02-19 20:00:23)
Quando houve a migração do curso de Eng. de Energia para o curso de Eng. Elétrica, em 2017.1, os alunos que migraram saíram da relação do primeiro para o segundo no SIGAA. Por isso, esse total está dividido em dois relatórios: o de Eng. de Energia (9 ingressantes) + Eng. Elétrica (7, que de fato entraram em Energia).</t>
        </r>
      </text>
    </comment>
    <comment ref="S23" authorId="0">
      <text>
        <r>
          <rPr>
            <sz val="11"/>
            <color theme="1"/>
            <rFont val="Arial"/>
            <scheme val="minor"/>
          </rPr>
          <t>======
ID#AAAAX1lkl0s
Usuario    (2021-02-19 20:00:24)
Quando houve a migração do curso de Eng. de Energia para o curso de Eng. Elétrica, em 2017.1, os alunos que migraram saíram da relação do primeiro para o segundo no SIGAA. Por isso, esse total está dividido em dois relatórios: o de Eng. de Energia (52 matriculados) + Eng. Elétrica (10, que de fato entraram em Energia).</t>
        </r>
      </text>
    </comment>
    <comment ref="E42" authorId="0">
      <text>
        <r>
          <rPr>
            <sz val="11"/>
            <color theme="1"/>
            <rFont val="Arial"/>
            <scheme val="minor"/>
          </rPr>
          <t>======
ID#AAAAX1lkl1A
Usuario    (2021-02-19 20:00:23)
25 SISU + 5 EDITAL ENGENHARIAS.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" roundtripDataSignature="AMtx7mjJKpqwX+um9mjpxd7hJXuEdvT0zw=="/>
    </ext>
  </extLst>
</comments>
</file>

<file path=xl/comments5.xml><?xml version="1.0" encoding="utf-8"?>
<comments xmlns="http://schemas.openxmlformats.org/spreadsheetml/2006/main">
  <authors>
    <author/>
  </authors>
  <commentList>
    <comment ref="B66" authorId="0">
      <text>
        <r>
          <rPr>
            <sz val="11"/>
            <color theme="1"/>
            <rFont val="Arial"/>
            <scheme val="minor"/>
          </rPr>
          <t>======
ID#AAAAX1lkl00
Usuario    (2021-02-19 20:00:23)
Edital retificado conforme link: http://sisu.ufersa.edu.br/2015/06/18/retificacao-edital-sisu-252015/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" roundtripDataSignature="AMtx7mgSA0pjdIrr5CSyLSzsIqNe71YRyw=="/>
    </ext>
  </extLst>
</comments>
</file>

<file path=xl/comments6.xml><?xml version="1.0" encoding="utf-8"?>
<comments xmlns="http://schemas.openxmlformats.org/spreadsheetml/2006/main">
  <authors>
    <author/>
  </authors>
  <commentList>
    <comment ref="A6" authorId="0">
      <text>
        <r>
          <rPr>
            <sz val="11"/>
            <color theme="1"/>
            <rFont val="Arial"/>
            <scheme val="minor"/>
          </rPr>
          <t>======
ID#AAAAX1lklz4
Usuario    (2021-02-19 20:00:24)
O número de "Ativos" não será mais levantado, visto que o sigaa não gera histórico de ativos, bem como, devido a não existência de data base para emissão, os números de ativos anteriores não batem com a soma de matriculados, trancados, abandonos, concluíntes e outros egressos.</t>
        </r>
      </text>
    </comment>
    <comment ref="B67" authorId="0">
      <text>
        <r>
          <rPr>
            <sz val="11"/>
            <color theme="1"/>
            <rFont val="Arial"/>
            <scheme val="minor"/>
          </rPr>
          <t>======
ID#AAAAX1lkl1I
Usuario    (2021-02-19 20:00:24)
Edital retificado conforme link: http://sisu.ufersa.edu.br/2015/06/18/retificacao-edital-sisu-252015/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" roundtripDataSignature="AMtx7mjmdbf969KS4EGnU2eawzF8JPIAcg=="/>
    </ext>
  </extLst>
</comments>
</file>

<file path=xl/comments7.xml><?xml version="1.0" encoding="utf-8"?>
<comments xmlns="http://schemas.openxmlformats.org/spreadsheetml/2006/main">
  <authors>
    <author/>
  </authors>
  <commentList>
    <comment ref="A6" authorId="0">
      <text>
        <r>
          <rPr>
            <sz val="11"/>
            <color theme="1"/>
            <rFont val="Arial"/>
            <scheme val="minor"/>
          </rPr>
          <t>======
ID#AAAAX1lklzs
Usuario    (2021-02-19 20:00:23)
O número de "Ativos" não será mais levantado, visto que o sigaa não gera histórico de ativos, bem como, devido a não existência de data base para emissão, os números de ativos anteriores não batem com a soma de matriculados, trancados, abandonos, concluíntes e outros egressos.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" roundtripDataSignature="AMtx7mgxPZOWvg5ErIs7Eoho87HUwM3Ypw=="/>
    </ext>
  </extLst>
</comments>
</file>

<file path=xl/comments8.xml><?xml version="1.0" encoding="utf-8"?>
<comments xmlns="http://schemas.openxmlformats.org/spreadsheetml/2006/main">
  <authors>
    <author/>
  </authors>
  <commentList>
    <comment ref="A6" authorId="0">
      <text>
        <r>
          <rPr>
            <sz val="11"/>
            <color theme="1"/>
            <rFont val="Arial"/>
            <scheme val="minor"/>
          </rPr>
          <t>======
ID#AAAAX1lkl0Y
Usuario    (2021-02-19 20:00:24)
O número de "Ativos" não será mais levantado, visto que o sigaa não gera histórico de ativos, bem como, devido a não existência de data base para emissão, os números de ativos anteriores não batem com a soma de matriculados, trancados, abandonos, concluíntes e outros egressos.</t>
        </r>
      </text>
    </comment>
    <comment ref="B23" authorId="0">
      <text>
        <r>
          <rPr>
            <sz val="11"/>
            <color theme="1"/>
            <rFont val="Arial"/>
            <scheme val="minor"/>
          </rPr>
          <t>======
ID#AAAAX1lkl0U
Usuario    (2021-02-19 20:00:24)
O curso de Eng. de Energia foi substituído pelo curso de Eng. Elétrica no semestre letivo de 2017.1.</t>
        </r>
      </text>
    </comment>
    <comment ref="B27" authorId="0">
      <text>
        <r>
          <rPr>
            <sz val="11"/>
            <color theme="1"/>
            <rFont val="Arial"/>
            <scheme val="minor"/>
          </rPr>
          <t>======
ID#AAAALhkliRM
Usuario    (2021-02-19 20:00:24)
O curso de Eng. de Energia foi substituído pelo curso de Eng. Elétrica no semestre letivo de 2017.1.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" roundtripDataSignature="AMtx7mhboZTux8/TFFv/hJPQdw/XGClvRg=="/>
    </ext>
  </extLst>
</comments>
</file>

<file path=xl/comments9.xml><?xml version="1.0" encoding="utf-8"?>
<comments xmlns="http://schemas.openxmlformats.org/spreadsheetml/2006/main">
  <authors>
    <author/>
  </authors>
  <commentList>
    <comment ref="B23" authorId="0">
      <text>
        <r>
          <rPr>
            <sz val="11"/>
            <color theme="1"/>
            <rFont val="Arial"/>
            <scheme val="minor"/>
          </rPr>
          <t>======
ID#AAAAX1lklzw
Usuario    (2021-02-19 20:00:23)
O curso de Eng. de Energia foi substituído pelo curso de Eng. Elétrica no semestre letivo de 2017.1.</t>
        </r>
      </text>
    </comment>
    <comment ref="B27" authorId="0">
      <text>
        <r>
          <rPr>
            <sz val="11"/>
            <color theme="1"/>
            <rFont val="Arial"/>
            <scheme val="minor"/>
          </rPr>
          <t>======
ID#AAAAX1lkl1M
Usuario    (2021-02-19 20:00:24)
O curso de Eng. de Energia foi substituído pelo curso de Eng. Elétrica no semestre letivo de 2017.1.</t>
        </r>
      </text>
    </comment>
    <comment ref="B69" authorId="0">
      <text>
        <r>
          <rPr>
            <sz val="11"/>
            <color theme="1"/>
            <rFont val="Arial"/>
            <scheme val="minor"/>
          </rPr>
          <t>======
ID#AAAAX1lkl1w
Usuario    (2021-02-19 20:00:23)
Como os links que acrescentávamos para a página da UFERSA quebram por mudanças na página, não linkaremos mais. A planilha contará apenas com o título dos editais.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" roundtripDataSignature="AMtx7mjCXXE14NBtf6xNayxeF7gnaFqWPQ=="/>
    </ext>
  </extLst>
</comments>
</file>

<file path=xl/sharedStrings.xml><?xml version="1.0" encoding="utf-8"?>
<sst xmlns="http://schemas.openxmlformats.org/spreadsheetml/2006/main" count="3693" uniqueCount="397">
  <si>
    <t>MINISTÉRIO DA EDUCAÇÃO</t>
  </si>
  <si>
    <t>UNIVERSIDADE FEDERAL RURAL DO SEMI-ÁRIDO</t>
  </si>
  <si>
    <t>DIVISÃO DE REGISTRO ESCOLAR</t>
  </si>
  <si>
    <t>DEMONSTRATIVO DE MATRICULA</t>
  </si>
  <si>
    <t>2009.1 - UFERSA</t>
  </si>
  <si>
    <t>INGRESSOS 2009.1</t>
  </si>
  <si>
    <t>EGRESSOS 2009.1</t>
  </si>
  <si>
    <t>CURSO</t>
  </si>
  <si>
    <t>TOTAL</t>
  </si>
  <si>
    <t>VESTIBULAR</t>
  </si>
  <si>
    <t>TRANSFERÊNCIAS</t>
  </si>
  <si>
    <t>REINGRESSO</t>
  </si>
  <si>
    <t>POR FORÇA DE LIMINAR</t>
  </si>
  <si>
    <t>ATIVOS 2009.1</t>
  </si>
  <si>
    <t>MATRICULADOS 2009.1</t>
  </si>
  <si>
    <t>TRANCAMENTOS 2009.1</t>
  </si>
  <si>
    <t>CANCELAMENTO POR ABANDONO</t>
  </si>
  <si>
    <t>CANCELAMENTO POR SOLICITAÇÃO DO ALUNO</t>
  </si>
  <si>
    <t>CONCLUSÃO DE CURSO</t>
  </si>
  <si>
    <t>GRADUAÇÃO</t>
  </si>
  <si>
    <t>MOSSORÓ</t>
  </si>
  <si>
    <t>ADMINISTRAÇAO</t>
  </si>
  <si>
    <t>AGRONOMIA</t>
  </si>
  <si>
    <t>BIOTECNOLOGIA</t>
  </si>
  <si>
    <t>CIÊNCIAS CONTÁBEIS</t>
  </si>
  <si>
    <t>CIÊNCIA DA COMPUTAÇÃO</t>
  </si>
  <si>
    <t>CIÊNCIA E TECNOLOGIA - DIURNO</t>
  </si>
  <si>
    <t>CIÊNCIA E TECNOLOGIA - NOTURNO</t>
  </si>
  <si>
    <t>ECOLOGIA</t>
  </si>
  <si>
    <t>ENG. AGRIC. AMBIENTAL</t>
  </si>
  <si>
    <t>ENG. DE ENERGIA</t>
  </si>
  <si>
    <t>ENG. DE PESCA</t>
  </si>
  <si>
    <t>ENG. DE PRODUÇÃO</t>
  </si>
  <si>
    <t>ENG. MECÂNICA</t>
  </si>
  <si>
    <t>MEDICINA VETERINÁRIA</t>
  </si>
  <si>
    <t>ZOOTECNIA</t>
  </si>
  <si>
    <t>SUBTOTAL MOSSORÓ</t>
  </si>
  <si>
    <t>ANGICOS</t>
  </si>
  <si>
    <t>SUBTOTAL ANGICOS</t>
  </si>
  <si>
    <t>TOTAL DA GRADUAÇÃO</t>
  </si>
  <si>
    <t>Alunos especiais *</t>
  </si>
  <si>
    <t>* Conforme §3º do Art. 341 do Regimento geral da UFERSA.</t>
  </si>
  <si>
    <t>INGRESSOS</t>
  </si>
  <si>
    <t>VESTIBULAR: Ingresso mediante vestibular.</t>
  </si>
  <si>
    <t>TRANSFERENCIA: Ingresso por transferência conforme capítulo III do Regimento Geral da Ufersa.</t>
  </si>
  <si>
    <t>REINGRESSO: Ingresso de portadores de diploma conforme Resolução CONSEPE/UFERSA Nº 002/2006.</t>
  </si>
  <si>
    <t>POR FORÇA DE LIMINAR: Ingresso por força de liminar judicial.</t>
  </si>
  <si>
    <t>EGRESSOS</t>
  </si>
  <si>
    <t>CANCELAMENTO POR ABANDONO: Alunos que não se matricularam nem trancaram no período.</t>
  </si>
  <si>
    <t>CANCELAMENTO POR SOLICITAÇÃO DO ALUNO: Aluno solicita o cancelamento de seu vínculo com a instituição.</t>
  </si>
  <si>
    <t>CONCLUSÃO DE CURSO: Egressos por conclusão de curso.</t>
  </si>
  <si>
    <t>FALECIMENTO: Desligamento devido a falecimento do aluno</t>
  </si>
  <si>
    <t>TRANSFERÊNCIA: Alunos trasferidos.</t>
  </si>
  <si>
    <t>2009.2 - UFERSA</t>
  </si>
  <si>
    <t>INGRESSOS 2009.2</t>
  </si>
  <si>
    <t>EGRESSOS 2009.2</t>
  </si>
  <si>
    <t>TRANSFERÊNCIA</t>
  </si>
  <si>
    <t>ATIVOS 2009.2</t>
  </si>
  <si>
    <t>MATRICULADOS 2009.2</t>
  </si>
  <si>
    <t>TRANCAMENTOS 2009.2</t>
  </si>
  <si>
    <t>ABANDONOS</t>
  </si>
  <si>
    <t>FALECIMENTO</t>
  </si>
  <si>
    <t>Alulnos especiais *</t>
  </si>
  <si>
    <t>2010.1 - UFERSA</t>
  </si>
  <si>
    <t>INGRESSOS 2010.1</t>
  </si>
  <si>
    <t>EGRESSOS 2010.1</t>
  </si>
  <si>
    <t>SISU</t>
  </si>
  <si>
    <t>PORTADORES DE DIPLOMA</t>
  </si>
  <si>
    <t>ATIVOS</t>
  </si>
  <si>
    <t>MATRICULADOS 10.1</t>
  </si>
  <si>
    <t>TRANCAMENTOS 2010.1</t>
  </si>
  <si>
    <t>CANCELAMENTO ESPONTÂNEO</t>
  </si>
  <si>
    <t>CONCLUINTES</t>
  </si>
  <si>
    <t>NOVO VESTIBULAR</t>
  </si>
  <si>
    <t>DIREITO</t>
  </si>
  <si>
    <t>CIÊNCIA E TECNOLOGIA DIURNO</t>
  </si>
  <si>
    <t>CIÊNCIA E TECNOLOGIA NOTURNO</t>
  </si>
  <si>
    <t>2010.2 - UFERSA</t>
  </si>
  <si>
    <t>INGRESSOS 2010.2</t>
  </si>
  <si>
    <t>EGRESSOS 2010.2</t>
  </si>
  <si>
    <t>JUDICIAL</t>
  </si>
  <si>
    <t>ATIVOS 2010.2</t>
  </si>
  <si>
    <t>MATRICULADOS 10.2</t>
  </si>
  <si>
    <t>TRANCAMENTOS 2010.2</t>
  </si>
  <si>
    <t>SISTEMAS DE INFORMAÇÃO</t>
  </si>
  <si>
    <t>L. EM COMPUTAÇÃO E INFORMÁTICA</t>
  </si>
  <si>
    <t>CARAÚBAS</t>
  </si>
  <si>
    <t>2011.1 - UFERSA</t>
  </si>
  <si>
    <t>INGRESSOS 2011.1</t>
  </si>
  <si>
    <t>EGRESSOS 2011.1</t>
  </si>
  <si>
    <t>ATIVOS 2011.1</t>
  </si>
  <si>
    <t>MATRICULADOS 11.1</t>
  </si>
  <si>
    <t>TRANCAMENTOS 2011.1</t>
  </si>
  <si>
    <t>REOPÇÃO</t>
  </si>
  <si>
    <t>ENG. FLORESTAL</t>
  </si>
  <si>
    <t>SUBTOTAL CARAÚBAS</t>
  </si>
  <si>
    <t>ABANDONOS: Alunos que não se matricularam nem trancaram no período.</t>
  </si>
  <si>
    <t>CANCELAMENTO ESPONTANEO: Aluno solicita o cancelamento de seu vínculo com a instituição.</t>
  </si>
  <si>
    <t>CONCLUINTES: Egressos por conclusão de curso.</t>
  </si>
  <si>
    <t>NOVO VESTIBULAR: Aluno desligou-se por aprovação em novo vestibular em outro curso na instituição.</t>
  </si>
  <si>
    <t>REOPÇÃO: Alunos desligados por transferência interna.</t>
  </si>
  <si>
    <t>TRANSFERÊNCIA: Alunos trasferidos para outra IES.</t>
  </si>
  <si>
    <t>2011.2 - UFERSA</t>
  </si>
  <si>
    <t>INGRESSOS 2011.2</t>
  </si>
  <si>
    <t>EGRESSOS 2011.2</t>
  </si>
  <si>
    <t>PROCESSO SELETIVO</t>
  </si>
  <si>
    <t>TRANSFERENCIA COMPULSORIA</t>
  </si>
  <si>
    <t>ATIVOS 2011.2</t>
  </si>
  <si>
    <t>MATRICULADOS 11.2</t>
  </si>
  <si>
    <t>TRANCAMENTOS 2011.2</t>
  </si>
  <si>
    <t>ENG. CIVIL</t>
  </si>
  <si>
    <t>ENG. DE PETROLEO</t>
  </si>
  <si>
    <t>ENG. QUIMICA</t>
  </si>
  <si>
    <t>L. EM MATEMÁTICA - EAD</t>
  </si>
  <si>
    <t>REOPÇÃO: Alunos desligados por transferência entre cursos da UFERSA.</t>
  </si>
  <si>
    <t>2012.1 - UFERSA</t>
  </si>
  <si>
    <t>INGRESSOS 2012.1</t>
  </si>
  <si>
    <t>EGRESSOS 2012.1</t>
  </si>
  <si>
    <t>ATIVOS 2012.1</t>
  </si>
  <si>
    <t>MATRICULADOS 12.1</t>
  </si>
  <si>
    <t>TRANCAMENTOS 2012.1</t>
  </si>
  <si>
    <t>PAU DOS FERROS</t>
  </si>
  <si>
    <t>SUBTOTAL PAU DOS FERROS</t>
  </si>
  <si>
    <t>2012.2 - UFERSA</t>
  </si>
  <si>
    <t>INGRESSOS 2012.2</t>
  </si>
  <si>
    <t>EGRESSOS 2012.2</t>
  </si>
  <si>
    <t>ATIVOS 2012.2</t>
  </si>
  <si>
    <t>MATRICULADOS 12.2</t>
  </si>
  <si>
    <t>TRANCAMENTOS 2012.2</t>
  </si>
  <si>
    <t>FALECIMENTO: Desligamento devido a falecimento do aluno.</t>
  </si>
  <si>
    <t>2013.1</t>
  </si>
  <si>
    <t xml:space="preserve">INGRESSOS </t>
  </si>
  <si>
    <t>CONVÊNIO PEC-G</t>
  </si>
  <si>
    <t xml:space="preserve">ATIVOS </t>
  </si>
  <si>
    <t>MATRICULADOS</t>
  </si>
  <si>
    <t xml:space="preserve">TRANCAMENTOS </t>
  </si>
  <si>
    <t>2013.2</t>
  </si>
  <si>
    <t>L. EM EDUCAÇÃO DO CAMPO</t>
  </si>
  <si>
    <t>ENGENHARIA ELÉTRICA</t>
  </si>
  <si>
    <t>ENGENHARIA MECÂNICA</t>
  </si>
  <si>
    <t>Obs.: Por questões técnicas (o SIGAA não emite relatórios de ativos de períodos anteriores) o relatório de ativos do curso de Licenciatura em Educação do Campo não pode ser emitido.</t>
  </si>
  <si>
    <t>2014.1</t>
  </si>
  <si>
    <t>PORTADOR DE DIPLOMA</t>
  </si>
  <si>
    <t>L. EM COMPUTAÇÃO - EAD</t>
  </si>
  <si>
    <t>ENGENHARIA CIVIL</t>
  </si>
  <si>
    <t>L. EM LETRAS - INGLÊS</t>
  </si>
  <si>
    <t>L. EM LETRAS - LIBRAS</t>
  </si>
  <si>
    <t>2014.2</t>
  </si>
  <si>
    <t>INGRESSO</t>
  </si>
  <si>
    <t>EGRESSO</t>
  </si>
  <si>
    <t>SISU / PROCESSO SELETIVO</t>
  </si>
  <si>
    <t>OFERTA</t>
  </si>
  <si>
    <t>OCUPAÇÃO</t>
  </si>
  <si>
    <t>2015.1</t>
  </si>
  <si>
    <t>ENGENHARIA DE COMPUTAÇÃO</t>
  </si>
  <si>
    <t>Edital SISU 2015.1 Edital 80/2014</t>
  </si>
  <si>
    <t>Edital Engenharias 2015.1</t>
  </si>
  <si>
    <t>Edital Licenciatura em Educação do Campo 2015.1 Edital 073/2014</t>
  </si>
  <si>
    <t>Edital Reingresso 2015.1 Edital 071/2014</t>
  </si>
  <si>
    <t>Edital Reopção 2015.1 Edital 075-2014</t>
  </si>
  <si>
    <t>Edital Transferência Edital 001-2015</t>
  </si>
  <si>
    <t>Edital Portador de Diploma 2015.1 Edital 004/2015</t>
  </si>
  <si>
    <t>2015.2</t>
  </si>
  <si>
    <t>ARQUITETURA E URBANISMO</t>
  </si>
  <si>
    <t>ENG. AMBIENTAL E SANITÁRIA</t>
  </si>
  <si>
    <t>TECNOLOGIA DA INFORMAÇÃO</t>
  </si>
  <si>
    <t>Alunos especiais</t>
  </si>
  <si>
    <t>Edital SISU 2015.2 Edital 025/2015</t>
  </si>
  <si>
    <t>Edital Engenharias 2015.2</t>
  </si>
  <si>
    <t>Edital Reingresso 2015.2 022/2015</t>
  </si>
  <si>
    <t>Edital Reopção 2015.2 Edital 026/2015</t>
  </si>
  <si>
    <t>Edital Transferência 2015.2 Edital 034/2015</t>
  </si>
  <si>
    <t>Edital Portador de Diploma 2015.2 Edital 036/2015</t>
  </si>
  <si>
    <t>2016.1</t>
  </si>
  <si>
    <t>CANCELAMENTO JUDICIAL</t>
  </si>
  <si>
    <t>PROGRAMA CANCELADO</t>
  </si>
  <si>
    <t>MEDICINA</t>
  </si>
  <si>
    <t>Edital SISU 2016.1 Edital 001/2016</t>
  </si>
  <si>
    <t>Edital Engenharias 2016.1</t>
  </si>
  <si>
    <t>Edital LEDOC 2016.1</t>
  </si>
  <si>
    <t>Edital Reingresso 2016.1 012/2016</t>
  </si>
  <si>
    <t>Edital Reopção 2016.1 Edital 018/2016</t>
  </si>
  <si>
    <t>Edital Transferência 2016.1 Edital 019/2016</t>
  </si>
  <si>
    <t>Edital Portador de Diploma 2016.1 Edital 024/2016</t>
  </si>
  <si>
    <t>CANCELAMENTO JUDICIAL: Cancelamento por ordem judicial.</t>
  </si>
  <si>
    <t>PROGRAMA CANCELADO: Programa cancelado internamente por ato administrativo.</t>
  </si>
  <si>
    <t>2016.2</t>
  </si>
  <si>
    <t>ALUNOS ESPECIAIS</t>
  </si>
  <si>
    <t>Edital SISU 2016.2 Edital 026/2016</t>
  </si>
  <si>
    <t>Edital Engenharias 2016.2</t>
  </si>
  <si>
    <t>Edital LEDOC 2016.2</t>
  </si>
  <si>
    <t>Edital Reingresso 2016.2 041/2016</t>
  </si>
  <si>
    <t>Edital Reopção 2016.2 Edital 043/2016</t>
  </si>
  <si>
    <t>Edital Transferência 2016.2 Edital 044/2016</t>
  </si>
  <si>
    <t>Edital Portador de Diploma 2016.2 Edital 046/2016</t>
  </si>
  <si>
    <t>2017.1</t>
  </si>
  <si>
    <t>ENG. ELÉTRICA</t>
  </si>
  <si>
    <t xml:space="preserve">PEDAGORIA </t>
  </si>
  <si>
    <t>L. EM LETRAS - PORTUGUÊS</t>
  </si>
  <si>
    <t>Edital SISU 2017.1 Edital 003/2017</t>
  </si>
  <si>
    <t>Edital Engenharias 2017.1</t>
  </si>
  <si>
    <t>Edital Reingresso 2017.1 Edital 012/2017</t>
  </si>
  <si>
    <t>Edital Reopção 2017.1 Edital 014/2017</t>
  </si>
  <si>
    <t>Edital Transferência 2017.1 Edital 015/2017</t>
  </si>
  <si>
    <t>Edital Portador de Diploma 2017.1 Edital 020/2017</t>
  </si>
  <si>
    <t>Edital Pedagoria e Letras Português 2017.1 Edital PROGRAD 03/2017
Edital Pedagora e Letras Português 2017.1 Edital PROGRAD 03/2017</t>
  </si>
  <si>
    <t>Edital Letras Libras 2017.1 Edital 02/2017</t>
  </si>
  <si>
    <t>2017.2</t>
  </si>
  <si>
    <t xml:space="preserve">PEDAGOGIA </t>
  </si>
  <si>
    <t>Edital SISU 2017.2 Edital 004/2017</t>
  </si>
  <si>
    <t>Edital Engenharias 2017.2 Edital PROGRAD 009/2017</t>
  </si>
  <si>
    <t>Edital LEDOC 2017.2 Edital 011/2017</t>
  </si>
  <si>
    <t>Edital Reingresso 2017.2 Edital 030/2017</t>
  </si>
  <si>
    <t>Edital Reopção 2017.2 Edital 032/2017</t>
  </si>
  <si>
    <t>Edital Transferência 2017.2 Edital 035/2017</t>
  </si>
  <si>
    <t>Edital Portador de Diploma 2017.2 Edital 036/2017</t>
  </si>
  <si>
    <t>2018.1</t>
  </si>
  <si>
    <t>COMPUTAÇÃO - LIC - EAD</t>
  </si>
  <si>
    <t>EDUCAÇÃO DO CAMPO - LIC</t>
  </si>
  <si>
    <t>FÍSICA - LIC - EAD</t>
  </si>
  <si>
    <t>INT. EM CIÊNCIA E TECNOLOGIA - DIURNO</t>
  </si>
  <si>
    <t>INT. EM CIÊNCIA E TECNOLOGIA - NOTURNO</t>
  </si>
  <si>
    <t>MATEMÁTICA - LIC - EAD</t>
  </si>
  <si>
    <t>QUÍMICA - LIC - EAD</t>
  </si>
  <si>
    <t>COMPUTAÇÃO E INFORMÁTICA - LIC</t>
  </si>
  <si>
    <t>PEDAGOGIA - LIC</t>
  </si>
  <si>
    <t>LETRAS - INGLÊS - LIC</t>
  </si>
  <si>
    <t>LETRAS - LIBRAS - LIC</t>
  </si>
  <si>
    <t>LETRAS - PORTUGUÊS - LIC</t>
  </si>
  <si>
    <t>Edital SISU 2018.1 Edital Nº 001/2018</t>
  </si>
  <si>
    <t>Edital Engenharias 2018.1 Edital PROGRAD Nº 007/2018</t>
  </si>
  <si>
    <t>Edital Letras LIBRAS 2018.1 Edital PROGRAD Nº 009/2018</t>
  </si>
  <si>
    <t>Edital Letras EAD 2018.1 Memorândo Eletrônico nº 63/2018-NEAD</t>
  </si>
  <si>
    <t>2018.2</t>
  </si>
  <si>
    <t>INT. EM EDUCAÇÃO DO CAMPO - LIC</t>
  </si>
  <si>
    <t>INT. EM TECNOLOGIA DA INFORMAÇÃO</t>
  </si>
  <si>
    <t>Edital SISU 2018.2 Edital Nº 015/2018</t>
  </si>
  <si>
    <t>Edital Engenharias 2018.2 Edital PROGRAD Nº 023/2018</t>
  </si>
  <si>
    <t>Edital LEDOC 2018.2 Edital 021/2018</t>
  </si>
  <si>
    <t>Edital Reingresso 2018.2 Edital 021/2018</t>
  </si>
  <si>
    <t>Edital Reopção 2018.2 Edital 024/2018</t>
  </si>
  <si>
    <t>Edital Transferência 2018.2 Edital 026/2018</t>
  </si>
  <si>
    <t>Edital Portador de Diploma 2018.2 Edital 027/2018</t>
  </si>
  <si>
    <t>2019.1</t>
  </si>
  <si>
    <t>ENGENHARIA DE SOFTWARE</t>
  </si>
  <si>
    <t>Edital SISU 2019.1 Edital Nº 01/2019</t>
  </si>
  <si>
    <t>Edital Engenharias 2019.1 Edital PROGRAD Nº 03/2019</t>
  </si>
  <si>
    <t>Edital Reingresso 2019.1 Edital 021/2018</t>
  </si>
  <si>
    <t>Edital Reopção 2019.1 Edital 024/2018</t>
  </si>
  <si>
    <t>Edital Transferência 2019.1 Edital 026/2018</t>
  </si>
  <si>
    <t>Edital Portador de Diploma 2019.1 Edital 027/2018</t>
  </si>
  <si>
    <t>Edital Letras/LIBRAS 2019.1 Edital PROGRAD 05/2019</t>
  </si>
  <si>
    <t>Edital Engenharias BTI 2019.1 Edital PROGRAD 04/2019</t>
  </si>
  <si>
    <t>DEMONSTRATIVO DRA</t>
  </si>
  <si>
    <t>2019.2</t>
  </si>
  <si>
    <t>Edital SISU 2019.2 Edital Nº 01/2019</t>
  </si>
  <si>
    <t>Edital Engenharias 2019.2 Edital PROGRAD Nº 23/2019</t>
  </si>
  <si>
    <t>Edital Reingresso 2019.2 Edital 020/2019</t>
  </si>
  <si>
    <t>Edital Reopção 2019.2 Edital 023/2019</t>
  </si>
  <si>
    <t>Edital Transferência 2019.2 Edital 024/2019</t>
  </si>
  <si>
    <t>Edital Portador de Diploma 2019.2 Edital 026/2019</t>
  </si>
  <si>
    <t xml:space="preserve">Edital LEDOC 2019 2 Edital 021/2019 </t>
  </si>
  <si>
    <t>DIVISÃO DE REGISTRO ACADÊMICO</t>
  </si>
  <si>
    <t>2020.1</t>
  </si>
  <si>
    <t>Edital SISU 2020.1 Edital Nº 01/2020</t>
  </si>
  <si>
    <t>Edital Engenharias 2020.1 Edital PROGRAD Nº 32/2019</t>
  </si>
  <si>
    <t>Edital Reingresso 2020.1 Edital 020/2019</t>
  </si>
  <si>
    <t>Edital Reopção 2020.1 Edital 023/2019</t>
  </si>
  <si>
    <t>Edital Transferência 2020.1 Edital 024/2019</t>
  </si>
  <si>
    <t>Edital Portador de Diploma 2020.1 Edital 026/2019</t>
  </si>
  <si>
    <t xml:space="preserve">Edital Letras LIBRAS 2020 1 Edital PROGRAD 04/2020 </t>
  </si>
  <si>
    <t>2020.2</t>
  </si>
  <si>
    <t>Edital SISU 2020.2 Edital Nº 01/2020</t>
  </si>
  <si>
    <t>Edital Engenharias 2020.2 Edital PROGRAD Nº 19/2020</t>
  </si>
  <si>
    <t>Edital Reingresso 2020.2 Edital 015/2020</t>
  </si>
  <si>
    <t>Edital Reopção 2020.2 Edital 018/2020</t>
  </si>
  <si>
    <t>Edital Transferência 2020.2 Edital 020/2020</t>
  </si>
  <si>
    <t>Edital Portador de Diploma 2020.2 Edital 024/2020</t>
  </si>
  <si>
    <t xml:space="preserve">Edital LEDOC 2020 2 Edital 001/2021 </t>
  </si>
  <si>
    <t>2021 1</t>
  </si>
  <si>
    <t xml:space="preserve">       Polo Angicos</t>
  </si>
  <si>
    <t xml:space="preserve">       Polo Caraúbas</t>
  </si>
  <si>
    <t xml:space="preserve">       Polo Grossos</t>
  </si>
  <si>
    <t xml:space="preserve">       Polo Luís Gomes</t>
  </si>
  <si>
    <t xml:space="preserve">       Polo Pau dos Ferros</t>
  </si>
  <si>
    <t xml:space="preserve">       Polo São Gonçalo do Amarante</t>
  </si>
  <si>
    <t xml:space="preserve">       Polo Natal</t>
  </si>
  <si>
    <t>Edital SISU 2021.1 Edital Nº 08/2021</t>
  </si>
  <si>
    <t>Edital Engenharias 2021.1 Edital PROGRAD Nº 12/2021</t>
  </si>
  <si>
    <t>Edital Reingresso 2021.1 Edital 015/2020, retificado pelos Editais 017/2020 e 019/2020</t>
  </si>
  <si>
    <t>Edital Reopção 2021.1 Edital 018/2020</t>
  </si>
  <si>
    <t>Edital Transferência 2021.1 Edital 020/2020</t>
  </si>
  <si>
    <t>Edital Portador de Diploma 2021.1 Edital 024/2020</t>
  </si>
  <si>
    <t xml:space="preserve">Edital NEAD 2021 1 Edital 006/2020 </t>
  </si>
  <si>
    <t xml:space="preserve">   </t>
  </si>
  <si>
    <t>2021 2</t>
  </si>
  <si>
    <t>Edital Sisu 2021.2 Edital Nº 08/2021</t>
  </si>
  <si>
    <t>Edital Engenharias 2021.2 Edital PROGRAD Nº 18/2021</t>
  </si>
  <si>
    <t>Edital Reingresso 2021.2 Edital 020/2020</t>
  </si>
  <si>
    <t>Edital Reopção 2021.2 Edital 021/2021</t>
  </si>
  <si>
    <t>Edital Transferência 2021.2 Edital 024/2021</t>
  </si>
  <si>
    <t>Edital Portador de Diploma 2021.2 Edital 028/2021</t>
  </si>
  <si>
    <t xml:space="preserve">Edital Ledoc 2021 2 Edital 019/2021 </t>
  </si>
  <si>
    <t>2022 1</t>
  </si>
  <si>
    <t>Edital Sisu 2022 Edital Nº 06/2022</t>
  </si>
  <si>
    <t>Edital Engenharias 2022.1 Edital PROGRAD Nº 09/2022</t>
  </si>
  <si>
    <t>Edital Reingresso 2022.1 Edital 020/2020</t>
  </si>
  <si>
    <t>Edital Reopção 2022.1 Edital 021/2021</t>
  </si>
  <si>
    <t>Edital Transferência 2022.1 Edital 024/2021</t>
  </si>
  <si>
    <t>Edital Portador de Diploma 2022.1 Edital 028/2021</t>
  </si>
  <si>
    <t>NOVO VESTIBULAR: Aluno desligado por aprovação em novo vestibular em outro curso na instituição.</t>
  </si>
  <si>
    <t>2022 2</t>
  </si>
  <si>
    <t>Edital Engenharias 2022.2 Edital PROGRAD Nº 23/2022</t>
  </si>
  <si>
    <t>Edital Reingresso 2022.2 Edital CPPS 036/2022</t>
  </si>
  <si>
    <t>Edital Reopção 2022.2 Edital CPPS 037/2022</t>
  </si>
  <si>
    <t>Edital Transferência 2022.2 Edital CPPS 040/2022</t>
  </si>
  <si>
    <t>Edital Portador de Diploma 2022.2 Edital CPPS 042/2022</t>
  </si>
  <si>
    <t>Edital Educação do Campo 2022.2 Edital PROGRAD 22/2022</t>
  </si>
  <si>
    <t>ABANDONO</t>
  </si>
  <si>
    <t>CONCLUSÃO</t>
  </si>
  <si>
    <t>2023 1</t>
  </si>
  <si>
    <t>Edital Sisu 2023 Edital Nº 004/2023</t>
  </si>
  <si>
    <t>Edital Engenharias 2023.1 Edital PROGRAD Nº 16/2023</t>
  </si>
  <si>
    <t>Edital Reopção 2023.1 Edital CPPS 037/2022</t>
  </si>
  <si>
    <t>Edital Reingresso 2023.1 Edital CPPS 036/2022</t>
  </si>
  <si>
    <t>Edital Transferência 2023.1 Edital CPPS 040/2022</t>
  </si>
  <si>
    <t>Edital Portador de Diploma 2023.1 Edital CPPS 042/2022</t>
  </si>
  <si>
    <t xml:space="preserve">       Polo Marcelino Vieira</t>
  </si>
  <si>
    <t xml:space="preserve">       Polo Serra de São Bento</t>
  </si>
  <si>
    <t>Edital EAD 2023.1 Edital NEAD 04/2022</t>
  </si>
  <si>
    <t>Edital LIBRAS 2023.1 Edital PROGRAD 013/2023</t>
  </si>
  <si>
    <t>2023 2</t>
  </si>
  <si>
    <t>ADMINISTRAÇAO*</t>
  </si>
  <si>
    <t>AGRONOMIA*</t>
  </si>
  <si>
    <t>BIOTECNOLOGIA*</t>
  </si>
  <si>
    <t>INT. EM TECNOLOGIA DA INFORMAÇÃO*</t>
  </si>
  <si>
    <t>INT. EM CIÊNCIA E TECNOLOGIA - NOTURNO*</t>
  </si>
  <si>
    <t>INT. EM CIÊNCIA E TECNOLOGIA - DIURNO*</t>
  </si>
  <si>
    <t>ARQUITETURA E URBANISMO*</t>
  </si>
  <si>
    <t>LETRAS - PORTUGUÊS - LIC*</t>
  </si>
  <si>
    <t>LETRAS - LIBRAS - LIC*</t>
  </si>
  <si>
    <t>LETRAS - INGLÊS - LIC*</t>
  </si>
  <si>
    <t>SISTEMAS DE INFORMAÇÃO*</t>
  </si>
  <si>
    <t>PEDAGOGIA - LIC*</t>
  </si>
  <si>
    <t>CIÊNCIA E TECNOLOGIA - NOTURNO*</t>
  </si>
  <si>
    <t>CIÊNCIA E TECNOLOGIA - DIURNO*</t>
  </si>
  <si>
    <t>COMPUTAÇÃO E INFORMÁTICA - LIC*</t>
  </si>
  <si>
    <t>ZOOTECNIA*</t>
  </si>
  <si>
    <t>MEDICINA VETERINÁRIA*</t>
  </si>
  <si>
    <t>MEDICINA*</t>
  </si>
  <si>
    <t>ENG. FLORESTAL*</t>
  </si>
  <si>
    <t>ENG. DE PETROLEO*</t>
  </si>
  <si>
    <t>ENG. DE PESCA*</t>
  </si>
  <si>
    <t>ENG. AGRIC. AMBIENTAL*</t>
  </si>
  <si>
    <t>ECOLOGIA*</t>
  </si>
  <si>
    <t>DIREITO*</t>
  </si>
  <si>
    <t>CIÊNCIAS CONTÁBEIS*</t>
  </si>
  <si>
    <t>CIÊNCIA DA COMPUTAÇÃO*</t>
  </si>
  <si>
    <t>* Cursos que ofertam vagas via Edital SISU</t>
  </si>
  <si>
    <t>ENEM</t>
  </si>
  <si>
    <t>EGRESSO BI/LI</t>
  </si>
  <si>
    <t>Edital Engenharias 2023.2 Edital PROGRAD Nº 24/2023</t>
  </si>
  <si>
    <t>Edital Reingresso 2023.2 Edital CPPS 025/2023</t>
  </si>
  <si>
    <t>Edital Reopção 2023.2 Edital CPPS 026/2023</t>
  </si>
  <si>
    <t>Edital Transferência 2023.2 Edital CPPS 027/2023</t>
  </si>
  <si>
    <t>Edital Portador de Diploma 2023.2 Edital CPPS 036/2023</t>
  </si>
  <si>
    <t>PROCESSO SELETIVO PRÓPRIO</t>
  </si>
  <si>
    <t>2024 1</t>
  </si>
  <si>
    <t>PROCESSO SELETIVO PRÓPRIO/SELEÇÃO SIMPLIFICADA</t>
  </si>
  <si>
    <t>FÍSICA - LIC*</t>
  </si>
  <si>
    <t>Edital Sisu 2024 Edital Nº 001/2024</t>
  </si>
  <si>
    <t>Edital Portador de Diploma 2024.1 Edital CPPS 036/2023</t>
  </si>
  <si>
    <t>Edital LIBRAS 2024.1 Edital Prograd 004/2024</t>
  </si>
  <si>
    <t>Edital Engenharias 2024.1 Edital Prograd Nº 03/2024</t>
  </si>
  <si>
    <t>Edital Engenharias 2024.3 Edital Prograd Nº 17/2024</t>
  </si>
  <si>
    <t xml:space="preserve">       Polo Mossoró</t>
  </si>
  <si>
    <t xml:space="preserve">       Polo Parnamirim</t>
  </si>
  <si>
    <t>2024 2 (EAD) / 3 (Presencial)</t>
  </si>
  <si>
    <t>PEDAGOGIA BILÍNGUE - LIC*</t>
  </si>
  <si>
    <t>2025 1</t>
  </si>
  <si>
    <t>Edital EAD 2024.2 Edital Nead Nº 009/2024</t>
  </si>
  <si>
    <t>Edital Parfor 2024.3 Edital Prograd Nº 05/2024</t>
  </si>
  <si>
    <t>Edital SISU 2025 Edital Prograd Nº 01/2025</t>
  </si>
  <si>
    <t>Edital Engenharias 2025 1 Edital Prograd Nº 06/2025</t>
  </si>
  <si>
    <t>Edital LIBRAS 2025 1 Edital Prograd Nº 05/2025</t>
  </si>
  <si>
    <t>Edital Reingresso 2025 1 Edital CPPS Nº 37/2024</t>
  </si>
  <si>
    <t>Edital Ledoc 2025 1 Edital Prograd Nº 19/2024</t>
  </si>
  <si>
    <t>Edital Reopção 2025 1 Edital CPPS Nº 41/2024</t>
  </si>
  <si>
    <t>Edital Transferência 2025 1 Edital CPPS Nº 02/2025</t>
  </si>
  <si>
    <t>Edital Portador de Diploma 2025 1 Edital CPPS Nº 04/2025</t>
  </si>
  <si>
    <t>CONVÊNIO</t>
  </si>
  <si>
    <t>2025 2</t>
  </si>
  <si>
    <t>Edital Engenharias 2025 2 Edital Prograd Nº 18/2025</t>
  </si>
  <si>
    <t>Edital Reingresso 2025 2 Edital CPPS Nº 10/2025</t>
  </si>
  <si>
    <t>Edital Reopção 2025 2 Edital CPPS Nº 12/2025</t>
  </si>
  <si>
    <t>Edital Transferência 2025 2 Edital CPPS Nº 13/2025</t>
  </si>
  <si>
    <t>Edital Portador de Diploma 2025 2 Edital CPPS Nº 16/2025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</si>
</sst>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3" x14ac:knownFonts="1">
    <font>
      <sz val="11"/>
      <color theme="1"/>
      <name val="Arial"/>
      <scheme val="minor"/>
    </font>
    <font>
      <b/>
      <sz val="14"/>
      <color theme="1"/>
      <name val="Arial"/>
    </font>
    <font>
      <sz val="14"/>
      <color theme="1"/>
      <name val="Arial"/>
    </font>
    <font>
      <sz val="14"/>
      <color theme="1"/>
      <name val="Calibri"/>
    </font>
    <font>
      <sz val="11"/>
      <name val="Arial"/>
    </font>
    <font>
      <b/>
      <sz val="14"/>
      <color theme="1"/>
      <name val="Calibri"/>
    </font>
    <font>
      <sz val="10"/>
      <color theme="1"/>
      <name val="Arial"/>
    </font>
    <font>
      <b/>
      <sz val="12"/>
      <color theme="1"/>
      <name val="Arial"/>
    </font>
    <font>
      <sz val="12"/>
      <color theme="1"/>
      <name val="Arial"/>
    </font>
    <font>
      <b/>
      <u/>
      <sz val="14"/>
      <color theme="1"/>
      <name val="Calibri"/>
    </font>
    <font>
      <b/>
      <sz val="10"/>
      <color theme="1"/>
      <name val="Arial"/>
    </font>
    <font>
      <u/>
      <sz val="14"/>
      <color theme="10"/>
      <name val="Calibri"/>
    </font>
    <font>
      <u/>
      <sz val="14"/>
      <color theme="10"/>
      <name val="Calibri"/>
    </font>
    <font>
      <u/>
      <sz val="14"/>
      <color theme="10"/>
      <name val="Arial"/>
    </font>
    <font>
      <u/>
      <sz val="14"/>
      <color theme="10"/>
      <name val="Arial"/>
    </font>
    <font>
      <u/>
      <sz val="14"/>
      <color theme="10"/>
      <name val="Calibri"/>
    </font>
    <font>
      <u/>
      <sz val="14"/>
      <color theme="10"/>
      <name val="Calibri"/>
    </font>
    <font>
      <u/>
      <sz val="14"/>
      <color theme="10"/>
      <name val="Arial"/>
    </font>
    <font>
      <u/>
      <sz val="14"/>
      <color theme="10"/>
      <name val="Arial"/>
    </font>
    <font>
      <u/>
      <sz val="14"/>
      <color theme="10"/>
      <name val="Calibri"/>
    </font>
    <font>
      <u/>
      <sz val="14"/>
      <color theme="10"/>
      <name val="Calibri"/>
    </font>
    <font>
      <u/>
      <sz val="14"/>
      <color theme="1"/>
      <name val="Arial"/>
    </font>
    <font>
      <sz val="11"/>
      <color theme="1"/>
      <name val="Calibri"/>
    </font>
    <font>
      <sz val="14"/>
      <color theme="1"/>
      <name val="Calibri"/>
      <family val="2"/>
    </font>
    <font>
      <sz val="14"/>
      <color rgb="FFFF0000"/>
      <name val="Calibri"/>
      <family val="2"/>
    </font>
    <font>
      <sz val="14"/>
      <name val="Calibri"/>
      <family val="2"/>
    </font>
    <font>
      <sz val="14"/>
      <name val="Arial"/>
      <family val="2"/>
    </font>
    <font>
      <b/>
      <sz val="14"/>
      <name val="Calibri"/>
      <family val="2"/>
    </font>
    <font>
      <sz val="14"/>
      <color theme="1"/>
      <name val="Arial"/>
      <family val="2"/>
    </font>
    <font>
      <b/>
      <sz val="14"/>
      <color theme="1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9"/>
      <color indexed="81"/>
      <name val="Tahoma"/>
      <charset val="1"/>
    </font>
  </fonts>
  <fills count="10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rgb="FFC0C0C0"/>
        <bgColor rgb="FFC0C0C0"/>
      </patternFill>
    </fill>
    <fill>
      <patternFill patternType="solid">
        <fgColor theme="0"/>
        <bgColor theme="0"/>
      </patternFill>
    </fill>
    <fill>
      <patternFill patternType="solid">
        <fgColor theme="0" tint="-0.14999847407452621"/>
        <bgColor rgb="FFFF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rgb="FFD8D8D8"/>
      </patternFill>
    </fill>
    <fill>
      <patternFill patternType="solid">
        <fgColor theme="2" tint="-0.14999847407452621"/>
        <bgColor indexed="64"/>
      </patternFill>
    </fill>
    <fill>
      <patternFill patternType="solid">
        <fgColor theme="2" tint="-0.14999847407452621"/>
        <bgColor rgb="FFD8D8D8"/>
      </patternFill>
    </fill>
  </fills>
  <borders count="165">
    <border>
      <left/>
      <right/>
      <top/>
      <bottom/>
      <diagonal/>
    </border>
    <border>
      <left style="thick">
        <color rgb="FF000000"/>
      </left>
      <right/>
      <top style="thick">
        <color rgb="FF000000"/>
      </top>
      <bottom/>
      <diagonal/>
    </border>
    <border>
      <left/>
      <right/>
      <top style="thick">
        <color rgb="FF000000"/>
      </top>
      <bottom/>
      <diagonal/>
    </border>
    <border>
      <left/>
      <right style="thick">
        <color rgb="FF000000"/>
      </right>
      <top style="thick">
        <color rgb="FF000000"/>
      </top>
      <bottom/>
      <diagonal/>
    </border>
    <border>
      <left style="thick">
        <color rgb="FF000000"/>
      </left>
      <right/>
      <top style="thick">
        <color rgb="FF000000"/>
      </top>
      <bottom style="thick">
        <color rgb="FF000000"/>
      </bottom>
      <diagonal/>
    </border>
    <border>
      <left/>
      <right/>
      <top style="thick">
        <color rgb="FF000000"/>
      </top>
      <bottom style="thick">
        <color rgb="FF000000"/>
      </bottom>
      <diagonal/>
    </border>
    <border>
      <left/>
      <right style="medium">
        <color rgb="FF000000"/>
      </right>
      <top style="thick">
        <color rgb="FF000000"/>
      </top>
      <bottom style="thick">
        <color rgb="FF000000"/>
      </bottom>
      <diagonal/>
    </border>
    <border>
      <left style="medium">
        <color rgb="FF000000"/>
      </left>
      <right style="thin">
        <color rgb="FF000000"/>
      </right>
      <top style="thick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ck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thick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ck">
        <color rgb="FF000000"/>
      </left>
      <right/>
      <top/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ck">
        <color rgb="FF000000"/>
      </left>
      <right/>
      <top/>
      <bottom style="thick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ck">
        <color rgb="FF000000"/>
      </left>
      <right/>
      <top style="thick">
        <color rgb="FF000000"/>
      </top>
      <bottom style="medium">
        <color rgb="FF000000"/>
      </bottom>
      <diagonal/>
    </border>
    <border>
      <left/>
      <right/>
      <top style="thick">
        <color rgb="FF000000"/>
      </top>
      <bottom style="medium">
        <color rgb="FF000000"/>
      </bottom>
      <diagonal/>
    </border>
    <border>
      <left/>
      <right style="thick">
        <color rgb="FF000000"/>
      </right>
      <top style="thick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thick">
        <color rgb="FF000000"/>
      </top>
      <bottom/>
      <diagonal/>
    </border>
    <border>
      <left style="thin">
        <color rgb="FF000000"/>
      </left>
      <right/>
      <top style="thick">
        <color rgb="FF000000"/>
      </top>
      <bottom/>
      <diagonal/>
    </border>
    <border>
      <left style="thick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ck">
        <color rgb="FF000000"/>
      </left>
      <right style="medium">
        <color rgb="FF000000"/>
      </right>
      <top style="thick">
        <color rgb="FF000000"/>
      </top>
      <bottom/>
      <diagonal/>
    </border>
    <border>
      <left style="thick">
        <color rgb="FF000000"/>
      </left>
      <right style="medium">
        <color rgb="FF000000"/>
      </right>
      <top/>
      <bottom style="medium">
        <color rgb="FF000000"/>
      </bottom>
      <diagonal/>
    </border>
  </borders>
  <cellStyleXfs count="1">
    <xf numFmtId="0" fontId="0" fillId="0" borderId="0"/>
  </cellStyleXfs>
  <cellXfs count="717">
    <xf numFmtId="0" fontId="0" fillId="0" borderId="0" xfId="0" applyFont="1" applyAlignment="1"/>
    <xf numFmtId="0" fontId="1" fillId="0" borderId="0" xfId="0" applyFont="1" applyAlignment="1">
      <alignment wrapText="1"/>
    </xf>
    <xf numFmtId="0" fontId="2" fillId="0" borderId="0" xfId="0" applyFont="1"/>
    <xf numFmtId="0" fontId="1" fillId="0" borderId="0" xfId="0" applyFont="1"/>
    <xf numFmtId="0" fontId="1" fillId="0" borderId="0" xfId="0" applyFont="1" applyAlignment="1">
      <alignment horizontal="center"/>
    </xf>
    <xf numFmtId="0" fontId="1" fillId="0" borderId="7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/>
    </xf>
    <xf numFmtId="0" fontId="2" fillId="2" borderId="19" xfId="0" applyFont="1" applyFill="1" applyBorder="1"/>
    <xf numFmtId="0" fontId="2" fillId="2" borderId="20" xfId="0" applyFont="1" applyFill="1" applyBorder="1" applyAlignment="1">
      <alignment horizontal="center" vertical="center"/>
    </xf>
    <xf numFmtId="0" fontId="2" fillId="2" borderId="21" xfId="0" applyFont="1" applyFill="1" applyBorder="1" applyAlignment="1">
      <alignment horizontal="center" vertical="center"/>
    </xf>
    <xf numFmtId="0" fontId="2" fillId="2" borderId="22" xfId="0" applyFont="1" applyFill="1" applyBorder="1" applyAlignment="1">
      <alignment horizontal="center" vertical="center"/>
    </xf>
    <xf numFmtId="0" fontId="2" fillId="2" borderId="23" xfId="0" applyFont="1" applyFill="1" applyBorder="1" applyAlignment="1">
      <alignment horizontal="center" vertical="center"/>
    </xf>
    <xf numFmtId="0" fontId="2" fillId="2" borderId="24" xfId="0" applyFont="1" applyFill="1" applyBorder="1" applyAlignment="1">
      <alignment horizontal="center" vertical="center"/>
    </xf>
    <xf numFmtId="0" fontId="2" fillId="2" borderId="25" xfId="0" applyFont="1" applyFill="1" applyBorder="1" applyAlignment="1">
      <alignment horizontal="center" vertical="center"/>
    </xf>
    <xf numFmtId="0" fontId="2" fillId="0" borderId="26" xfId="0" applyFont="1" applyBorder="1"/>
    <xf numFmtId="0" fontId="2" fillId="0" borderId="27" xfId="0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0" fontId="2" fillId="0" borderId="30" xfId="0" applyFont="1" applyBorder="1" applyAlignment="1">
      <alignment horizontal="center" vertical="center"/>
    </xf>
    <xf numFmtId="0" fontId="2" fillId="0" borderId="31" xfId="0" applyFont="1" applyBorder="1" applyAlignment="1">
      <alignment horizontal="center" vertical="center"/>
    </xf>
    <xf numFmtId="0" fontId="2" fillId="0" borderId="32" xfId="0" applyFont="1" applyBorder="1" applyAlignment="1">
      <alignment horizontal="center" vertical="center"/>
    </xf>
    <xf numFmtId="0" fontId="2" fillId="0" borderId="33" xfId="0" applyFont="1" applyBorder="1" applyAlignment="1">
      <alignment horizontal="center" vertical="center"/>
    </xf>
    <xf numFmtId="0" fontId="2" fillId="0" borderId="34" xfId="0" applyFont="1" applyBorder="1" applyAlignment="1">
      <alignment horizontal="center" vertical="center"/>
    </xf>
    <xf numFmtId="0" fontId="2" fillId="2" borderId="35" xfId="0" applyFont="1" applyFill="1" applyBorder="1"/>
    <xf numFmtId="0" fontId="2" fillId="2" borderId="27" xfId="0" applyFont="1" applyFill="1" applyBorder="1" applyAlignment="1">
      <alignment horizontal="center" vertical="center"/>
    </xf>
    <xf numFmtId="0" fontId="2" fillId="2" borderId="28" xfId="0" applyFont="1" applyFill="1" applyBorder="1" applyAlignment="1">
      <alignment horizontal="center" vertical="center"/>
    </xf>
    <xf numFmtId="0" fontId="2" fillId="2" borderId="36" xfId="0" applyFont="1" applyFill="1" applyBorder="1" applyAlignment="1">
      <alignment horizontal="center" vertical="center"/>
    </xf>
    <xf numFmtId="0" fontId="2" fillId="2" borderId="31" xfId="0" applyFont="1" applyFill="1" applyBorder="1" applyAlignment="1">
      <alignment horizontal="center" vertical="center"/>
    </xf>
    <xf numFmtId="0" fontId="2" fillId="2" borderId="37" xfId="0" applyFont="1" applyFill="1" applyBorder="1" applyAlignment="1">
      <alignment horizontal="center" vertical="center"/>
    </xf>
    <xf numFmtId="0" fontId="2" fillId="2" borderId="38" xfId="0" applyFont="1" applyFill="1" applyBorder="1" applyAlignment="1">
      <alignment horizontal="center" vertical="center"/>
    </xf>
    <xf numFmtId="0" fontId="2" fillId="2" borderId="30" xfId="0" applyFont="1" applyFill="1" applyBorder="1" applyAlignment="1">
      <alignment horizontal="center" vertical="center"/>
    </xf>
    <xf numFmtId="0" fontId="2" fillId="2" borderId="39" xfId="0" applyFont="1" applyFill="1" applyBorder="1"/>
    <xf numFmtId="0" fontId="2" fillId="2" borderId="40" xfId="0" applyFont="1" applyFill="1" applyBorder="1"/>
    <xf numFmtId="0" fontId="2" fillId="2" borderId="41" xfId="0" applyFont="1" applyFill="1" applyBorder="1" applyAlignment="1">
      <alignment horizontal="center" vertical="center"/>
    </xf>
    <xf numFmtId="0" fontId="2" fillId="2" borderId="42" xfId="0" applyFont="1" applyFill="1" applyBorder="1" applyAlignment="1">
      <alignment horizontal="center" vertical="center"/>
    </xf>
    <xf numFmtId="0" fontId="2" fillId="2" borderId="43" xfId="0" applyFont="1" applyFill="1" applyBorder="1" applyAlignment="1">
      <alignment horizontal="center" vertical="center"/>
    </xf>
    <xf numFmtId="0" fontId="2" fillId="2" borderId="44" xfId="0" applyFont="1" applyFill="1" applyBorder="1" applyAlignment="1">
      <alignment horizontal="center" vertical="center"/>
    </xf>
    <xf numFmtId="0" fontId="2" fillId="2" borderId="45" xfId="0" applyFont="1" applyFill="1" applyBorder="1" applyAlignment="1">
      <alignment horizontal="center" vertical="center"/>
    </xf>
    <xf numFmtId="0" fontId="2" fillId="2" borderId="46" xfId="0" applyFont="1" applyFill="1" applyBorder="1" applyAlignment="1">
      <alignment horizontal="center" vertical="center"/>
    </xf>
    <xf numFmtId="0" fontId="2" fillId="2" borderId="47" xfId="0" applyFont="1" applyFill="1" applyBorder="1" applyAlignment="1">
      <alignment horizontal="center" vertical="center"/>
    </xf>
    <xf numFmtId="0" fontId="1" fillId="0" borderId="48" xfId="0" applyFont="1" applyBorder="1"/>
    <xf numFmtId="0" fontId="1" fillId="0" borderId="49" xfId="0" applyFont="1" applyBorder="1" applyAlignment="1">
      <alignment horizontal="center" vertical="center"/>
    </xf>
    <xf numFmtId="0" fontId="1" fillId="0" borderId="50" xfId="0" applyFont="1" applyBorder="1" applyAlignment="1">
      <alignment horizontal="center" vertical="center"/>
    </xf>
    <xf numFmtId="0" fontId="1" fillId="0" borderId="51" xfId="0" applyFont="1" applyBorder="1" applyAlignment="1">
      <alignment horizontal="center" vertical="center"/>
    </xf>
    <xf numFmtId="0" fontId="1" fillId="0" borderId="52" xfId="0" applyFont="1" applyBorder="1" applyAlignment="1">
      <alignment horizontal="center" vertical="center"/>
    </xf>
    <xf numFmtId="0" fontId="1" fillId="0" borderId="53" xfId="0" applyFont="1" applyBorder="1" applyAlignment="1">
      <alignment horizontal="center" vertical="center"/>
    </xf>
    <xf numFmtId="0" fontId="2" fillId="0" borderId="54" xfId="0" applyFont="1" applyBorder="1"/>
    <xf numFmtId="0" fontId="2" fillId="0" borderId="55" xfId="0" applyFont="1" applyBorder="1" applyAlignment="1">
      <alignment horizontal="center" vertical="center"/>
    </xf>
    <xf numFmtId="0" fontId="2" fillId="0" borderId="56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0" fontId="2" fillId="0" borderId="57" xfId="0" applyFont="1" applyBorder="1" applyAlignment="1">
      <alignment horizontal="center" vertical="center"/>
    </xf>
    <xf numFmtId="0" fontId="2" fillId="0" borderId="58" xfId="0" applyFont="1" applyBorder="1" applyAlignment="1">
      <alignment horizontal="center" vertical="center"/>
    </xf>
    <xf numFmtId="0" fontId="2" fillId="2" borderId="59" xfId="0" applyFont="1" applyFill="1" applyBorder="1" applyAlignment="1">
      <alignment horizontal="center" vertical="center"/>
    </xf>
    <xf numFmtId="0" fontId="2" fillId="2" borderId="60" xfId="0" applyFont="1" applyFill="1" applyBorder="1" applyAlignment="1">
      <alignment horizontal="center" vertical="center"/>
    </xf>
    <xf numFmtId="0" fontId="2" fillId="2" borderId="61" xfId="0" applyFont="1" applyFill="1" applyBorder="1" applyAlignment="1">
      <alignment horizontal="center" vertical="center"/>
    </xf>
    <xf numFmtId="0" fontId="1" fillId="0" borderId="50" xfId="0" applyFont="1" applyBorder="1" applyAlignment="1">
      <alignment horizontal="left" vertical="center"/>
    </xf>
    <xf numFmtId="0" fontId="1" fillId="0" borderId="62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63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2" borderId="65" xfId="0" applyFont="1" applyFill="1" applyBorder="1"/>
    <xf numFmtId="0" fontId="1" fillId="2" borderId="8" xfId="0" applyFont="1" applyFill="1" applyBorder="1" applyAlignment="1">
      <alignment horizontal="center" vertical="center"/>
    </xf>
    <xf numFmtId="0" fontId="1" fillId="2" borderId="66" xfId="0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/>
    </xf>
    <xf numFmtId="0" fontId="1" fillId="2" borderId="67" xfId="0" applyFont="1" applyFill="1" applyBorder="1" applyAlignment="1">
      <alignment horizontal="center" vertical="center"/>
    </xf>
    <xf numFmtId="0" fontId="1" fillId="2" borderId="51" xfId="0" applyFont="1" applyFill="1" applyBorder="1" applyAlignment="1">
      <alignment horizontal="center" vertical="center"/>
    </xf>
    <xf numFmtId="0" fontId="1" fillId="2" borderId="53" xfId="0" applyFont="1" applyFill="1" applyBorder="1" applyAlignment="1">
      <alignment horizontal="center" vertical="center"/>
    </xf>
    <xf numFmtId="0" fontId="3" fillId="0" borderId="0" xfId="0" applyFont="1"/>
    <xf numFmtId="0" fontId="1" fillId="0" borderId="28" xfId="0" applyFont="1" applyBorder="1"/>
    <xf numFmtId="0" fontId="1" fillId="0" borderId="28" xfId="0" applyFont="1" applyBorder="1" applyAlignment="1">
      <alignment horizontal="center" vertical="center"/>
    </xf>
    <xf numFmtId="0" fontId="3" fillId="0" borderId="26" xfId="0" applyFont="1" applyBorder="1"/>
    <xf numFmtId="0" fontId="3" fillId="0" borderId="69" xfId="0" applyFont="1" applyBorder="1"/>
    <xf numFmtId="0" fontId="3" fillId="0" borderId="70" xfId="0" applyFont="1" applyBorder="1"/>
    <xf numFmtId="0" fontId="2" fillId="2" borderId="58" xfId="0" applyFont="1" applyFill="1" applyBorder="1" applyAlignment="1">
      <alignment horizontal="center" vertical="center"/>
    </xf>
    <xf numFmtId="0" fontId="2" fillId="2" borderId="77" xfId="0" applyFont="1" applyFill="1" applyBorder="1" applyAlignment="1">
      <alignment horizontal="center" vertical="center"/>
    </xf>
    <xf numFmtId="0" fontId="2" fillId="2" borderId="78" xfId="0" applyFont="1" applyFill="1" applyBorder="1" applyAlignment="1">
      <alignment horizontal="center" vertical="center"/>
    </xf>
    <xf numFmtId="0" fontId="2" fillId="2" borderId="79" xfId="0" applyFont="1" applyFill="1" applyBorder="1" applyAlignment="1">
      <alignment horizontal="center" vertical="center"/>
    </xf>
    <xf numFmtId="49" fontId="1" fillId="0" borderId="0" xfId="0" applyNumberFormat="1" applyFont="1" applyAlignment="1">
      <alignment horizontal="center" vertical="center" textRotation="90"/>
    </xf>
    <xf numFmtId="0" fontId="3" fillId="0" borderId="80" xfId="0" applyFont="1" applyBorder="1"/>
    <xf numFmtId="0" fontId="6" fillId="0" borderId="0" xfId="0" applyFont="1"/>
    <xf numFmtId="0" fontId="8" fillId="0" borderId="0" xfId="0" applyFont="1"/>
    <xf numFmtId="0" fontId="7" fillId="0" borderId="0" xfId="0" applyFont="1"/>
    <xf numFmtId="0" fontId="7" fillId="0" borderId="0" xfId="0" applyFont="1" applyAlignment="1">
      <alignment horizontal="center"/>
    </xf>
    <xf numFmtId="0" fontId="7" fillId="0" borderId="7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8" fillId="0" borderId="54" xfId="0" applyFont="1" applyBorder="1"/>
    <xf numFmtId="0" fontId="8" fillId="0" borderId="20" xfId="0" applyFont="1" applyBorder="1" applyAlignment="1">
      <alignment horizontal="center" vertical="center"/>
    </xf>
    <xf numFmtId="0" fontId="8" fillId="0" borderId="56" xfId="0" applyFont="1" applyBorder="1" applyAlignment="1">
      <alignment horizontal="center" vertical="center"/>
    </xf>
    <xf numFmtId="0" fontId="8" fillId="0" borderId="34" xfId="0" applyFont="1" applyBorder="1" applyAlignment="1">
      <alignment horizontal="center" vertical="center"/>
    </xf>
    <xf numFmtId="0" fontId="8" fillId="0" borderId="24" xfId="0" applyFont="1" applyBorder="1" applyAlignment="1">
      <alignment horizontal="center" vertical="center"/>
    </xf>
    <xf numFmtId="0" fontId="8" fillId="0" borderId="55" xfId="0" applyFont="1" applyBorder="1" applyAlignment="1">
      <alignment horizontal="center" vertical="center"/>
    </xf>
    <xf numFmtId="0" fontId="8" fillId="0" borderId="33" xfId="0" applyFont="1" applyBorder="1" applyAlignment="1">
      <alignment horizontal="center" vertical="center"/>
    </xf>
    <xf numFmtId="0" fontId="8" fillId="3" borderId="35" xfId="0" applyFont="1" applyFill="1" applyBorder="1"/>
    <xf numFmtId="0" fontId="8" fillId="3" borderId="81" xfId="0" applyFont="1" applyFill="1" applyBorder="1" applyAlignment="1">
      <alignment horizontal="center" vertical="center"/>
    </xf>
    <xf numFmtId="0" fontId="8" fillId="3" borderId="28" xfId="0" applyFont="1" applyFill="1" applyBorder="1" applyAlignment="1">
      <alignment horizontal="center" vertical="center"/>
    </xf>
    <xf numFmtId="0" fontId="8" fillId="3" borderId="30" xfId="0" applyFont="1" applyFill="1" applyBorder="1" applyAlignment="1">
      <alignment horizontal="center" vertical="center"/>
    </xf>
    <xf numFmtId="0" fontId="8" fillId="3" borderId="31" xfId="0" applyFont="1" applyFill="1" applyBorder="1" applyAlignment="1">
      <alignment horizontal="center" vertical="center"/>
    </xf>
    <xf numFmtId="0" fontId="8" fillId="3" borderId="37" xfId="0" applyFont="1" applyFill="1" applyBorder="1" applyAlignment="1">
      <alignment horizontal="center" vertical="center"/>
    </xf>
    <xf numFmtId="0" fontId="8" fillId="3" borderId="22" xfId="0" applyFont="1" applyFill="1" applyBorder="1" applyAlignment="1">
      <alignment horizontal="center" vertical="center"/>
    </xf>
    <xf numFmtId="0" fontId="8" fillId="3" borderId="27" xfId="0" applyFont="1" applyFill="1" applyBorder="1" applyAlignment="1">
      <alignment horizontal="center" vertical="center"/>
    </xf>
    <xf numFmtId="0" fontId="8" fillId="3" borderId="36" xfId="0" applyFont="1" applyFill="1" applyBorder="1" applyAlignment="1">
      <alignment horizontal="center" vertical="center"/>
    </xf>
    <xf numFmtId="0" fontId="8" fillId="0" borderId="26" xfId="0" applyFont="1" applyBorder="1"/>
    <xf numFmtId="0" fontId="8" fillId="0" borderId="82" xfId="0" applyFont="1" applyBorder="1" applyAlignment="1">
      <alignment horizontal="center" vertical="center"/>
    </xf>
    <xf numFmtId="0" fontId="8" fillId="0" borderId="28" xfId="0" applyFont="1" applyBorder="1" applyAlignment="1">
      <alignment horizontal="center" vertical="center"/>
    </xf>
    <xf numFmtId="0" fontId="8" fillId="0" borderId="31" xfId="0" applyFont="1" applyBorder="1" applyAlignment="1">
      <alignment horizontal="center" vertical="center"/>
    </xf>
    <xf numFmtId="0" fontId="8" fillId="0" borderId="32" xfId="0" applyFont="1" applyBorder="1" applyAlignment="1">
      <alignment horizontal="center" vertical="center"/>
    </xf>
    <xf numFmtId="0" fontId="8" fillId="0" borderId="27" xfId="0" applyFont="1" applyBorder="1" applyAlignment="1">
      <alignment horizontal="center" vertical="center"/>
    </xf>
    <xf numFmtId="0" fontId="8" fillId="0" borderId="30" xfId="0" applyFont="1" applyBorder="1" applyAlignment="1">
      <alignment horizontal="center" vertical="center"/>
    </xf>
    <xf numFmtId="0" fontId="8" fillId="3" borderId="40" xfId="0" applyFont="1" applyFill="1" applyBorder="1"/>
    <xf numFmtId="0" fontId="8" fillId="3" borderId="43" xfId="0" applyFont="1" applyFill="1" applyBorder="1" applyAlignment="1">
      <alignment horizontal="center" vertical="center"/>
    </xf>
    <xf numFmtId="0" fontId="8" fillId="3" borderId="44" xfId="0" applyFont="1" applyFill="1" applyBorder="1" applyAlignment="1">
      <alignment horizontal="center" vertical="center"/>
    </xf>
    <xf numFmtId="0" fontId="8" fillId="3" borderId="45" xfId="0" applyFont="1" applyFill="1" applyBorder="1" applyAlignment="1">
      <alignment horizontal="center" vertical="center"/>
    </xf>
    <xf numFmtId="0" fontId="8" fillId="3" borderId="46" xfId="0" applyFont="1" applyFill="1" applyBorder="1" applyAlignment="1">
      <alignment horizontal="center" vertical="center"/>
    </xf>
    <xf numFmtId="0" fontId="8" fillId="3" borderId="47" xfId="0" applyFont="1" applyFill="1" applyBorder="1" applyAlignment="1">
      <alignment horizontal="center" vertical="center"/>
    </xf>
    <xf numFmtId="0" fontId="7" fillId="0" borderId="48" xfId="0" applyFont="1" applyBorder="1"/>
    <xf numFmtId="0" fontId="7" fillId="0" borderId="49" xfId="0" applyFont="1" applyBorder="1" applyAlignment="1">
      <alignment horizontal="center" vertical="center"/>
    </xf>
    <xf numFmtId="0" fontId="7" fillId="0" borderId="50" xfId="0" applyFont="1" applyBorder="1" applyAlignment="1">
      <alignment horizontal="center" vertical="center"/>
    </xf>
    <xf numFmtId="0" fontId="7" fillId="0" borderId="51" xfId="0" applyFont="1" applyBorder="1" applyAlignment="1">
      <alignment horizontal="center" vertical="center"/>
    </xf>
    <xf numFmtId="0" fontId="7" fillId="0" borderId="52" xfId="0" applyFont="1" applyBorder="1" applyAlignment="1">
      <alignment horizontal="center" vertical="center"/>
    </xf>
    <xf numFmtId="0" fontId="7" fillId="0" borderId="83" xfId="0" applyFont="1" applyBorder="1" applyAlignment="1">
      <alignment horizontal="center" vertical="center"/>
    </xf>
    <xf numFmtId="0" fontId="8" fillId="0" borderId="57" xfId="0" applyFont="1" applyBorder="1" applyAlignment="1">
      <alignment horizontal="center" vertical="center"/>
    </xf>
    <xf numFmtId="0" fontId="8" fillId="3" borderId="59" xfId="0" applyFont="1" applyFill="1" applyBorder="1" applyAlignment="1">
      <alignment horizontal="center" vertical="center"/>
    </xf>
    <xf numFmtId="0" fontId="8" fillId="3" borderId="60" xfId="0" applyFont="1" applyFill="1" applyBorder="1" applyAlignment="1">
      <alignment horizontal="center" vertical="center"/>
    </xf>
    <xf numFmtId="0" fontId="8" fillId="3" borderId="39" xfId="0" applyFont="1" applyFill="1" applyBorder="1" applyAlignment="1">
      <alignment horizontal="center" vertical="center"/>
    </xf>
    <xf numFmtId="0" fontId="7" fillId="0" borderId="50" xfId="0" applyFont="1" applyBorder="1" applyAlignment="1">
      <alignment horizontal="left" vertical="center"/>
    </xf>
    <xf numFmtId="0" fontId="7" fillId="0" borderId="62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7" fillId="0" borderId="63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53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3" borderId="65" xfId="0" applyFont="1" applyFill="1" applyBorder="1"/>
    <xf numFmtId="0" fontId="7" fillId="3" borderId="8" xfId="0" applyFont="1" applyFill="1" applyBorder="1" applyAlignment="1">
      <alignment horizontal="center" vertical="center"/>
    </xf>
    <xf numFmtId="0" fontId="7" fillId="3" borderId="66" xfId="0" applyFont="1" applyFill="1" applyBorder="1" applyAlignment="1">
      <alignment horizontal="center" vertical="center"/>
    </xf>
    <xf numFmtId="0" fontId="7" fillId="3" borderId="9" xfId="0" applyFont="1" applyFill="1" applyBorder="1" applyAlignment="1">
      <alignment horizontal="center" vertical="center"/>
    </xf>
    <xf numFmtId="0" fontId="7" fillId="3" borderId="67" xfId="0" applyFont="1" applyFill="1" applyBorder="1" applyAlignment="1">
      <alignment horizontal="center" vertical="center"/>
    </xf>
    <xf numFmtId="0" fontId="7" fillId="3" borderId="51" xfId="0" applyFont="1" applyFill="1" applyBorder="1" applyAlignment="1">
      <alignment horizontal="center" vertical="center"/>
    </xf>
    <xf numFmtId="0" fontId="7" fillId="3" borderId="53" xfId="0" applyFont="1" applyFill="1" applyBorder="1" applyAlignment="1">
      <alignment horizontal="center" vertical="center"/>
    </xf>
    <xf numFmtId="0" fontId="7" fillId="0" borderId="0" xfId="0" applyFont="1" applyAlignment="1">
      <alignment wrapText="1"/>
    </xf>
    <xf numFmtId="0" fontId="8" fillId="2" borderId="19" xfId="0" applyFont="1" applyFill="1" applyBorder="1"/>
    <xf numFmtId="0" fontId="8" fillId="2" borderId="20" xfId="0" applyFont="1" applyFill="1" applyBorder="1" applyAlignment="1">
      <alignment horizontal="center" vertical="center"/>
    </xf>
    <xf numFmtId="0" fontId="8" fillId="2" borderId="21" xfId="0" applyFont="1" applyFill="1" applyBorder="1" applyAlignment="1">
      <alignment horizontal="center" vertical="center"/>
    </xf>
    <xf numFmtId="0" fontId="8" fillId="2" borderId="22" xfId="0" applyFont="1" applyFill="1" applyBorder="1" applyAlignment="1">
      <alignment horizontal="center" vertical="center"/>
    </xf>
    <xf numFmtId="0" fontId="8" fillId="2" borderId="23" xfId="0" applyFont="1" applyFill="1" applyBorder="1" applyAlignment="1">
      <alignment horizontal="center" vertical="center"/>
    </xf>
    <xf numFmtId="0" fontId="8" fillId="2" borderId="24" xfId="0" applyFont="1" applyFill="1" applyBorder="1" applyAlignment="1">
      <alignment horizontal="center" vertical="center"/>
    </xf>
    <xf numFmtId="0" fontId="8" fillId="2" borderId="25" xfId="0" applyFont="1" applyFill="1" applyBorder="1" applyAlignment="1">
      <alignment horizontal="center" vertical="center"/>
    </xf>
    <xf numFmtId="0" fontId="8" fillId="2" borderId="36" xfId="0" applyFont="1" applyFill="1" applyBorder="1" applyAlignment="1">
      <alignment horizontal="center" vertical="center"/>
    </xf>
    <xf numFmtId="0" fontId="8" fillId="0" borderId="29" xfId="0" applyFont="1" applyBorder="1" applyAlignment="1">
      <alignment horizontal="center" vertical="center"/>
    </xf>
    <xf numFmtId="0" fontId="8" fillId="2" borderId="35" xfId="0" applyFont="1" applyFill="1" applyBorder="1"/>
    <xf numFmtId="0" fontId="8" fillId="2" borderId="27" xfId="0" applyFont="1" applyFill="1" applyBorder="1" applyAlignment="1">
      <alignment horizontal="center" vertical="center"/>
    </xf>
    <xf numFmtId="0" fontId="8" fillId="2" borderId="28" xfId="0" applyFont="1" applyFill="1" applyBorder="1" applyAlignment="1">
      <alignment horizontal="center" vertical="center"/>
    </xf>
    <xf numFmtId="0" fontId="8" fillId="2" borderId="31" xfId="0" applyFont="1" applyFill="1" applyBorder="1" applyAlignment="1">
      <alignment horizontal="center" vertical="center"/>
    </xf>
    <xf numFmtId="0" fontId="8" fillId="2" borderId="37" xfId="0" applyFont="1" applyFill="1" applyBorder="1" applyAlignment="1">
      <alignment horizontal="center" vertical="center"/>
    </xf>
    <xf numFmtId="0" fontId="8" fillId="0" borderId="84" xfId="0" applyFont="1" applyBorder="1"/>
    <xf numFmtId="0" fontId="8" fillId="0" borderId="41" xfId="0" applyFont="1" applyBorder="1" applyAlignment="1">
      <alignment horizontal="center" vertical="center"/>
    </xf>
    <xf numFmtId="0" fontId="8" fillId="0" borderId="85" xfId="0" applyFont="1" applyBorder="1" applyAlignment="1">
      <alignment horizontal="center" vertical="center"/>
    </xf>
    <xf numFmtId="0" fontId="8" fillId="0" borderId="86" xfId="0" applyFont="1" applyBorder="1" applyAlignment="1">
      <alignment horizontal="center" vertical="center"/>
    </xf>
    <xf numFmtId="0" fontId="8" fillId="0" borderId="87" xfId="0" applyFont="1" applyBorder="1" applyAlignment="1">
      <alignment horizontal="center" vertical="center"/>
    </xf>
    <xf numFmtId="0" fontId="8" fillId="0" borderId="88" xfId="0" applyFont="1" applyBorder="1" applyAlignment="1">
      <alignment horizontal="center" vertical="center"/>
    </xf>
    <xf numFmtId="0" fontId="8" fillId="0" borderId="89" xfId="0" applyFont="1" applyBorder="1" applyAlignment="1">
      <alignment horizontal="center" vertical="center"/>
    </xf>
    <xf numFmtId="0" fontId="8" fillId="0" borderId="90" xfId="0" applyFont="1" applyBorder="1" applyAlignment="1">
      <alignment horizontal="center" vertical="center"/>
    </xf>
    <xf numFmtId="0" fontId="7" fillId="2" borderId="91" xfId="0" applyFont="1" applyFill="1" applyBorder="1"/>
    <xf numFmtId="0" fontId="7" fillId="2" borderId="8" xfId="0" applyFont="1" applyFill="1" applyBorder="1" applyAlignment="1">
      <alignment horizontal="center" vertical="center"/>
    </xf>
    <xf numFmtId="0" fontId="7" fillId="2" borderId="92" xfId="0" applyFont="1" applyFill="1" applyBorder="1" applyAlignment="1">
      <alignment horizontal="center" vertical="center"/>
    </xf>
    <xf numFmtId="0" fontId="7" fillId="2" borderId="93" xfId="0" applyFont="1" applyFill="1" applyBorder="1" applyAlignment="1">
      <alignment horizontal="center" vertical="center"/>
    </xf>
    <xf numFmtId="0" fontId="7" fillId="2" borderId="51" xfId="0" applyFont="1" applyFill="1" applyBorder="1" applyAlignment="1">
      <alignment horizontal="center" vertical="center"/>
    </xf>
    <xf numFmtId="0" fontId="7" fillId="2" borderId="94" xfId="0" applyFont="1" applyFill="1" applyBorder="1" applyAlignment="1">
      <alignment horizontal="center" vertical="center"/>
    </xf>
    <xf numFmtId="0" fontId="7" fillId="2" borderId="95" xfId="0" applyFont="1" applyFill="1" applyBorder="1" applyAlignment="1">
      <alignment horizontal="center" vertical="center"/>
    </xf>
    <xf numFmtId="0" fontId="8" fillId="2" borderId="96" xfId="0" applyFont="1" applyFill="1" applyBorder="1" applyAlignment="1">
      <alignment horizontal="center" vertical="center"/>
    </xf>
    <xf numFmtId="0" fontId="8" fillId="0" borderId="97" xfId="0" applyFont="1" applyBorder="1" applyAlignment="1">
      <alignment horizontal="center" vertical="center"/>
    </xf>
    <xf numFmtId="0" fontId="8" fillId="0" borderId="98" xfId="0" applyFont="1" applyBorder="1" applyAlignment="1">
      <alignment horizontal="center" vertical="center"/>
    </xf>
    <xf numFmtId="0" fontId="8" fillId="0" borderId="69" xfId="0" applyFont="1" applyBorder="1" applyAlignment="1">
      <alignment horizontal="center" vertical="center"/>
    </xf>
    <xf numFmtId="0" fontId="8" fillId="2" borderId="40" xfId="0" applyFont="1" applyFill="1" applyBorder="1"/>
    <xf numFmtId="0" fontId="8" fillId="2" borderId="44" xfId="0" applyFont="1" applyFill="1" applyBorder="1" applyAlignment="1">
      <alignment horizontal="center" vertical="center"/>
    </xf>
    <xf numFmtId="0" fontId="8" fillId="2" borderId="59" xfId="0" applyFont="1" applyFill="1" applyBorder="1" applyAlignment="1">
      <alignment horizontal="center" vertical="center"/>
    </xf>
    <xf numFmtId="0" fontId="8" fillId="2" borderId="60" xfId="0" applyFont="1" applyFill="1" applyBorder="1" applyAlignment="1">
      <alignment horizontal="center" vertical="center"/>
    </xf>
    <xf numFmtId="0" fontId="8" fillId="2" borderId="43" xfId="0" applyFont="1" applyFill="1" applyBorder="1" applyAlignment="1">
      <alignment horizontal="center" vertical="center"/>
    </xf>
    <xf numFmtId="0" fontId="8" fillId="2" borderId="38" xfId="0" applyFont="1" applyFill="1" applyBorder="1" applyAlignment="1">
      <alignment horizontal="center" vertical="center"/>
    </xf>
    <xf numFmtId="0" fontId="8" fillId="2" borderId="61" xfId="0" applyFont="1" applyFill="1" applyBorder="1" applyAlignment="1">
      <alignment horizontal="center" vertical="center"/>
    </xf>
    <xf numFmtId="0" fontId="8" fillId="2" borderId="30" xfId="0" applyFont="1" applyFill="1" applyBorder="1" applyAlignment="1">
      <alignment horizontal="center" vertical="center"/>
    </xf>
    <xf numFmtId="0" fontId="8" fillId="0" borderId="99" xfId="0" applyFont="1" applyBorder="1" applyAlignment="1">
      <alignment horizontal="center" vertical="center"/>
    </xf>
    <xf numFmtId="0" fontId="8" fillId="0" borderId="72" xfId="0" applyFont="1" applyBorder="1" applyAlignment="1">
      <alignment horizontal="center" vertical="center"/>
    </xf>
    <xf numFmtId="0" fontId="8" fillId="0" borderId="100" xfId="0" applyFont="1" applyBorder="1" applyAlignment="1">
      <alignment horizontal="center" vertical="center"/>
    </xf>
    <xf numFmtId="0" fontId="7" fillId="2" borderId="93" xfId="0" applyFont="1" applyFill="1" applyBorder="1" applyAlignment="1">
      <alignment horizontal="left" vertical="center"/>
    </xf>
    <xf numFmtId="0" fontId="7" fillId="2" borderId="101" xfId="0" applyFont="1" applyFill="1" applyBorder="1" applyAlignment="1">
      <alignment horizontal="center" vertical="center"/>
    </xf>
    <xf numFmtId="0" fontId="7" fillId="2" borderId="67" xfId="0" applyFont="1" applyFill="1" applyBorder="1" applyAlignment="1">
      <alignment horizontal="center" vertical="center"/>
    </xf>
    <xf numFmtId="0" fontId="7" fillId="2" borderId="66" xfId="0" applyFont="1" applyFill="1" applyBorder="1" applyAlignment="1">
      <alignment horizontal="center" vertical="center"/>
    </xf>
    <xf numFmtId="0" fontId="7" fillId="2" borderId="9" xfId="0" applyFont="1" applyFill="1" applyBorder="1" applyAlignment="1">
      <alignment horizontal="center" vertical="center"/>
    </xf>
    <xf numFmtId="0" fontId="7" fillId="2" borderId="53" xfId="0" applyFont="1" applyFill="1" applyBorder="1" applyAlignment="1">
      <alignment horizontal="center" vertical="center"/>
    </xf>
    <xf numFmtId="0" fontId="8" fillId="2" borderId="45" xfId="0" applyFont="1" applyFill="1" applyBorder="1" applyAlignment="1">
      <alignment horizontal="center" vertical="center"/>
    </xf>
    <xf numFmtId="0" fontId="8" fillId="2" borderId="46" xfId="0" applyFont="1" applyFill="1" applyBorder="1" applyAlignment="1">
      <alignment horizontal="center" vertical="center"/>
    </xf>
    <xf numFmtId="0" fontId="8" fillId="2" borderId="39" xfId="0" applyFont="1" applyFill="1" applyBorder="1" applyAlignment="1">
      <alignment horizontal="center" vertical="center"/>
    </xf>
    <xf numFmtId="0" fontId="8" fillId="2" borderId="47" xfId="0" applyFont="1" applyFill="1" applyBorder="1" applyAlignment="1">
      <alignment horizontal="center" vertical="center"/>
    </xf>
    <xf numFmtId="0" fontId="7" fillId="0" borderId="15" xfId="0" applyFont="1" applyBorder="1"/>
    <xf numFmtId="0" fontId="2" fillId="2" borderId="102" xfId="0" applyFont="1" applyFill="1" applyBorder="1" applyAlignment="1">
      <alignment horizontal="center" vertical="center"/>
    </xf>
    <xf numFmtId="0" fontId="1" fillId="0" borderId="83" xfId="0" applyFont="1" applyBorder="1" applyAlignment="1">
      <alignment horizontal="center" vertical="center"/>
    </xf>
    <xf numFmtId="0" fontId="2" fillId="0" borderId="84" xfId="0" applyFont="1" applyBorder="1"/>
    <xf numFmtId="0" fontId="2" fillId="0" borderId="87" xfId="0" applyFont="1" applyBorder="1" applyAlignment="1">
      <alignment horizontal="center" vertical="center"/>
    </xf>
    <xf numFmtId="0" fontId="2" fillId="0" borderId="97" xfId="0" applyFont="1" applyBorder="1" applyAlignment="1">
      <alignment horizontal="center" vertical="center"/>
    </xf>
    <xf numFmtId="0" fontId="2" fillId="0" borderId="98" xfId="0" applyFont="1" applyBorder="1" applyAlignment="1">
      <alignment horizontal="center" vertical="center"/>
    </xf>
    <xf numFmtId="0" fontId="2" fillId="0" borderId="86" xfId="0" applyFont="1" applyBorder="1" applyAlignment="1">
      <alignment horizontal="center" vertical="center"/>
    </xf>
    <xf numFmtId="0" fontId="2" fillId="0" borderId="69" xfId="0" applyFont="1" applyBorder="1" applyAlignment="1">
      <alignment horizontal="center" vertical="center"/>
    </xf>
    <xf numFmtId="0" fontId="2" fillId="2" borderId="103" xfId="0" applyFont="1" applyFill="1" applyBorder="1" applyAlignment="1">
      <alignment horizontal="center" vertical="center"/>
    </xf>
    <xf numFmtId="0" fontId="2" fillId="2" borderId="104" xfId="0" applyFont="1" applyFill="1" applyBorder="1" applyAlignment="1">
      <alignment horizontal="center" vertical="center"/>
    </xf>
    <xf numFmtId="0" fontId="2" fillId="2" borderId="105" xfId="0" applyFont="1" applyFill="1" applyBorder="1" applyAlignment="1">
      <alignment horizontal="center" vertical="center"/>
    </xf>
    <xf numFmtId="0" fontId="2" fillId="2" borderId="100" xfId="0" applyFont="1" applyFill="1" applyBorder="1" applyAlignment="1">
      <alignment horizontal="center" vertical="center"/>
    </xf>
    <xf numFmtId="0" fontId="2" fillId="0" borderId="106" xfId="0" applyFont="1" applyBorder="1" applyAlignment="1">
      <alignment horizontal="center" vertical="center"/>
    </xf>
    <xf numFmtId="0" fontId="2" fillId="0" borderId="107" xfId="0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0" fontId="2" fillId="2" borderId="108" xfId="0" applyFont="1" applyFill="1" applyBorder="1" applyAlignment="1">
      <alignment horizontal="center" vertical="center"/>
    </xf>
    <xf numFmtId="0" fontId="2" fillId="2" borderId="109" xfId="0" applyFont="1" applyFill="1" applyBorder="1" applyAlignment="1">
      <alignment horizontal="center" vertical="center"/>
    </xf>
    <xf numFmtId="0" fontId="2" fillId="2" borderId="39" xfId="0" applyFont="1" applyFill="1" applyBorder="1" applyAlignment="1">
      <alignment horizontal="center" vertical="center"/>
    </xf>
    <xf numFmtId="0" fontId="1" fillId="0" borderId="8" xfId="0" applyFont="1" applyBorder="1" applyAlignment="1">
      <alignment horizontal="left" vertical="center"/>
    </xf>
    <xf numFmtId="0" fontId="1" fillId="0" borderId="80" xfId="0" applyFont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89" xfId="0" applyFont="1" applyBorder="1" applyAlignment="1">
      <alignment horizontal="center" vertical="center"/>
    </xf>
    <xf numFmtId="0" fontId="2" fillId="0" borderId="110" xfId="0" applyFont="1" applyBorder="1" applyAlignment="1">
      <alignment horizontal="center" vertical="center"/>
    </xf>
    <xf numFmtId="0" fontId="2" fillId="0" borderId="41" xfId="0" applyFont="1" applyBorder="1" applyAlignment="1">
      <alignment horizontal="center" vertical="center"/>
    </xf>
    <xf numFmtId="0" fontId="2" fillId="0" borderId="99" xfId="0" applyFont="1" applyBorder="1" applyAlignment="1">
      <alignment horizontal="center" vertical="center"/>
    </xf>
    <xf numFmtId="0" fontId="2" fillId="0" borderId="111" xfId="0" applyFont="1" applyBorder="1" applyAlignment="1">
      <alignment horizontal="center" vertical="center"/>
    </xf>
    <xf numFmtId="0" fontId="2" fillId="0" borderId="112" xfId="0" applyFont="1" applyBorder="1" applyAlignment="1">
      <alignment horizontal="center" vertical="center"/>
    </xf>
    <xf numFmtId="0" fontId="2" fillId="0" borderId="105" xfId="0" applyFont="1" applyBorder="1" applyAlignment="1">
      <alignment horizontal="center" vertical="center"/>
    </xf>
    <xf numFmtId="0" fontId="2" fillId="0" borderId="100" xfId="0" applyFont="1" applyBorder="1" applyAlignment="1">
      <alignment horizontal="center" vertical="center"/>
    </xf>
    <xf numFmtId="0" fontId="1" fillId="2" borderId="93" xfId="0" applyFont="1" applyFill="1" applyBorder="1" applyAlignment="1">
      <alignment horizontal="left" vertical="center"/>
    </xf>
    <xf numFmtId="0" fontId="1" fillId="2" borderId="94" xfId="0" applyFont="1" applyFill="1" applyBorder="1" applyAlignment="1">
      <alignment horizontal="center" vertical="center"/>
    </xf>
    <xf numFmtId="0" fontId="1" fillId="2" borderId="92" xfId="0" applyFont="1" applyFill="1" applyBorder="1" applyAlignment="1">
      <alignment horizontal="center" vertical="center"/>
    </xf>
    <xf numFmtId="0" fontId="1" fillId="2" borderId="93" xfId="0" applyFont="1" applyFill="1" applyBorder="1" applyAlignment="1">
      <alignment horizontal="center" vertical="center"/>
    </xf>
    <xf numFmtId="0" fontId="1" fillId="2" borderId="101" xfId="0" applyFont="1" applyFill="1" applyBorder="1" applyAlignment="1">
      <alignment horizontal="center" vertical="center"/>
    </xf>
    <xf numFmtId="0" fontId="1" fillId="0" borderId="15" xfId="0" applyFont="1" applyBorder="1" applyAlignment="1">
      <alignment horizontal="center"/>
    </xf>
    <xf numFmtId="0" fontId="2" fillId="2" borderId="113" xfId="0" applyFont="1" applyFill="1" applyBorder="1" applyAlignment="1">
      <alignment horizontal="center" vertical="center"/>
    </xf>
    <xf numFmtId="0" fontId="2" fillId="0" borderId="88" xfId="0" applyFont="1" applyBorder="1" applyAlignment="1">
      <alignment horizontal="center" vertical="center"/>
    </xf>
    <xf numFmtId="0" fontId="2" fillId="0" borderId="114" xfId="0" applyFont="1" applyBorder="1" applyAlignment="1">
      <alignment horizontal="center" vertical="center"/>
    </xf>
    <xf numFmtId="0" fontId="2" fillId="0" borderId="115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116" xfId="0" applyFont="1" applyBorder="1" applyAlignment="1">
      <alignment horizontal="center" vertical="center"/>
    </xf>
    <xf numFmtId="0" fontId="2" fillId="0" borderId="90" xfId="0" applyFont="1" applyBorder="1" applyAlignment="1">
      <alignment horizontal="center" vertical="center"/>
    </xf>
    <xf numFmtId="0" fontId="1" fillId="2" borderId="8" xfId="0" applyFont="1" applyFill="1" applyBorder="1" applyAlignment="1">
      <alignment horizontal="left" vertical="center"/>
    </xf>
    <xf numFmtId="0" fontId="1" fillId="2" borderId="117" xfId="0" applyFont="1" applyFill="1" applyBorder="1" applyAlignment="1">
      <alignment horizontal="center" vertical="center"/>
    </xf>
    <xf numFmtId="0" fontId="1" fillId="2" borderId="95" xfId="0" applyFont="1" applyFill="1" applyBorder="1" applyAlignment="1">
      <alignment horizontal="center" vertical="center"/>
    </xf>
    <xf numFmtId="0" fontId="1" fillId="0" borderId="15" xfId="0" applyFont="1" applyBorder="1"/>
    <xf numFmtId="0" fontId="2" fillId="2" borderId="96" xfId="0" applyFont="1" applyFill="1" applyBorder="1" applyAlignment="1">
      <alignment horizontal="center" vertical="center"/>
    </xf>
    <xf numFmtId="0" fontId="2" fillId="2" borderId="118" xfId="0" applyFont="1" applyFill="1" applyBorder="1" applyAlignment="1">
      <alignment horizontal="center" vertical="center"/>
    </xf>
    <xf numFmtId="0" fontId="2" fillId="4" borderId="35" xfId="0" applyFont="1" applyFill="1" applyBorder="1"/>
    <xf numFmtId="0" fontId="2" fillId="4" borderId="27" xfId="0" applyFont="1" applyFill="1" applyBorder="1" applyAlignment="1">
      <alignment horizontal="center" vertical="center"/>
    </xf>
    <xf numFmtId="0" fontId="2" fillId="4" borderId="28" xfId="0" applyFont="1" applyFill="1" applyBorder="1" applyAlignment="1">
      <alignment horizontal="center" vertical="center"/>
    </xf>
    <xf numFmtId="0" fontId="2" fillId="4" borderId="96" xfId="0" applyFont="1" applyFill="1" applyBorder="1" applyAlignment="1">
      <alignment horizontal="center" vertical="center"/>
    </xf>
    <xf numFmtId="0" fontId="2" fillId="4" borderId="22" xfId="0" applyFont="1" applyFill="1" applyBorder="1" applyAlignment="1">
      <alignment horizontal="center" vertical="center"/>
    </xf>
    <xf numFmtId="0" fontId="2" fillId="4" borderId="21" xfId="0" applyFont="1" applyFill="1" applyBorder="1" applyAlignment="1">
      <alignment horizontal="center" vertical="center"/>
    </xf>
    <xf numFmtId="0" fontId="2" fillId="4" borderId="36" xfId="0" applyFont="1" applyFill="1" applyBorder="1" applyAlignment="1">
      <alignment horizontal="center" vertical="center"/>
    </xf>
    <xf numFmtId="0" fontId="2" fillId="4" borderId="31" xfId="0" applyFont="1" applyFill="1" applyBorder="1" applyAlignment="1">
      <alignment horizontal="center" vertical="center"/>
    </xf>
    <xf numFmtId="0" fontId="2" fillId="4" borderId="37" xfId="0" applyFont="1" applyFill="1" applyBorder="1" applyAlignment="1">
      <alignment horizontal="center" vertical="center"/>
    </xf>
    <xf numFmtId="0" fontId="2" fillId="4" borderId="40" xfId="0" applyFont="1" applyFill="1" applyBorder="1"/>
    <xf numFmtId="0" fontId="2" fillId="4" borderId="41" xfId="0" applyFont="1" applyFill="1" applyBorder="1" applyAlignment="1">
      <alignment horizontal="center" vertical="center"/>
    </xf>
    <xf numFmtId="0" fontId="2" fillId="4" borderId="39" xfId="0" applyFont="1" applyFill="1" applyBorder="1" applyAlignment="1">
      <alignment horizontal="center" vertical="center"/>
    </xf>
    <xf numFmtId="0" fontId="2" fillId="4" borderId="79" xfId="0" applyFont="1" applyFill="1" applyBorder="1" applyAlignment="1">
      <alignment horizontal="center" vertical="center"/>
    </xf>
    <xf numFmtId="0" fontId="2" fillId="4" borderId="78" xfId="0" applyFont="1" applyFill="1" applyBorder="1" applyAlignment="1">
      <alignment horizontal="center" vertical="center"/>
    </xf>
    <xf numFmtId="0" fontId="2" fillId="4" borderId="118" xfId="0" applyFont="1" applyFill="1" applyBorder="1" applyAlignment="1">
      <alignment horizontal="center" vertical="center"/>
    </xf>
    <xf numFmtId="0" fontId="2" fillId="4" borderId="42" xfId="0" applyFont="1" applyFill="1" applyBorder="1" applyAlignment="1">
      <alignment horizontal="center" vertical="center"/>
    </xf>
    <xf numFmtId="0" fontId="2" fillId="4" borderId="43" xfId="0" applyFont="1" applyFill="1" applyBorder="1" applyAlignment="1">
      <alignment horizontal="center" vertical="center"/>
    </xf>
    <xf numFmtId="0" fontId="2" fillId="4" borderId="44" xfId="0" applyFont="1" applyFill="1" applyBorder="1" applyAlignment="1">
      <alignment horizontal="center" vertical="center"/>
    </xf>
    <xf numFmtId="0" fontId="2" fillId="4" borderId="45" xfId="0" applyFont="1" applyFill="1" applyBorder="1" applyAlignment="1">
      <alignment horizontal="center" vertical="center"/>
    </xf>
    <xf numFmtId="0" fontId="2" fillId="4" borderId="46" xfId="0" applyFont="1" applyFill="1" applyBorder="1" applyAlignment="1">
      <alignment horizontal="center" vertical="center"/>
    </xf>
    <xf numFmtId="0" fontId="2" fillId="4" borderId="102" xfId="0" applyFont="1" applyFill="1" applyBorder="1" applyAlignment="1">
      <alignment horizontal="center" vertical="center"/>
    </xf>
    <xf numFmtId="0" fontId="2" fillId="4" borderId="47" xfId="0" applyFont="1" applyFill="1" applyBorder="1" applyAlignment="1">
      <alignment horizontal="center" vertical="center"/>
    </xf>
    <xf numFmtId="0" fontId="1" fillId="2" borderId="91" xfId="0" applyFont="1" applyFill="1" applyBorder="1"/>
    <xf numFmtId="0" fontId="2" fillId="4" borderId="59" xfId="0" applyFont="1" applyFill="1" applyBorder="1" applyAlignment="1">
      <alignment horizontal="center" vertical="center"/>
    </xf>
    <xf numFmtId="0" fontId="2" fillId="4" borderId="60" xfId="0" applyFont="1" applyFill="1" applyBorder="1" applyAlignment="1">
      <alignment horizontal="center" vertical="center"/>
    </xf>
    <xf numFmtId="0" fontId="2" fillId="4" borderId="38" xfId="0" applyFont="1" applyFill="1" applyBorder="1" applyAlignment="1">
      <alignment horizontal="center" vertical="center"/>
    </xf>
    <xf numFmtId="0" fontId="2" fillId="4" borderId="61" xfId="0" applyFont="1" applyFill="1" applyBorder="1" applyAlignment="1">
      <alignment horizontal="center" vertical="center"/>
    </xf>
    <xf numFmtId="0" fontId="2" fillId="4" borderId="30" xfId="0" applyFont="1" applyFill="1" applyBorder="1" applyAlignment="1">
      <alignment horizontal="center" vertical="center"/>
    </xf>
    <xf numFmtId="0" fontId="2" fillId="2" borderId="119" xfId="0" applyFont="1" applyFill="1" applyBorder="1" applyAlignment="1">
      <alignment horizontal="center" vertical="center"/>
    </xf>
    <xf numFmtId="0" fontId="2" fillId="2" borderId="120" xfId="0" applyFont="1" applyFill="1" applyBorder="1" applyAlignment="1">
      <alignment horizontal="center" vertical="center"/>
    </xf>
    <xf numFmtId="0" fontId="1" fillId="4" borderId="93" xfId="0" applyFont="1" applyFill="1" applyBorder="1" applyAlignment="1">
      <alignment horizontal="left" vertical="center"/>
    </xf>
    <xf numFmtId="0" fontId="1" fillId="4" borderId="8" xfId="0" applyFont="1" applyFill="1" applyBorder="1" applyAlignment="1">
      <alignment horizontal="center" vertical="center"/>
    </xf>
    <xf numFmtId="0" fontId="1" fillId="4" borderId="94" xfId="0" applyFont="1" applyFill="1" applyBorder="1" applyAlignment="1">
      <alignment horizontal="center" vertical="center"/>
    </xf>
    <xf numFmtId="0" fontId="1" fillId="4" borderId="92" xfId="0" applyFont="1" applyFill="1" applyBorder="1" applyAlignment="1">
      <alignment horizontal="center" vertical="center"/>
    </xf>
    <xf numFmtId="0" fontId="1" fillId="4" borderId="93" xfId="0" applyFont="1" applyFill="1" applyBorder="1" applyAlignment="1">
      <alignment horizontal="center" vertical="center"/>
    </xf>
    <xf numFmtId="0" fontId="1" fillId="4" borderId="101" xfId="0" applyFont="1" applyFill="1" applyBorder="1" applyAlignment="1">
      <alignment horizontal="center" vertical="center"/>
    </xf>
    <xf numFmtId="0" fontId="1" fillId="4" borderId="67" xfId="0" applyFont="1" applyFill="1" applyBorder="1" applyAlignment="1">
      <alignment horizontal="center" vertical="center"/>
    </xf>
    <xf numFmtId="0" fontId="1" fillId="4" borderId="66" xfId="0" applyFont="1" applyFill="1" applyBorder="1" applyAlignment="1">
      <alignment horizontal="center" vertical="center"/>
    </xf>
    <xf numFmtId="0" fontId="1" fillId="4" borderId="9" xfId="0" applyFont="1" applyFill="1" applyBorder="1" applyAlignment="1">
      <alignment horizontal="center" vertical="center"/>
    </xf>
    <xf numFmtId="0" fontId="1" fillId="4" borderId="53" xfId="0" applyFont="1" applyFill="1" applyBorder="1" applyAlignment="1">
      <alignment horizontal="center" vertical="center"/>
    </xf>
    <xf numFmtId="0" fontId="2" fillId="0" borderId="82" xfId="0" applyFont="1" applyBorder="1" applyAlignment="1">
      <alignment horizontal="center" vertical="center"/>
    </xf>
    <xf numFmtId="0" fontId="2" fillId="0" borderId="121" xfId="0" applyFont="1" applyBorder="1" applyAlignment="1">
      <alignment horizontal="center" vertical="center"/>
    </xf>
    <xf numFmtId="0" fontId="2" fillId="0" borderId="122" xfId="0" applyFont="1" applyBorder="1" applyAlignment="1">
      <alignment horizontal="center" vertical="center"/>
    </xf>
    <xf numFmtId="0" fontId="2" fillId="4" borderId="20" xfId="0" applyFont="1" applyFill="1" applyBorder="1" applyAlignment="1">
      <alignment horizontal="center" vertical="center"/>
    </xf>
    <xf numFmtId="0" fontId="2" fillId="0" borderId="123" xfId="0" applyFont="1" applyBorder="1" applyAlignment="1">
      <alignment horizontal="center" vertical="center"/>
    </xf>
    <xf numFmtId="0" fontId="2" fillId="0" borderId="124" xfId="0" applyFont="1" applyBorder="1" applyAlignment="1">
      <alignment horizontal="center" vertical="center"/>
    </xf>
    <xf numFmtId="0" fontId="2" fillId="2" borderId="35" xfId="0" applyFont="1" applyFill="1" applyBorder="1" applyAlignment="1">
      <alignment horizontal="center" vertical="center"/>
    </xf>
    <xf numFmtId="0" fontId="2" fillId="0" borderId="54" xfId="0" applyFont="1" applyBorder="1" applyAlignment="1">
      <alignment horizontal="center" vertical="center"/>
    </xf>
    <xf numFmtId="0" fontId="2" fillId="2" borderId="81" xfId="0" applyFont="1" applyFill="1" applyBorder="1" applyAlignment="1">
      <alignment horizontal="center" vertical="center"/>
    </xf>
    <xf numFmtId="0" fontId="2" fillId="2" borderId="125" xfId="0" applyFont="1" applyFill="1" applyBorder="1" applyAlignment="1">
      <alignment horizontal="center" vertical="center"/>
    </xf>
    <xf numFmtId="0" fontId="2" fillId="2" borderId="19" xfId="0" applyFont="1" applyFill="1" applyBorder="1" applyAlignment="1">
      <alignment horizontal="center" vertical="center"/>
    </xf>
    <xf numFmtId="0" fontId="2" fillId="2" borderId="27" xfId="0" applyFont="1" applyFill="1" applyBorder="1"/>
    <xf numFmtId="0" fontId="2" fillId="0" borderId="126" xfId="0" applyFont="1" applyBorder="1"/>
    <xf numFmtId="0" fontId="1" fillId="2" borderId="65" xfId="0" applyFont="1" applyFill="1" applyBorder="1" applyAlignment="1">
      <alignment horizontal="center" vertical="center"/>
    </xf>
    <xf numFmtId="0" fontId="2" fillId="0" borderId="126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7" fillId="0" borderId="130" xfId="0" applyFont="1" applyBorder="1" applyAlignment="1">
      <alignment horizontal="center" vertical="center"/>
    </xf>
    <xf numFmtId="0" fontId="10" fillId="0" borderId="131" xfId="0" applyFont="1" applyBorder="1" applyAlignment="1">
      <alignment horizontal="center" vertical="center" wrapText="1"/>
    </xf>
    <xf numFmtId="0" fontId="10" fillId="0" borderId="116" xfId="0" applyFont="1" applyBorder="1" applyAlignment="1">
      <alignment horizontal="center" vertical="center" wrapText="1"/>
    </xf>
    <xf numFmtId="0" fontId="10" fillId="0" borderId="132" xfId="0" applyFont="1" applyBorder="1" applyAlignment="1">
      <alignment horizontal="center" vertical="center" wrapText="1"/>
    </xf>
    <xf numFmtId="0" fontId="2" fillId="2" borderId="19" xfId="0" applyFont="1" applyFill="1" applyBorder="1" applyAlignment="1">
      <alignment horizontal="center"/>
    </xf>
    <xf numFmtId="0" fontId="2" fillId="0" borderId="26" xfId="0" applyFont="1" applyBorder="1" applyAlignment="1">
      <alignment horizontal="center"/>
    </xf>
    <xf numFmtId="0" fontId="2" fillId="2" borderId="35" xfId="0" applyFont="1" applyFill="1" applyBorder="1" applyAlignment="1">
      <alignment horizontal="center"/>
    </xf>
    <xf numFmtId="0" fontId="2" fillId="2" borderId="40" xfId="0" applyFont="1" applyFill="1" applyBorder="1" applyAlignment="1">
      <alignment horizontal="center"/>
    </xf>
    <xf numFmtId="0" fontId="1" fillId="0" borderId="48" xfId="0" applyFont="1" applyBorder="1" applyAlignment="1">
      <alignment horizontal="center"/>
    </xf>
    <xf numFmtId="0" fontId="2" fillId="0" borderId="54" xfId="0" applyFont="1" applyBorder="1" applyAlignment="1">
      <alignment horizontal="center"/>
    </xf>
    <xf numFmtId="0" fontId="2" fillId="0" borderId="84" xfId="0" applyFont="1" applyBorder="1" applyAlignment="1">
      <alignment horizontal="center"/>
    </xf>
    <xf numFmtId="0" fontId="2" fillId="0" borderId="27" xfId="0" applyFont="1" applyBorder="1" applyAlignment="1">
      <alignment horizontal="center"/>
    </xf>
    <xf numFmtId="0" fontId="2" fillId="2" borderId="27" xfId="0" applyFont="1" applyFill="1" applyBorder="1" applyAlignment="1">
      <alignment horizontal="center"/>
    </xf>
    <xf numFmtId="0" fontId="2" fillId="2" borderId="133" xfId="0" applyFont="1" applyFill="1" applyBorder="1" applyAlignment="1">
      <alignment horizontal="center" vertical="center"/>
    </xf>
    <xf numFmtId="0" fontId="2" fillId="0" borderId="126" xfId="0" applyFont="1" applyBorder="1" applyAlignment="1">
      <alignment horizontal="center"/>
    </xf>
    <xf numFmtId="0" fontId="2" fillId="0" borderId="27" xfId="0" applyFont="1" applyBorder="1"/>
    <xf numFmtId="0" fontId="2" fillId="2" borderId="41" xfId="0" applyFont="1" applyFill="1" applyBorder="1"/>
    <xf numFmtId="0" fontId="2" fillId="2" borderId="134" xfId="0" applyFont="1" applyFill="1" applyBorder="1" applyAlignment="1">
      <alignment horizontal="center" vertical="center"/>
    </xf>
    <xf numFmtId="0" fontId="1" fillId="0" borderId="53" xfId="0" applyFont="1" applyBorder="1" applyAlignment="1">
      <alignment horizontal="left" vertical="center"/>
    </xf>
    <xf numFmtId="0" fontId="2" fillId="2" borderId="137" xfId="0" applyFont="1" applyFill="1" applyBorder="1" applyAlignment="1">
      <alignment horizontal="center" vertical="center"/>
    </xf>
    <xf numFmtId="0" fontId="2" fillId="2" borderId="40" xfId="0" applyFont="1" applyFill="1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2" fillId="2" borderId="139" xfId="0" applyFont="1" applyFill="1" applyBorder="1"/>
    <xf numFmtId="0" fontId="2" fillId="2" borderId="139" xfId="0" applyFont="1" applyFill="1" applyBorder="1" applyAlignment="1">
      <alignment horizontal="center"/>
    </xf>
    <xf numFmtId="0" fontId="2" fillId="2" borderId="140" xfId="0" applyFont="1" applyFill="1" applyBorder="1" applyAlignment="1">
      <alignment horizontal="center" vertical="center"/>
    </xf>
    <xf numFmtId="0" fontId="2" fillId="2" borderId="141" xfId="0" applyFont="1" applyFill="1" applyBorder="1" applyAlignment="1">
      <alignment horizontal="center" vertical="center"/>
    </xf>
    <xf numFmtId="0" fontId="2" fillId="0" borderId="68" xfId="0" applyFont="1" applyBorder="1" applyAlignment="1">
      <alignment horizontal="center" vertical="center"/>
    </xf>
    <xf numFmtId="0" fontId="2" fillId="2" borderId="142" xfId="0" applyFont="1" applyFill="1" applyBorder="1" applyAlignment="1">
      <alignment horizontal="center" vertical="center"/>
    </xf>
    <xf numFmtId="0" fontId="2" fillId="0" borderId="70" xfId="0" applyFont="1" applyBorder="1" applyAlignment="1">
      <alignment horizontal="center" vertical="center"/>
    </xf>
    <xf numFmtId="0" fontId="2" fillId="2" borderId="143" xfId="0" applyFont="1" applyFill="1" applyBorder="1" applyAlignment="1">
      <alignment horizontal="center" vertical="center"/>
    </xf>
    <xf numFmtId="0" fontId="2" fillId="2" borderId="144" xfId="0" applyFont="1" applyFill="1" applyBorder="1"/>
    <xf numFmtId="0" fontId="2" fillId="2" borderId="144" xfId="0" applyFont="1" applyFill="1" applyBorder="1" applyAlignment="1">
      <alignment horizontal="center"/>
    </xf>
    <xf numFmtId="0" fontId="2" fillId="2" borderId="145" xfId="0" applyFont="1" applyFill="1" applyBorder="1" applyAlignment="1">
      <alignment horizontal="center" vertical="center"/>
    </xf>
    <xf numFmtId="0" fontId="1" fillId="2" borderId="65" xfId="0" applyFont="1" applyFill="1" applyBorder="1" applyAlignment="1">
      <alignment horizontal="center"/>
    </xf>
    <xf numFmtId="0" fontId="5" fillId="0" borderId="57" xfId="0" applyFont="1" applyBorder="1" applyAlignment="1">
      <alignment horizontal="center"/>
    </xf>
    <xf numFmtId="0" fontId="2" fillId="0" borderId="85" xfId="0" applyFont="1" applyBorder="1" applyAlignment="1">
      <alignment horizontal="center" vertical="center"/>
    </xf>
    <xf numFmtId="0" fontId="2" fillId="0" borderId="132" xfId="0" applyFont="1" applyBorder="1" applyAlignment="1">
      <alignment horizontal="center" vertical="center"/>
    </xf>
    <xf numFmtId="0" fontId="1" fillId="2" borderId="91" xfId="0" applyFont="1" applyFill="1" applyBorder="1" applyAlignment="1">
      <alignment horizontal="center"/>
    </xf>
    <xf numFmtId="0" fontId="1" fillId="2" borderId="53" xfId="0" applyFont="1" applyFill="1" applyBorder="1" applyAlignment="1">
      <alignment horizontal="left" vertical="center"/>
    </xf>
    <xf numFmtId="0" fontId="2" fillId="0" borderId="124" xfId="0" applyFont="1" applyBorder="1"/>
    <xf numFmtId="0" fontId="2" fillId="0" borderId="124" xfId="0" applyFont="1" applyBorder="1" applyAlignment="1">
      <alignment horizontal="center"/>
    </xf>
    <xf numFmtId="0" fontId="2" fillId="0" borderId="149" xfId="0" applyFont="1" applyBorder="1" applyAlignment="1">
      <alignment horizontal="center" vertical="center"/>
    </xf>
    <xf numFmtId="0" fontId="2" fillId="0" borderId="138" xfId="0" applyFont="1" applyBorder="1" applyAlignment="1">
      <alignment horizontal="center" vertical="center"/>
    </xf>
    <xf numFmtId="0" fontId="2" fillId="0" borderId="150" xfId="0" applyFont="1" applyBorder="1" applyAlignment="1">
      <alignment horizontal="center" vertical="center"/>
    </xf>
    <xf numFmtId="0" fontId="2" fillId="0" borderId="151" xfId="0" applyFont="1" applyBorder="1" applyAlignment="1">
      <alignment horizontal="center" vertical="center"/>
    </xf>
    <xf numFmtId="0" fontId="1" fillId="2" borderId="152" xfId="0" applyFont="1" applyFill="1" applyBorder="1" applyAlignment="1">
      <alignment horizontal="center" vertical="center"/>
    </xf>
    <xf numFmtId="0" fontId="1" fillId="0" borderId="51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2" fillId="0" borderId="72" xfId="0" applyFont="1" applyBorder="1" applyAlignment="1">
      <alignment horizontal="center" vertical="center"/>
    </xf>
    <xf numFmtId="0" fontId="20" fillId="0" borderId="0" xfId="0" applyFont="1"/>
    <xf numFmtId="0" fontId="2" fillId="4" borderId="19" xfId="0" applyFont="1" applyFill="1" applyBorder="1" applyAlignment="1">
      <alignment horizontal="center"/>
    </xf>
    <xf numFmtId="0" fontId="2" fillId="2" borderId="153" xfId="0" applyFont="1" applyFill="1" applyBorder="1" applyAlignment="1">
      <alignment horizontal="center"/>
    </xf>
    <xf numFmtId="0" fontId="1" fillId="0" borderId="53" xfId="0" applyFont="1" applyBorder="1" applyAlignment="1">
      <alignment horizontal="center"/>
    </xf>
    <xf numFmtId="0" fontId="1" fillId="0" borderId="63" xfId="0" applyFont="1" applyBorder="1" applyAlignment="1">
      <alignment horizontal="center"/>
    </xf>
    <xf numFmtId="0" fontId="2" fillId="0" borderId="24" xfId="0" applyFont="1" applyBorder="1" applyAlignment="1">
      <alignment horizontal="center"/>
    </xf>
    <xf numFmtId="0" fontId="2" fillId="2" borderId="133" xfId="0" applyFont="1" applyFill="1" applyBorder="1" applyAlignment="1">
      <alignment horizontal="center"/>
    </xf>
    <xf numFmtId="0" fontId="2" fillId="0" borderId="122" xfId="0" applyFont="1" applyBorder="1" applyAlignment="1">
      <alignment horizontal="center"/>
    </xf>
    <xf numFmtId="0" fontId="2" fillId="2" borderId="101" xfId="0" applyFont="1" applyFill="1" applyBorder="1" applyAlignment="1">
      <alignment horizontal="center"/>
    </xf>
    <xf numFmtId="0" fontId="2" fillId="0" borderId="86" xfId="0" applyFont="1" applyBorder="1" applyAlignment="1">
      <alignment horizontal="center"/>
    </xf>
    <xf numFmtId="0" fontId="2" fillId="2" borderId="43" xfId="0" applyFont="1" applyFill="1" applyBorder="1" applyAlignment="1">
      <alignment horizontal="center"/>
    </xf>
    <xf numFmtId="0" fontId="2" fillId="2" borderId="24" xfId="0" applyFont="1" applyFill="1" applyBorder="1" applyAlignment="1">
      <alignment horizontal="center"/>
    </xf>
    <xf numFmtId="0" fontId="2" fillId="4" borderId="31" xfId="0" applyFont="1" applyFill="1" applyBorder="1" applyAlignment="1">
      <alignment horizontal="center"/>
    </xf>
    <xf numFmtId="0" fontId="2" fillId="2" borderId="31" xfId="0" applyFont="1" applyFill="1" applyBorder="1" applyAlignment="1">
      <alignment horizontal="center"/>
    </xf>
    <xf numFmtId="0" fontId="2" fillId="2" borderId="151" xfId="0" applyFont="1" applyFill="1" applyBorder="1" applyAlignment="1">
      <alignment horizontal="center"/>
    </xf>
    <xf numFmtId="0" fontId="2" fillId="0" borderId="114" xfId="0" applyFont="1" applyBorder="1" applyAlignment="1">
      <alignment horizontal="center"/>
    </xf>
    <xf numFmtId="0" fontId="1" fillId="2" borderId="78" xfId="0" applyFont="1" applyFill="1" applyBorder="1" applyAlignment="1">
      <alignment horizontal="center" vertical="center"/>
    </xf>
    <xf numFmtId="0" fontId="2" fillId="0" borderId="31" xfId="0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2" fillId="0" borderId="13" xfId="0" applyFont="1" applyBorder="1" applyAlignment="1">
      <alignment horizontal="center" vertical="center"/>
    </xf>
    <xf numFmtId="0" fontId="2" fillId="2" borderId="151" xfId="0" applyFont="1" applyFill="1" applyBorder="1" applyAlignment="1">
      <alignment horizontal="center" vertical="center"/>
    </xf>
    <xf numFmtId="0" fontId="2" fillId="0" borderId="151" xfId="0" applyFont="1" applyBorder="1" applyAlignment="1">
      <alignment horizontal="center"/>
    </xf>
    <xf numFmtId="0" fontId="2" fillId="0" borderId="131" xfId="0" applyFont="1" applyBorder="1" applyAlignment="1">
      <alignment horizontal="center" vertical="center"/>
    </xf>
    <xf numFmtId="0" fontId="2" fillId="0" borderId="135" xfId="0" applyFont="1" applyBorder="1" applyAlignment="1">
      <alignment horizontal="center"/>
    </xf>
    <xf numFmtId="0" fontId="2" fillId="4" borderId="25" xfId="0" applyFont="1" applyFill="1" applyBorder="1" applyAlignment="1">
      <alignment horizontal="center" vertical="center"/>
    </xf>
    <xf numFmtId="0" fontId="1" fillId="0" borderId="66" xfId="0" applyFont="1" applyBorder="1" applyAlignment="1">
      <alignment horizontal="center"/>
    </xf>
    <xf numFmtId="0" fontId="2" fillId="5" borderId="28" xfId="0" applyFont="1" applyFill="1" applyBorder="1" applyAlignment="1">
      <alignment horizontal="center" vertical="center"/>
    </xf>
    <xf numFmtId="0" fontId="2" fillId="5" borderId="125" xfId="0" applyFont="1" applyFill="1" applyBorder="1" applyAlignment="1">
      <alignment horizontal="center" vertical="center"/>
    </xf>
    <xf numFmtId="0" fontId="2" fillId="0" borderId="28" xfId="0" applyFont="1" applyFill="1" applyBorder="1" applyAlignment="1">
      <alignment horizontal="center" vertical="center"/>
    </xf>
    <xf numFmtId="0" fontId="4" fillId="0" borderId="39" xfId="0" applyFont="1" applyBorder="1" applyAlignment="1"/>
    <xf numFmtId="0" fontId="3" fillId="0" borderId="39" xfId="0" applyFont="1" applyBorder="1"/>
    <xf numFmtId="0" fontId="5" fillId="0" borderId="96" xfId="0" applyFont="1" applyBorder="1" applyAlignment="1"/>
    <xf numFmtId="0" fontId="1" fillId="0" borderId="8" xfId="0" applyFont="1" applyBorder="1"/>
    <xf numFmtId="0" fontId="1" fillId="0" borderId="0" xfId="0" applyFont="1" applyAlignment="1">
      <alignment horizontal="center"/>
    </xf>
    <xf numFmtId="0" fontId="0" fillId="0" borderId="0" xfId="0" applyFont="1" applyAlignment="1"/>
    <xf numFmtId="0" fontId="1" fillId="0" borderId="15" xfId="0" applyFont="1" applyBorder="1" applyAlignment="1">
      <alignment horizontal="center"/>
    </xf>
    <xf numFmtId="0" fontId="26" fillId="0" borderId="27" xfId="0" applyFont="1" applyFill="1" applyBorder="1" applyAlignment="1">
      <alignment horizontal="center" vertical="center"/>
    </xf>
    <xf numFmtId="0" fontId="27" fillId="0" borderId="57" xfId="0" applyFont="1" applyFill="1" applyBorder="1" applyAlignment="1">
      <alignment horizontal="center"/>
    </xf>
    <xf numFmtId="0" fontId="0" fillId="0" borderId="0" xfId="0" applyFont="1" applyAlignment="1"/>
    <xf numFmtId="0" fontId="1" fillId="0" borderId="0" xfId="0" applyFont="1" applyAlignment="1">
      <alignment horizontal="center"/>
    </xf>
    <xf numFmtId="0" fontId="1" fillId="0" borderId="15" xfId="0" applyFont="1" applyBorder="1" applyAlignment="1">
      <alignment horizontal="center"/>
    </xf>
    <xf numFmtId="0" fontId="0" fillId="0" borderId="0" xfId="0" applyFont="1" applyAlignment="1"/>
    <xf numFmtId="0" fontId="28" fillId="2" borderId="35" xfId="0" applyFont="1" applyFill="1" applyBorder="1"/>
    <xf numFmtId="0" fontId="28" fillId="0" borderId="26" xfId="0" applyFont="1" applyBorder="1"/>
    <xf numFmtId="0" fontId="2" fillId="0" borderId="35" xfId="0" applyFont="1" applyFill="1" applyBorder="1"/>
    <xf numFmtId="0" fontId="2" fillId="0" borderId="19" xfId="0" applyFont="1" applyFill="1" applyBorder="1" applyAlignment="1">
      <alignment horizontal="center"/>
    </xf>
    <xf numFmtId="0" fontId="2" fillId="0" borderId="30" xfId="0" applyFont="1" applyFill="1" applyBorder="1" applyAlignment="1">
      <alignment horizontal="center" vertical="center"/>
    </xf>
    <xf numFmtId="0" fontId="2" fillId="0" borderId="37" xfId="0" applyFont="1" applyFill="1" applyBorder="1" applyAlignment="1">
      <alignment horizontal="center" vertical="center"/>
    </xf>
    <xf numFmtId="0" fontId="2" fillId="0" borderId="21" xfId="0" applyFont="1" applyFill="1" applyBorder="1" applyAlignment="1">
      <alignment horizontal="center" vertical="center"/>
    </xf>
    <xf numFmtId="0" fontId="2" fillId="0" borderId="36" xfId="0" applyFont="1" applyFill="1" applyBorder="1" applyAlignment="1">
      <alignment horizontal="center" vertical="center"/>
    </xf>
    <xf numFmtId="0" fontId="2" fillId="0" borderId="96" xfId="0" applyFont="1" applyFill="1" applyBorder="1" applyAlignment="1">
      <alignment horizontal="center" vertical="center"/>
    </xf>
    <xf numFmtId="0" fontId="2" fillId="0" borderId="27" xfId="0" applyFont="1" applyFill="1" applyBorder="1" applyAlignment="1">
      <alignment horizontal="center" vertical="center"/>
    </xf>
    <xf numFmtId="0" fontId="2" fillId="0" borderId="22" xfId="0" applyFont="1" applyFill="1" applyBorder="1" applyAlignment="1">
      <alignment horizontal="center" vertical="center"/>
    </xf>
    <xf numFmtId="0" fontId="28" fillId="6" borderId="26" xfId="0" applyFont="1" applyFill="1" applyBorder="1"/>
    <xf numFmtId="0" fontId="2" fillId="6" borderId="54" xfId="0" applyFont="1" applyFill="1" applyBorder="1" applyAlignment="1">
      <alignment horizontal="center"/>
    </xf>
    <xf numFmtId="0" fontId="2" fillId="6" borderId="30" xfId="0" applyFont="1" applyFill="1" applyBorder="1" applyAlignment="1">
      <alignment horizontal="center" vertical="center"/>
    </xf>
    <xf numFmtId="0" fontId="2" fillId="6" borderId="32" xfId="0" applyFont="1" applyFill="1" applyBorder="1" applyAlignment="1">
      <alignment horizontal="center" vertical="center"/>
    </xf>
    <xf numFmtId="0" fontId="2" fillId="6" borderId="57" xfId="0" applyFont="1" applyFill="1" applyBorder="1" applyAlignment="1">
      <alignment horizontal="center" vertical="center"/>
    </xf>
    <xf numFmtId="0" fontId="2" fillId="6" borderId="27" xfId="0" applyFont="1" applyFill="1" applyBorder="1" applyAlignment="1">
      <alignment horizontal="center" vertical="center"/>
    </xf>
    <xf numFmtId="0" fontId="2" fillId="6" borderId="33" xfId="0" applyFont="1" applyFill="1" applyBorder="1" applyAlignment="1">
      <alignment horizontal="center" vertical="center"/>
    </xf>
    <xf numFmtId="0" fontId="2" fillId="6" borderId="56" xfId="0" applyFont="1" applyFill="1" applyBorder="1" applyAlignment="1">
      <alignment horizontal="center" vertical="center"/>
    </xf>
    <xf numFmtId="0" fontId="2" fillId="6" borderId="34" xfId="0" applyFont="1" applyFill="1" applyBorder="1" applyAlignment="1">
      <alignment horizontal="center" vertical="center"/>
    </xf>
    <xf numFmtId="0" fontId="2" fillId="0" borderId="56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/>
    </xf>
    <xf numFmtId="0" fontId="26" fillId="7" borderId="21" xfId="0" applyFont="1" applyFill="1" applyBorder="1" applyAlignment="1">
      <alignment horizontal="center" vertical="center"/>
    </xf>
    <xf numFmtId="0" fontId="2" fillId="0" borderId="31" xfId="0" applyFont="1" applyFill="1" applyBorder="1" applyAlignment="1">
      <alignment horizontal="center" vertical="center"/>
    </xf>
    <xf numFmtId="0" fontId="1" fillId="0" borderId="8" xfId="0" applyFont="1" applyFill="1" applyBorder="1"/>
    <xf numFmtId="0" fontId="1" fillId="0" borderId="51" xfId="0" applyFont="1" applyFill="1" applyBorder="1" applyAlignment="1">
      <alignment horizontal="center"/>
    </xf>
    <xf numFmtId="0" fontId="1" fillId="0" borderId="53" xfId="0" applyFont="1" applyFill="1" applyBorder="1" applyAlignment="1">
      <alignment horizontal="center"/>
    </xf>
    <xf numFmtId="0" fontId="1" fillId="0" borderId="63" xfId="0" applyFont="1" applyFill="1" applyBorder="1" applyAlignment="1">
      <alignment horizontal="center"/>
    </xf>
    <xf numFmtId="0" fontId="1" fillId="0" borderId="10" xfId="0" applyFont="1" applyFill="1" applyBorder="1" applyAlignment="1">
      <alignment horizontal="center"/>
    </xf>
    <xf numFmtId="0" fontId="1" fillId="0" borderId="9" xfId="0" applyFont="1" applyFill="1" applyBorder="1" applyAlignment="1">
      <alignment horizontal="center"/>
    </xf>
    <xf numFmtId="0" fontId="1" fillId="0" borderId="8" xfId="0" applyFont="1" applyFill="1" applyBorder="1" applyAlignment="1">
      <alignment horizontal="center"/>
    </xf>
    <xf numFmtId="0" fontId="1" fillId="0" borderId="66" xfId="0" applyFont="1" applyFill="1" applyBorder="1" applyAlignment="1">
      <alignment horizontal="center"/>
    </xf>
    <xf numFmtId="0" fontId="2" fillId="6" borderId="26" xfId="0" applyFont="1" applyFill="1" applyBorder="1"/>
    <xf numFmtId="0" fontId="2" fillId="6" borderId="28" xfId="0" applyFont="1" applyFill="1" applyBorder="1" applyAlignment="1">
      <alignment horizontal="center" vertical="center"/>
    </xf>
    <xf numFmtId="0" fontId="2" fillId="6" borderId="69" xfId="0" applyFont="1" applyFill="1" applyBorder="1" applyAlignment="1">
      <alignment horizontal="center" vertical="center"/>
    </xf>
    <xf numFmtId="0" fontId="2" fillId="6" borderId="84" xfId="0" applyFont="1" applyFill="1" applyBorder="1"/>
    <xf numFmtId="0" fontId="2" fillId="6" borderId="135" xfId="0" applyFont="1" applyFill="1" applyBorder="1" applyAlignment="1">
      <alignment horizontal="center"/>
    </xf>
    <xf numFmtId="0" fontId="2" fillId="6" borderId="100" xfId="0" applyFont="1" applyFill="1" applyBorder="1" applyAlignment="1">
      <alignment horizontal="center" vertical="center"/>
    </xf>
    <xf numFmtId="0" fontId="2" fillId="6" borderId="105" xfId="0" applyFont="1" applyFill="1" applyBorder="1" applyAlignment="1">
      <alignment horizontal="center" vertical="center"/>
    </xf>
    <xf numFmtId="0" fontId="2" fillId="6" borderId="116" xfId="0" applyFont="1" applyFill="1" applyBorder="1" applyAlignment="1">
      <alignment horizontal="center" vertical="center"/>
    </xf>
    <xf numFmtId="0" fontId="2" fillId="6" borderId="85" xfId="0" applyFont="1" applyFill="1" applyBorder="1" applyAlignment="1">
      <alignment horizontal="center" vertical="center"/>
    </xf>
    <xf numFmtId="0" fontId="2" fillId="6" borderId="87" xfId="0" applyFont="1" applyFill="1" applyBorder="1" applyAlignment="1">
      <alignment horizontal="center" vertical="center"/>
    </xf>
    <xf numFmtId="0" fontId="2" fillId="6" borderId="88" xfId="0" applyFont="1" applyFill="1" applyBorder="1" applyAlignment="1">
      <alignment horizontal="center" vertical="center"/>
    </xf>
    <xf numFmtId="0" fontId="2" fillId="6" borderId="89" xfId="0" applyFont="1" applyFill="1" applyBorder="1" applyAlignment="1">
      <alignment horizontal="center" vertical="center"/>
    </xf>
    <xf numFmtId="0" fontId="2" fillId="6" borderId="132" xfId="0" applyFont="1" applyFill="1" applyBorder="1" applyAlignment="1">
      <alignment horizontal="center" vertical="center"/>
    </xf>
    <xf numFmtId="0" fontId="2" fillId="6" borderId="115" xfId="0" applyFont="1" applyFill="1" applyBorder="1" applyAlignment="1">
      <alignment horizontal="center" vertical="center"/>
    </xf>
    <xf numFmtId="0" fontId="2" fillId="6" borderId="90" xfId="0" applyFont="1" applyFill="1" applyBorder="1" applyAlignment="1">
      <alignment horizontal="center" vertical="center"/>
    </xf>
    <xf numFmtId="0" fontId="26" fillId="0" borderId="28" xfId="0" applyFont="1" applyFill="1" applyBorder="1" applyAlignment="1">
      <alignment horizontal="center" vertical="center"/>
    </xf>
    <xf numFmtId="0" fontId="2" fillId="0" borderId="32" xfId="0" applyFont="1" applyFill="1" applyBorder="1" applyAlignment="1">
      <alignment horizontal="center" vertical="center"/>
    </xf>
    <xf numFmtId="0" fontId="26" fillId="6" borderId="56" xfId="0" applyFont="1" applyFill="1" applyBorder="1" applyAlignment="1">
      <alignment horizontal="center" vertical="center"/>
    </xf>
    <xf numFmtId="0" fontId="0" fillId="0" borderId="0" xfId="0" applyFont="1" applyAlignment="1"/>
    <xf numFmtId="0" fontId="2" fillId="6" borderId="37" xfId="0" applyFont="1" applyFill="1" applyBorder="1" applyAlignment="1">
      <alignment horizontal="center" vertical="center"/>
    </xf>
    <xf numFmtId="0" fontId="2" fillId="6" borderId="35" xfId="0" applyFont="1" applyFill="1" applyBorder="1"/>
    <xf numFmtId="0" fontId="2" fillId="6" borderId="19" xfId="0" applyFont="1" applyFill="1" applyBorder="1" applyAlignment="1">
      <alignment horizontal="center"/>
    </xf>
    <xf numFmtId="0" fontId="2" fillId="6" borderId="21" xfId="0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0" fontId="2" fillId="6" borderId="36" xfId="0" applyFont="1" applyFill="1" applyBorder="1" applyAlignment="1">
      <alignment horizontal="center" vertical="center"/>
    </xf>
    <xf numFmtId="0" fontId="2" fillId="6" borderId="96" xfId="0" applyFont="1" applyFill="1" applyBorder="1" applyAlignment="1">
      <alignment horizontal="center" vertical="center"/>
    </xf>
    <xf numFmtId="0" fontId="26" fillId="0" borderId="57" xfId="0" applyFont="1" applyFill="1" applyBorder="1" applyAlignment="1">
      <alignment horizontal="center" vertical="center"/>
    </xf>
    <xf numFmtId="0" fontId="2" fillId="7" borderId="96" xfId="0" applyFont="1" applyFill="1" applyBorder="1" applyAlignment="1">
      <alignment horizontal="center" vertical="center"/>
    </xf>
    <xf numFmtId="0" fontId="2" fillId="0" borderId="57" xfId="0" applyFont="1" applyFill="1" applyBorder="1" applyAlignment="1">
      <alignment horizontal="center" vertical="center"/>
    </xf>
    <xf numFmtId="0" fontId="0" fillId="0" borderId="0" xfId="0" applyFont="1" applyAlignment="1"/>
    <xf numFmtId="0" fontId="1" fillId="0" borderId="0" xfId="0" applyFont="1" applyAlignment="1">
      <alignment horizontal="center"/>
    </xf>
    <xf numFmtId="0" fontId="1" fillId="0" borderId="15" xfId="0" applyFont="1" applyBorder="1" applyAlignment="1">
      <alignment horizontal="center"/>
    </xf>
    <xf numFmtId="0" fontId="2" fillId="7" borderId="125" xfId="0" applyFont="1" applyFill="1" applyBorder="1" applyAlignment="1">
      <alignment horizontal="center" vertical="center"/>
    </xf>
    <xf numFmtId="0" fontId="0" fillId="0" borderId="0" xfId="0" applyFont="1" applyAlignment="1"/>
    <xf numFmtId="0" fontId="28" fillId="2" borderId="19" xfId="0" applyFont="1" applyFill="1" applyBorder="1"/>
    <xf numFmtId="0" fontId="28" fillId="0" borderId="126" xfId="0" applyFont="1" applyBorder="1"/>
    <xf numFmtId="0" fontId="28" fillId="2" borderId="139" xfId="0" applyFont="1" applyFill="1" applyBorder="1"/>
    <xf numFmtId="0" fontId="28" fillId="0" borderId="84" xfId="0" applyFont="1" applyBorder="1"/>
    <xf numFmtId="0" fontId="28" fillId="2" borderId="40" xfId="0" applyFont="1" applyFill="1" applyBorder="1"/>
    <xf numFmtId="0" fontId="28" fillId="0" borderId="54" xfId="0" applyFont="1" applyBorder="1"/>
    <xf numFmtId="0" fontId="28" fillId="6" borderId="84" xfId="0" applyFont="1" applyFill="1" applyBorder="1"/>
    <xf numFmtId="0" fontId="28" fillId="0" borderId="35" xfId="0" applyFont="1" applyFill="1" applyBorder="1"/>
    <xf numFmtId="0" fontId="23" fillId="0" borderId="0" xfId="0" applyFont="1"/>
    <xf numFmtId="0" fontId="2" fillId="0" borderId="36" xfId="0" applyFont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0" fontId="2" fillId="7" borderId="37" xfId="0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0" fillId="0" borderId="0" xfId="0" applyFont="1" applyAlignment="1"/>
    <xf numFmtId="0" fontId="1" fillId="0" borderId="15" xfId="0" applyFont="1" applyBorder="1" applyAlignment="1">
      <alignment horizontal="center"/>
    </xf>
    <xf numFmtId="0" fontId="28" fillId="0" borderId="40" xfId="0" applyFont="1" applyFill="1" applyBorder="1"/>
    <xf numFmtId="0" fontId="2" fillId="0" borderId="31" xfId="0" applyFont="1" applyFill="1" applyBorder="1" applyAlignment="1">
      <alignment horizontal="center"/>
    </xf>
    <xf numFmtId="0" fontId="2" fillId="0" borderId="38" xfId="0" applyFont="1" applyFill="1" applyBorder="1" applyAlignment="1">
      <alignment horizontal="center" vertical="center"/>
    </xf>
    <xf numFmtId="0" fontId="2" fillId="0" borderId="69" xfId="0" applyFont="1" applyFill="1" applyBorder="1" applyAlignment="1">
      <alignment horizontal="center" vertical="center"/>
    </xf>
    <xf numFmtId="0" fontId="2" fillId="0" borderId="43" xfId="0" applyFont="1" applyFill="1" applyBorder="1" applyAlignment="1">
      <alignment horizontal="center"/>
    </xf>
    <xf numFmtId="0" fontId="2" fillId="0" borderId="61" xfId="0" applyFont="1" applyFill="1" applyBorder="1" applyAlignment="1">
      <alignment horizontal="center" vertical="center"/>
    </xf>
    <xf numFmtId="0" fontId="2" fillId="0" borderId="125" xfId="0" applyFont="1" applyFill="1" applyBorder="1" applyAlignment="1">
      <alignment horizontal="center" vertical="center"/>
    </xf>
    <xf numFmtId="0" fontId="2" fillId="0" borderId="102" xfId="0" applyFont="1" applyFill="1" applyBorder="1" applyAlignment="1">
      <alignment horizontal="center" vertical="center"/>
    </xf>
    <xf numFmtId="0" fontId="2" fillId="0" borderId="45" xfId="0" applyFont="1" applyFill="1" applyBorder="1" applyAlignment="1">
      <alignment horizontal="center" vertical="center"/>
    </xf>
    <xf numFmtId="0" fontId="2" fillId="0" borderId="108" xfId="0" applyFont="1" applyFill="1" applyBorder="1" applyAlignment="1">
      <alignment horizontal="center" vertical="center"/>
    </xf>
    <xf numFmtId="0" fontId="2" fillId="0" borderId="109" xfId="0" applyFont="1" applyFill="1" applyBorder="1" applyAlignment="1">
      <alignment horizontal="center" vertical="center"/>
    </xf>
    <xf numFmtId="0" fontId="2" fillId="0" borderId="39" xfId="0" applyFont="1" applyFill="1" applyBorder="1" applyAlignment="1">
      <alignment horizontal="center" vertical="center"/>
    </xf>
    <xf numFmtId="0" fontId="2" fillId="0" borderId="47" xfId="0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left" vertical="center"/>
    </xf>
    <xf numFmtId="0" fontId="1" fillId="0" borderId="51" xfId="0" applyFont="1" applyFill="1" applyBorder="1" applyAlignment="1">
      <alignment horizontal="center" vertical="center"/>
    </xf>
    <xf numFmtId="0" fontId="1" fillId="0" borderId="53" xfId="0" applyFont="1" applyFill="1" applyBorder="1" applyAlignment="1">
      <alignment horizontal="center" vertical="center"/>
    </xf>
    <xf numFmtId="0" fontId="1" fillId="0" borderId="9" xfId="0" applyFont="1" applyFill="1" applyBorder="1" applyAlignment="1">
      <alignment horizontal="center" vertical="center"/>
    </xf>
    <xf numFmtId="0" fontId="1" fillId="0" borderId="78" xfId="0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center" vertical="center"/>
    </xf>
    <xf numFmtId="0" fontId="2" fillId="6" borderId="114" xfId="0" applyFont="1" applyFill="1" applyBorder="1" applyAlignment="1">
      <alignment horizontal="center"/>
    </xf>
    <xf numFmtId="0" fontId="2" fillId="6" borderId="121" xfId="0" applyFont="1" applyFill="1" applyBorder="1" applyAlignment="1">
      <alignment horizontal="center" vertical="center"/>
    </xf>
    <xf numFmtId="0" fontId="2" fillId="6" borderId="122" xfId="0" applyFont="1" applyFill="1" applyBorder="1" applyAlignment="1">
      <alignment horizontal="center" vertical="center"/>
    </xf>
    <xf numFmtId="0" fontId="2" fillId="6" borderId="82" xfId="0" applyFont="1" applyFill="1" applyBorder="1" applyAlignment="1">
      <alignment horizontal="center" vertical="center"/>
    </xf>
    <xf numFmtId="0" fontId="2" fillId="6" borderId="86" xfId="0" applyFont="1" applyFill="1" applyBorder="1" applyAlignment="1">
      <alignment horizontal="center"/>
    </xf>
    <xf numFmtId="0" fontId="2" fillId="6" borderId="29" xfId="0" applyFont="1" applyFill="1" applyBorder="1" applyAlignment="1">
      <alignment horizontal="center" vertical="center"/>
    </xf>
    <xf numFmtId="0" fontId="2" fillId="6" borderId="99" xfId="0" applyFont="1" applyFill="1" applyBorder="1" applyAlignment="1">
      <alignment horizontal="center" vertical="center"/>
    </xf>
    <xf numFmtId="0" fontId="2" fillId="6" borderId="151" xfId="0" applyFont="1" applyFill="1" applyBorder="1" applyAlignment="1">
      <alignment horizontal="center" vertical="center"/>
    </xf>
    <xf numFmtId="0" fontId="2" fillId="6" borderId="41" xfId="0" applyFont="1" applyFill="1" applyBorder="1" applyAlignment="1">
      <alignment horizontal="center" vertical="center"/>
    </xf>
    <xf numFmtId="0" fontId="2" fillId="6" borderId="72" xfId="0" applyFont="1" applyFill="1" applyBorder="1" applyAlignment="1">
      <alignment horizontal="center" vertical="center"/>
    </xf>
    <xf numFmtId="0" fontId="2" fillId="0" borderId="38" xfId="0" applyFont="1" applyBorder="1" applyAlignment="1">
      <alignment horizontal="center" vertical="center"/>
    </xf>
    <xf numFmtId="0" fontId="2" fillId="6" borderId="31" xfId="0" applyFont="1" applyFill="1" applyBorder="1" applyAlignment="1">
      <alignment horizontal="center" vertical="center"/>
    </xf>
    <xf numFmtId="0" fontId="0" fillId="0" borderId="0" xfId="0" applyFont="1" applyAlignment="1"/>
    <xf numFmtId="0" fontId="1" fillId="0" borderId="0" xfId="0" applyFont="1" applyAlignment="1">
      <alignment horizontal="center"/>
    </xf>
    <xf numFmtId="0" fontId="1" fillId="0" borderId="15" xfId="0" applyFont="1" applyBorder="1" applyAlignment="1">
      <alignment horizontal="center"/>
    </xf>
    <xf numFmtId="0" fontId="0" fillId="0" borderId="0" xfId="0" applyFont="1" applyAlignment="1"/>
    <xf numFmtId="0" fontId="2" fillId="0" borderId="26" xfId="0" applyFont="1" applyFill="1" applyBorder="1"/>
    <xf numFmtId="0" fontId="2" fillId="0" borderId="54" xfId="0" applyFont="1" applyFill="1" applyBorder="1" applyAlignment="1">
      <alignment horizontal="center"/>
    </xf>
    <xf numFmtId="0" fontId="2" fillId="0" borderId="34" xfId="0" applyFont="1" applyFill="1" applyBorder="1" applyAlignment="1">
      <alignment horizontal="center" vertical="center"/>
    </xf>
    <xf numFmtId="0" fontId="2" fillId="0" borderId="33" xfId="0" applyFont="1" applyFill="1" applyBorder="1" applyAlignment="1">
      <alignment horizontal="center" vertical="center"/>
    </xf>
    <xf numFmtId="0" fontId="28" fillId="0" borderId="26" xfId="0" applyFont="1" applyFill="1" applyBorder="1"/>
    <xf numFmtId="0" fontId="26" fillId="0" borderId="56" xfId="0" applyFont="1" applyFill="1" applyBorder="1" applyAlignment="1">
      <alignment horizontal="center" vertical="center"/>
    </xf>
    <xf numFmtId="0" fontId="28" fillId="6" borderId="35" xfId="0" applyFont="1" applyFill="1" applyBorder="1"/>
    <xf numFmtId="0" fontId="0" fillId="0" borderId="0" xfId="0" applyFont="1" applyAlignment="1"/>
    <xf numFmtId="0" fontId="28" fillId="0" borderId="84" xfId="0" applyFont="1" applyFill="1" applyBorder="1"/>
    <xf numFmtId="0" fontId="2" fillId="0" borderId="86" xfId="0" applyFont="1" applyFill="1" applyBorder="1" applyAlignment="1">
      <alignment horizontal="center"/>
    </xf>
    <xf numFmtId="0" fontId="2" fillId="0" borderId="116" xfId="0" applyFont="1" applyFill="1" applyBorder="1" applyAlignment="1">
      <alignment horizontal="center" vertical="center"/>
    </xf>
    <xf numFmtId="0" fontId="2" fillId="0" borderId="132" xfId="0" applyFont="1" applyFill="1" applyBorder="1" applyAlignment="1">
      <alignment horizontal="center" vertical="center"/>
    </xf>
    <xf numFmtId="0" fontId="2" fillId="0" borderId="134" xfId="0" applyFont="1" applyFill="1" applyBorder="1" applyAlignment="1">
      <alignment horizontal="center" vertical="center"/>
    </xf>
    <xf numFmtId="0" fontId="2" fillId="0" borderId="85" xfId="0" applyFont="1" applyFill="1" applyBorder="1" applyAlignment="1">
      <alignment horizontal="center" vertical="center"/>
    </xf>
    <xf numFmtId="0" fontId="2" fillId="0" borderId="120" xfId="0" applyFont="1" applyFill="1" applyBorder="1" applyAlignment="1">
      <alignment horizontal="center" vertical="center"/>
    </xf>
    <xf numFmtId="0" fontId="2" fillId="0" borderId="147" xfId="0" applyFont="1" applyFill="1" applyBorder="1" applyAlignment="1">
      <alignment horizontal="center" vertical="center"/>
    </xf>
    <xf numFmtId="0" fontId="2" fillId="6" borderId="38" xfId="0" applyFont="1" applyFill="1" applyBorder="1" applyAlignment="1">
      <alignment horizontal="center" vertical="center"/>
    </xf>
    <xf numFmtId="0" fontId="2" fillId="0" borderId="55" xfId="0" applyFont="1" applyFill="1" applyBorder="1" applyAlignment="1">
      <alignment horizontal="center" vertical="center"/>
    </xf>
    <xf numFmtId="0" fontId="26" fillId="0" borderId="116" xfId="0" applyFont="1" applyFill="1" applyBorder="1" applyAlignment="1">
      <alignment horizontal="center" vertical="center"/>
    </xf>
    <xf numFmtId="0" fontId="0" fillId="0" borderId="0" xfId="0" applyFont="1" applyAlignment="1"/>
    <xf numFmtId="0" fontId="1" fillId="0" borderId="0" xfId="0" applyFont="1" applyAlignment="1">
      <alignment horizontal="center"/>
    </xf>
    <xf numFmtId="0" fontId="1" fillId="0" borderId="15" xfId="0" applyFont="1" applyBorder="1" applyAlignment="1">
      <alignment horizontal="center"/>
    </xf>
    <xf numFmtId="0" fontId="2" fillId="8" borderId="28" xfId="0" applyFont="1" applyFill="1" applyBorder="1" applyAlignment="1">
      <alignment horizontal="center" vertical="center"/>
    </xf>
    <xf numFmtId="0" fontId="2" fillId="9" borderId="30" xfId="0" applyFont="1" applyFill="1" applyBorder="1" applyAlignment="1">
      <alignment horizontal="center" vertical="center"/>
    </xf>
    <xf numFmtId="0" fontId="2" fillId="9" borderId="37" xfId="0" applyFont="1" applyFill="1" applyBorder="1" applyAlignment="1">
      <alignment horizontal="center" vertical="center"/>
    </xf>
    <xf numFmtId="0" fontId="2" fillId="9" borderId="28" xfId="0" applyFont="1" applyFill="1" applyBorder="1" applyAlignment="1">
      <alignment horizontal="center" vertical="center"/>
    </xf>
    <xf numFmtId="0" fontId="26" fillId="9" borderId="37" xfId="0" applyFont="1" applyFill="1" applyBorder="1" applyAlignment="1">
      <alignment horizontal="center" vertical="center"/>
    </xf>
    <xf numFmtId="0" fontId="2" fillId="8" borderId="30" xfId="0" applyFont="1" applyFill="1" applyBorder="1" applyAlignment="1">
      <alignment horizontal="center" vertical="center"/>
    </xf>
    <xf numFmtId="0" fontId="2" fillId="8" borderId="32" xfId="0" applyFont="1" applyFill="1" applyBorder="1" applyAlignment="1">
      <alignment horizontal="center" vertical="center"/>
    </xf>
    <xf numFmtId="0" fontId="2" fillId="8" borderId="37" xfId="0" applyFont="1" applyFill="1" applyBorder="1" applyAlignment="1">
      <alignment horizontal="center" vertical="center"/>
    </xf>
    <xf numFmtId="0" fontId="26" fillId="8" borderId="22" xfId="0" applyFont="1" applyFill="1" applyBorder="1" applyAlignment="1">
      <alignment horizontal="center" vertical="center"/>
    </xf>
    <xf numFmtId="0" fontId="26" fillId="9" borderId="22" xfId="0" applyFont="1" applyFill="1" applyBorder="1" applyAlignment="1">
      <alignment horizontal="center" vertical="center"/>
    </xf>
    <xf numFmtId="0" fontId="0" fillId="0" borderId="0" xfId="0" applyFont="1" applyAlignment="1"/>
    <xf numFmtId="0" fontId="1" fillId="0" borderId="0" xfId="0" applyFont="1" applyAlignment="1">
      <alignment horizontal="center"/>
    </xf>
    <xf numFmtId="0" fontId="1" fillId="0" borderId="15" xfId="0" applyFont="1" applyBorder="1" applyAlignment="1">
      <alignment horizontal="center"/>
    </xf>
    <xf numFmtId="0" fontId="26" fillId="0" borderId="37" xfId="0" applyFont="1" applyFill="1" applyBorder="1" applyAlignment="1">
      <alignment horizontal="center" vertical="center"/>
    </xf>
    <xf numFmtId="0" fontId="2" fillId="6" borderId="140" xfId="0" applyFont="1" applyFill="1" applyBorder="1" applyAlignment="1">
      <alignment horizontal="center" vertical="center"/>
    </xf>
    <xf numFmtId="0" fontId="2" fillId="7" borderId="140" xfId="0" applyFont="1" applyFill="1" applyBorder="1" applyAlignment="1">
      <alignment horizontal="center" vertical="center"/>
    </xf>
    <xf numFmtId="0" fontId="0" fillId="0" borderId="0" xfId="0" applyFont="1" applyAlignment="1"/>
    <xf numFmtId="0" fontId="2" fillId="0" borderId="135" xfId="0" applyFont="1" applyFill="1" applyBorder="1" applyAlignment="1">
      <alignment horizontal="center"/>
    </xf>
    <xf numFmtId="0" fontId="2" fillId="0" borderId="100" xfId="0" applyFont="1" applyFill="1" applyBorder="1" applyAlignment="1">
      <alignment horizontal="center" vertical="center"/>
    </xf>
    <xf numFmtId="0" fontId="2" fillId="0" borderId="105" xfId="0" applyFont="1" applyFill="1" applyBorder="1" applyAlignment="1">
      <alignment horizontal="center" vertical="center"/>
    </xf>
    <xf numFmtId="0" fontId="2" fillId="0" borderId="87" xfId="0" applyFont="1" applyFill="1" applyBorder="1" applyAlignment="1">
      <alignment horizontal="center" vertical="center"/>
    </xf>
    <xf numFmtId="0" fontId="2" fillId="0" borderId="88" xfId="0" applyFont="1" applyFill="1" applyBorder="1" applyAlignment="1">
      <alignment horizontal="center" vertical="center"/>
    </xf>
    <xf numFmtId="0" fontId="2" fillId="0" borderId="89" xfId="0" applyFont="1" applyFill="1" applyBorder="1" applyAlignment="1">
      <alignment horizontal="center" vertical="center"/>
    </xf>
    <xf numFmtId="0" fontId="2" fillId="0" borderId="115" xfId="0" applyFont="1" applyFill="1" applyBorder="1" applyAlignment="1">
      <alignment horizontal="center" vertical="center"/>
    </xf>
    <xf numFmtId="0" fontId="2" fillId="0" borderId="90" xfId="0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0" fontId="1" fillId="0" borderId="0" xfId="0" applyFont="1" applyAlignment="1">
      <alignment horizontal="center" wrapText="1"/>
    </xf>
    <xf numFmtId="0" fontId="0" fillId="0" borderId="0" xfId="0" applyFont="1" applyAlignment="1"/>
    <xf numFmtId="0" fontId="3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4" xfId="0" applyFont="1" applyBorder="1" applyAlignment="1">
      <alignment horizontal="center"/>
    </xf>
    <xf numFmtId="0" fontId="4" fillId="0" borderId="5" xfId="0" applyFont="1" applyBorder="1"/>
    <xf numFmtId="0" fontId="4" fillId="0" borderId="6" xfId="0" applyFont="1" applyBorder="1"/>
    <xf numFmtId="0" fontId="1" fillId="0" borderId="15" xfId="0" applyFont="1" applyBorder="1" applyAlignment="1">
      <alignment horizontal="center" vertical="center"/>
    </xf>
    <xf numFmtId="0" fontId="4" fillId="0" borderId="16" xfId="0" applyFont="1" applyBorder="1"/>
    <xf numFmtId="0" fontId="4" fillId="0" borderId="17" xfId="0" applyFont="1" applyBorder="1"/>
    <xf numFmtId="0" fontId="5" fillId="0" borderId="15" xfId="0" applyFont="1" applyBorder="1" applyAlignment="1">
      <alignment horizontal="center"/>
    </xf>
    <xf numFmtId="0" fontId="3" fillId="0" borderId="54" xfId="0" applyFont="1" applyBorder="1"/>
    <xf numFmtId="0" fontId="4" fillId="0" borderId="57" xfId="0" applyFont="1" applyBorder="1"/>
    <xf numFmtId="0" fontId="4" fillId="0" borderId="68" xfId="0" applyFont="1" applyBorder="1"/>
    <xf numFmtId="49" fontId="1" fillId="0" borderId="1" xfId="0" applyNumberFormat="1" applyFont="1" applyBorder="1" applyAlignment="1">
      <alignment horizontal="center" vertical="center" textRotation="90"/>
    </xf>
    <xf numFmtId="0" fontId="4" fillId="0" borderId="18" xfId="0" applyFont="1" applyBorder="1"/>
    <xf numFmtId="0" fontId="4" fillId="0" borderId="64" xfId="0" applyFont="1" applyBorder="1"/>
    <xf numFmtId="0" fontId="3" fillId="0" borderId="26" xfId="0" applyFont="1" applyBorder="1"/>
    <xf numFmtId="0" fontId="4" fillId="0" borderId="69" xfId="0" applyFont="1" applyBorder="1"/>
    <xf numFmtId="0" fontId="4" fillId="0" borderId="70" xfId="0" applyFont="1" applyBorder="1"/>
    <xf numFmtId="0" fontId="3" fillId="0" borderId="71" xfId="0" applyFont="1" applyBorder="1"/>
    <xf numFmtId="0" fontId="4" fillId="0" borderId="72" xfId="0" applyFont="1" applyBorder="1"/>
    <xf numFmtId="0" fontId="4" fillId="0" borderId="73" xfId="0" applyFont="1" applyBorder="1"/>
    <xf numFmtId="0" fontId="1" fillId="0" borderId="1" xfId="0" applyFont="1" applyBorder="1" applyAlignment="1">
      <alignment horizontal="center"/>
    </xf>
    <xf numFmtId="0" fontId="4" fillId="0" borderId="2" xfId="0" applyFont="1" applyBorder="1"/>
    <xf numFmtId="0" fontId="4" fillId="0" borderId="3" xfId="0" applyFont="1" applyBorder="1"/>
    <xf numFmtId="0" fontId="1" fillId="2" borderId="15" xfId="0" applyFont="1" applyFill="1" applyBorder="1" applyAlignment="1">
      <alignment horizontal="center"/>
    </xf>
    <xf numFmtId="0" fontId="1" fillId="0" borderId="74" xfId="0" applyFont="1" applyBorder="1" applyAlignment="1">
      <alignment horizontal="center"/>
    </xf>
    <xf numFmtId="0" fontId="4" fillId="0" borderId="75" xfId="0" applyFont="1" applyBorder="1"/>
    <xf numFmtId="0" fontId="4" fillId="0" borderId="76" xfId="0" applyFont="1" applyBorder="1"/>
    <xf numFmtId="0" fontId="7" fillId="0" borderId="0" xfId="0" applyFont="1" applyAlignment="1">
      <alignment horizontal="center"/>
    </xf>
    <xf numFmtId="0" fontId="7" fillId="0" borderId="1" xfId="0" applyFont="1" applyBorder="1" applyAlignment="1">
      <alignment horizontal="center"/>
    </xf>
    <xf numFmtId="49" fontId="7" fillId="0" borderId="1" xfId="0" applyNumberFormat="1" applyFont="1" applyBorder="1" applyAlignment="1">
      <alignment horizontal="center" vertical="center" textRotation="90"/>
    </xf>
    <xf numFmtId="0" fontId="7" fillId="3" borderId="15" xfId="0" applyFont="1" applyFill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7" fillId="0" borderId="15" xfId="0" applyFont="1" applyBorder="1" applyAlignment="1">
      <alignment horizontal="center" vertical="center"/>
    </xf>
    <xf numFmtId="0" fontId="7" fillId="0" borderId="0" xfId="0" applyFont="1" applyAlignment="1">
      <alignment horizontal="center" wrapText="1"/>
    </xf>
    <xf numFmtId="0" fontId="7" fillId="0" borderId="15" xfId="0" applyFont="1" applyBorder="1" applyAlignment="1">
      <alignment horizontal="center"/>
    </xf>
    <xf numFmtId="0" fontId="1" fillId="0" borderId="15" xfId="0" applyFont="1" applyBorder="1" applyAlignment="1">
      <alignment horizontal="center"/>
    </xf>
    <xf numFmtId="0" fontId="1" fillId="4" borderId="15" xfId="0" applyFont="1" applyFill="1" applyBorder="1" applyAlignment="1">
      <alignment horizontal="center"/>
    </xf>
    <xf numFmtId="0" fontId="9" fillId="0" borderId="0" xfId="0" applyFont="1" applyAlignment="1">
      <alignment horizontal="left"/>
    </xf>
    <xf numFmtId="0" fontId="1" fillId="0" borderId="48" xfId="0" applyFont="1" applyBorder="1" applyAlignment="1">
      <alignment horizontal="center" vertical="center" wrapText="1"/>
    </xf>
    <xf numFmtId="0" fontId="4" fillId="0" borderId="52" xfId="0" applyFont="1" applyBorder="1"/>
    <xf numFmtId="0" fontId="1" fillId="0" borderId="50" xfId="0" applyFont="1" applyBorder="1" applyAlignment="1">
      <alignment horizontal="center" vertical="center" wrapText="1"/>
    </xf>
    <xf numFmtId="0" fontId="1" fillId="0" borderId="49" xfId="0" applyFont="1" applyBorder="1" applyAlignment="1">
      <alignment horizontal="center" vertical="center" wrapText="1"/>
    </xf>
    <xf numFmtId="0" fontId="4" fillId="0" borderId="116" xfId="0" applyFont="1" applyBorder="1"/>
    <xf numFmtId="0" fontId="1" fillId="0" borderId="83" xfId="0" applyFont="1" applyBorder="1" applyAlignment="1">
      <alignment horizontal="center" vertical="center" wrapText="1"/>
    </xf>
    <xf numFmtId="0" fontId="4" fillId="0" borderId="85" xfId="0" applyFont="1" applyBorder="1"/>
    <xf numFmtId="0" fontId="1" fillId="0" borderId="7" xfId="0" applyFont="1" applyBorder="1" applyAlignment="1">
      <alignment horizontal="center" vertical="center" wrapText="1"/>
    </xf>
    <xf numFmtId="0" fontId="4" fillId="0" borderId="131" xfId="0" applyFont="1" applyBorder="1"/>
    <xf numFmtId="0" fontId="1" fillId="0" borderId="12" xfId="0" applyFont="1" applyBorder="1" applyAlignment="1">
      <alignment horizontal="center" vertical="center" wrapText="1"/>
    </xf>
    <xf numFmtId="0" fontId="1" fillId="0" borderId="128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/>
    </xf>
    <xf numFmtId="0" fontId="4" fillId="0" borderId="80" xfId="0" applyFont="1" applyBorder="1"/>
    <xf numFmtId="0" fontId="1" fillId="0" borderId="129" xfId="0" applyFont="1" applyBorder="1" applyAlignment="1">
      <alignment horizontal="center" vertical="center" wrapText="1"/>
    </xf>
    <xf numFmtId="0" fontId="4" fillId="0" borderId="132" xfId="0" applyFont="1" applyBorder="1"/>
    <xf numFmtId="0" fontId="1" fillId="0" borderId="48" xfId="0" applyFont="1" applyBorder="1" applyAlignment="1">
      <alignment horizontal="center" vertical="center"/>
    </xf>
    <xf numFmtId="0" fontId="4" fillId="0" borderId="127" xfId="0" applyFont="1" applyBorder="1"/>
    <xf numFmtId="0" fontId="11" fillId="0" borderId="124" xfId="0" applyFont="1" applyBorder="1" applyAlignment="1">
      <alignment horizontal="left"/>
    </xf>
    <xf numFmtId="0" fontId="4" fillId="0" borderId="107" xfId="0" applyFont="1" applyBorder="1"/>
    <xf numFmtId="0" fontId="4" fillId="0" borderId="138" xfId="0" applyFont="1" applyBorder="1"/>
    <xf numFmtId="0" fontId="12" fillId="0" borderId="26" xfId="0" applyFont="1" applyBorder="1" applyAlignment="1">
      <alignment horizontal="left"/>
    </xf>
    <xf numFmtId="0" fontId="1" fillId="0" borderId="135" xfId="0" applyFont="1" applyBorder="1" applyAlignment="1">
      <alignment horizontal="center"/>
    </xf>
    <xf numFmtId="0" fontId="4" fillId="0" borderId="112" xfId="0" applyFont="1" applyBorder="1"/>
    <xf numFmtId="0" fontId="4" fillId="0" borderId="136" xfId="0" applyFont="1" applyBorder="1"/>
    <xf numFmtId="0" fontId="13" fillId="0" borderId="26" xfId="0" applyFont="1" applyBorder="1" applyAlignment="1">
      <alignment horizontal="left"/>
    </xf>
    <xf numFmtId="0" fontId="14" fillId="0" borderId="71" xfId="0" applyFont="1" applyBorder="1" applyAlignment="1">
      <alignment horizontal="left"/>
    </xf>
    <xf numFmtId="0" fontId="3" fillId="0" borderId="124" xfId="0" applyFont="1" applyBorder="1"/>
    <xf numFmtId="0" fontId="5" fillId="0" borderId="57" xfId="0" applyFont="1" applyBorder="1" applyAlignment="1">
      <alignment horizontal="center"/>
    </xf>
    <xf numFmtId="0" fontId="15" fillId="0" borderId="124" xfId="0" applyFont="1" applyBorder="1"/>
    <xf numFmtId="0" fontId="16" fillId="0" borderId="26" xfId="0" applyFont="1" applyBorder="1"/>
    <xf numFmtId="0" fontId="1" fillId="2" borderId="146" xfId="0" applyFont="1" applyFill="1" applyBorder="1" applyAlignment="1">
      <alignment horizontal="center"/>
    </xf>
    <xf numFmtId="0" fontId="4" fillId="0" borderId="147" xfId="0" applyFont="1" applyBorder="1"/>
    <xf numFmtId="0" fontId="4" fillId="0" borderId="148" xfId="0" applyFont="1" applyBorder="1"/>
    <xf numFmtId="0" fontId="17" fillId="0" borderId="26" xfId="0" applyFont="1" applyBorder="1"/>
    <xf numFmtId="0" fontId="18" fillId="0" borderId="124" xfId="0" applyFont="1" applyBorder="1"/>
    <xf numFmtId="0" fontId="19" fillId="0" borderId="26" xfId="0" applyFont="1" applyBorder="1" applyAlignment="1">
      <alignment wrapText="1"/>
    </xf>
    <xf numFmtId="0" fontId="22" fillId="0" borderId="0" xfId="0" applyFont="1"/>
    <xf numFmtId="0" fontId="21" fillId="0" borderId="26" xfId="0" applyFont="1" applyBorder="1"/>
    <xf numFmtId="0" fontId="1" fillId="0" borderId="48" xfId="0" applyFont="1" applyBorder="1" applyAlignment="1">
      <alignment horizontal="center"/>
    </xf>
    <xf numFmtId="0" fontId="1" fillId="0" borderId="126" xfId="0" applyFont="1" applyBorder="1" applyAlignment="1">
      <alignment horizontal="center"/>
    </xf>
    <xf numFmtId="0" fontId="4" fillId="0" borderId="150" xfId="0" applyFont="1" applyBorder="1"/>
    <xf numFmtId="0" fontId="3" fillId="2" borderId="26" xfId="0" applyFont="1" applyFill="1" applyBorder="1"/>
    <xf numFmtId="0" fontId="3" fillId="2" borderId="71" xfId="0" applyFont="1" applyFill="1" applyBorder="1"/>
    <xf numFmtId="0" fontId="3" fillId="2" borderId="124" xfId="0" applyFont="1" applyFill="1" applyBorder="1"/>
    <xf numFmtId="0" fontId="3" fillId="2" borderId="35" xfId="0" applyFont="1" applyFill="1" applyBorder="1" applyAlignment="1">
      <alignment horizontal="left"/>
    </xf>
    <xf numFmtId="0" fontId="3" fillId="2" borderId="69" xfId="0" applyFont="1" applyFill="1" applyBorder="1" applyAlignment="1">
      <alignment horizontal="left"/>
    </xf>
    <xf numFmtId="0" fontId="3" fillId="2" borderId="142" xfId="0" applyFont="1" applyFill="1" applyBorder="1" applyAlignment="1">
      <alignment horizontal="left"/>
    </xf>
    <xf numFmtId="0" fontId="3" fillId="0" borderId="35" xfId="0" applyFont="1" applyFill="1" applyBorder="1" applyAlignment="1">
      <alignment horizontal="left"/>
    </xf>
    <xf numFmtId="0" fontId="3" fillId="0" borderId="69" xfId="0" applyFont="1" applyFill="1" applyBorder="1" applyAlignment="1">
      <alignment horizontal="left"/>
    </xf>
    <xf numFmtId="0" fontId="3" fillId="0" borderId="142" xfId="0" applyFont="1" applyFill="1" applyBorder="1" applyAlignment="1">
      <alignment horizontal="left"/>
    </xf>
    <xf numFmtId="0" fontId="3" fillId="2" borderId="158" xfId="0" applyFont="1" applyFill="1" applyBorder="1" applyAlignment="1"/>
    <xf numFmtId="0" fontId="3" fillId="2" borderId="154" xfId="0" applyFont="1" applyFill="1" applyBorder="1" applyAlignment="1"/>
    <xf numFmtId="0" fontId="3" fillId="2" borderId="159" xfId="0" applyFont="1" applyFill="1" applyBorder="1" applyAlignment="1"/>
    <xf numFmtId="0" fontId="23" fillId="0" borderId="158" xfId="0" applyFont="1" applyFill="1" applyBorder="1" applyAlignment="1"/>
    <xf numFmtId="0" fontId="3" fillId="0" borderId="154" xfId="0" applyFont="1" applyFill="1" applyBorder="1" applyAlignment="1"/>
    <xf numFmtId="0" fontId="3" fillId="0" borderId="159" xfId="0" applyFont="1" applyFill="1" applyBorder="1" applyAlignment="1"/>
    <xf numFmtId="0" fontId="1" fillId="0" borderId="65" xfId="0" applyFont="1" applyBorder="1" applyAlignment="1">
      <alignment horizontal="center"/>
    </xf>
    <xf numFmtId="0" fontId="4" fillId="0" borderId="152" xfId="0" applyFont="1" applyBorder="1"/>
    <xf numFmtId="0" fontId="3" fillId="0" borderId="158" xfId="0" applyFont="1" applyFill="1" applyBorder="1" applyAlignment="1"/>
    <xf numFmtId="0" fontId="3" fillId="2" borderId="160" xfId="0" applyFont="1" applyFill="1" applyBorder="1" applyAlignment="1"/>
    <xf numFmtId="0" fontId="3" fillId="2" borderId="161" xfId="0" applyFont="1" applyFill="1" applyBorder="1" applyAlignment="1"/>
    <xf numFmtId="0" fontId="3" fillId="2" borderId="162" xfId="0" applyFont="1" applyFill="1" applyBorder="1" applyAlignment="1"/>
    <xf numFmtId="0" fontId="1" fillId="0" borderId="163" xfId="0" applyFont="1" applyBorder="1" applyAlignment="1">
      <alignment horizontal="center" vertical="center"/>
    </xf>
    <xf numFmtId="0" fontId="1" fillId="0" borderId="164" xfId="0" applyFont="1" applyBorder="1" applyAlignment="1">
      <alignment horizontal="center" vertical="center"/>
    </xf>
    <xf numFmtId="0" fontId="3" fillId="0" borderId="71" xfId="0" applyFont="1" applyFill="1" applyBorder="1" applyAlignment="1">
      <alignment horizontal="left"/>
    </xf>
    <xf numFmtId="0" fontId="3" fillId="0" borderId="104" xfId="0" applyFont="1" applyFill="1" applyBorder="1" applyAlignment="1">
      <alignment horizontal="left"/>
    </xf>
    <xf numFmtId="0" fontId="3" fillId="0" borderId="73" xfId="0" applyFont="1" applyFill="1" applyBorder="1" applyAlignment="1">
      <alignment horizontal="left"/>
    </xf>
    <xf numFmtId="0" fontId="5" fillId="0" borderId="155" xfId="0" applyFont="1" applyBorder="1" applyAlignment="1">
      <alignment horizontal="center"/>
    </xf>
    <xf numFmtId="0" fontId="5" fillId="0" borderId="156" xfId="0" applyFont="1" applyBorder="1" applyAlignment="1">
      <alignment horizontal="center"/>
    </xf>
    <xf numFmtId="0" fontId="5" fillId="0" borderId="157" xfId="0" applyFont="1" applyBorder="1" applyAlignment="1">
      <alignment horizontal="center"/>
    </xf>
    <xf numFmtId="0" fontId="5" fillId="0" borderId="139" xfId="0" applyFont="1" applyBorder="1" applyAlignment="1">
      <alignment horizontal="center"/>
    </xf>
    <xf numFmtId="0" fontId="5" fillId="0" borderId="113" xfId="0" applyFont="1" applyBorder="1" applyAlignment="1">
      <alignment horizontal="center"/>
    </xf>
    <xf numFmtId="0" fontId="5" fillId="0" borderId="141" xfId="0" applyFont="1" applyBorder="1" applyAlignment="1">
      <alignment horizontal="center"/>
    </xf>
    <xf numFmtId="0" fontId="4" fillId="0" borderId="117" xfId="0" applyFont="1" applyBorder="1"/>
    <xf numFmtId="0" fontId="1" fillId="0" borderId="93" xfId="0" applyFont="1" applyBorder="1" applyAlignment="1">
      <alignment horizontal="center" vertical="center" wrapText="1"/>
    </xf>
    <xf numFmtId="0" fontId="4" fillId="0" borderId="94" xfId="0" applyFont="1" applyBorder="1"/>
    <xf numFmtId="0" fontId="25" fillId="2" borderId="35" xfId="0" applyFont="1" applyFill="1" applyBorder="1" applyAlignment="1">
      <alignment horizontal="left"/>
    </xf>
    <xf numFmtId="0" fontId="25" fillId="2" borderId="69" xfId="0" applyFont="1" applyFill="1" applyBorder="1" applyAlignment="1">
      <alignment horizontal="left"/>
    </xf>
    <xf numFmtId="0" fontId="25" fillId="2" borderId="142" xfId="0" applyFont="1" applyFill="1" applyBorder="1" applyAlignment="1">
      <alignment horizontal="left"/>
    </xf>
    <xf numFmtId="0" fontId="25" fillId="0" borderId="35" xfId="0" applyFont="1" applyFill="1" applyBorder="1" applyAlignment="1">
      <alignment horizontal="left"/>
    </xf>
    <xf numFmtId="0" fontId="25" fillId="0" borderId="69" xfId="0" applyFont="1" applyFill="1" applyBorder="1" applyAlignment="1">
      <alignment horizontal="left"/>
    </xf>
    <xf numFmtId="0" fontId="25" fillId="0" borderId="142" xfId="0" applyFont="1" applyFill="1" applyBorder="1" applyAlignment="1">
      <alignment horizontal="left"/>
    </xf>
    <xf numFmtId="0" fontId="24" fillId="0" borderId="69" xfId="0" applyFont="1" applyFill="1" applyBorder="1" applyAlignment="1">
      <alignment horizontal="left"/>
    </xf>
    <xf numFmtId="0" fontId="24" fillId="0" borderId="142" xfId="0" applyFont="1" applyFill="1" applyBorder="1" applyAlignment="1">
      <alignment horizontal="left"/>
    </xf>
    <xf numFmtId="0" fontId="25" fillId="2" borderId="153" xfId="0" applyFont="1" applyFill="1" applyBorder="1" applyAlignment="1">
      <alignment horizontal="left"/>
    </xf>
    <xf numFmtId="0" fontId="25" fillId="2" borderId="147" xfId="0" applyFont="1" applyFill="1" applyBorder="1" applyAlignment="1">
      <alignment horizontal="left"/>
    </xf>
    <xf numFmtId="0" fontId="25" fillId="2" borderId="148" xfId="0" applyFont="1" applyFill="1" applyBorder="1" applyAlignment="1">
      <alignment horizontal="left"/>
    </xf>
    <xf numFmtId="0" fontId="25" fillId="0" borderId="153" xfId="0" applyFont="1" applyFill="1" applyBorder="1" applyAlignment="1">
      <alignment horizontal="left"/>
    </xf>
    <xf numFmtId="0" fontId="25" fillId="0" borderId="147" xfId="0" applyFont="1" applyFill="1" applyBorder="1" applyAlignment="1">
      <alignment horizontal="left"/>
    </xf>
    <xf numFmtId="0" fontId="25" fillId="0" borderId="148" xfId="0" applyFont="1" applyFill="1" applyBorder="1" applyAlignment="1">
      <alignment horizontal="left"/>
    </xf>
    <xf numFmtId="0" fontId="25" fillId="0" borderId="71" xfId="0" applyFont="1" applyFill="1" applyBorder="1" applyAlignment="1">
      <alignment horizontal="left"/>
    </xf>
    <xf numFmtId="0" fontId="25" fillId="0" borderId="104" xfId="0" applyFont="1" applyFill="1" applyBorder="1" applyAlignment="1">
      <alignment horizontal="left"/>
    </xf>
    <xf numFmtId="0" fontId="25" fillId="0" borderId="73" xfId="0" applyFont="1" applyFill="1" applyBorder="1" applyAlignment="1">
      <alignment horizontal="left"/>
    </xf>
    <xf numFmtId="0" fontId="1" fillId="0" borderId="91" xfId="0" applyFont="1" applyBorder="1" applyAlignment="1">
      <alignment horizontal="center" vertical="center" wrapText="1"/>
    </xf>
    <xf numFmtId="0" fontId="1" fillId="0" borderId="127" xfId="0" applyFont="1" applyBorder="1" applyAlignment="1">
      <alignment horizontal="center" vertical="center" wrapText="1"/>
    </xf>
    <xf numFmtId="0" fontId="29" fillId="0" borderId="48" xfId="0" applyFont="1" applyBorder="1" applyAlignment="1">
      <alignment horizontal="center" vertical="center" wrapText="1"/>
    </xf>
    <xf numFmtId="0" fontId="25" fillId="6" borderId="153" xfId="0" applyFont="1" applyFill="1" applyBorder="1" applyAlignment="1">
      <alignment horizontal="left"/>
    </xf>
    <xf numFmtId="0" fontId="25" fillId="6" borderId="147" xfId="0" applyFont="1" applyFill="1" applyBorder="1" applyAlignment="1">
      <alignment horizontal="left"/>
    </xf>
    <xf numFmtId="0" fontId="25" fillId="6" borderId="148" xfId="0" applyFont="1" applyFill="1" applyBorder="1" applyAlignment="1">
      <alignment horizontal="left"/>
    </xf>
    <xf numFmtId="0" fontId="25" fillId="2" borderId="71" xfId="0" applyFont="1" applyFill="1" applyBorder="1" applyAlignment="1">
      <alignment horizontal="left"/>
    </xf>
    <xf numFmtId="0" fontId="25" fillId="2" borderId="104" xfId="0" applyFont="1" applyFill="1" applyBorder="1" applyAlignment="1">
      <alignment horizontal="left"/>
    </xf>
    <xf numFmtId="0" fontId="25" fillId="2" borderId="73" xfId="0" applyFont="1" applyFill="1" applyBorder="1" applyAlignment="1">
      <alignment horizontal="left"/>
    </xf>
    <xf numFmtId="49" fontId="1" fillId="0" borderId="0" xfId="0" applyNumberFormat="1" applyFont="1" applyAlignment="1">
      <alignment horizontal="center"/>
    </xf>
    <xf numFmtId="49" fontId="0" fillId="0" borderId="0" xfId="0" applyNumberFormat="1" applyFont="1" applyAlignment="1"/>
    <xf numFmtId="49" fontId="29" fillId="0" borderId="0" xfId="0" applyNumberFormat="1" applyFont="1" applyAlignment="1">
      <alignment horizontal="center"/>
    </xf>
  </cellXfs>
  <cellStyles count="1">
    <cellStyle name="Normal" xfId="0" builtinId="0"/>
  </cellStyles>
  <dxfs count="90"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C7CE"/>
          <bgColor rgb="FFFFC7CE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C7CE"/>
          <bgColor rgb="FFFFC7CE"/>
        </patternFill>
      </fill>
    </dxf>
    <dxf>
      <fill>
        <patternFill patternType="solid">
          <fgColor rgb="FFFF0000"/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NULL"/><Relationship Id="rId1" Type="http://schemas.openxmlformats.org/officeDocument/2006/relationships/image" Target="../media/image2.jp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NULL"/><Relationship Id="rId1" Type="http://schemas.openxmlformats.org/officeDocument/2006/relationships/image" Target="../media/image2.jp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NULL"/><Relationship Id="rId1" Type="http://schemas.openxmlformats.org/officeDocument/2006/relationships/image" Target="../media/image2.jp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NULL"/><Relationship Id="rId1" Type="http://schemas.openxmlformats.org/officeDocument/2006/relationships/image" Target="../media/image2.jp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NULL"/><Relationship Id="rId1" Type="http://schemas.openxmlformats.org/officeDocument/2006/relationships/image" Target="../media/image2.jp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NULL"/><Relationship Id="rId1" Type="http://schemas.openxmlformats.org/officeDocument/2006/relationships/image" Target="../media/image2.jp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NULL"/><Relationship Id="rId1" Type="http://schemas.openxmlformats.org/officeDocument/2006/relationships/image" Target="../media/image2.jp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NULL"/><Relationship Id="rId1" Type="http://schemas.openxmlformats.org/officeDocument/2006/relationships/image" Target="../media/image2.jp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NULL"/><Relationship Id="rId1" Type="http://schemas.openxmlformats.org/officeDocument/2006/relationships/image" Target="../media/image2.jp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NULL"/><Relationship Id="rId1" Type="http://schemas.openxmlformats.org/officeDocument/2006/relationships/image" Target="../media/image2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NULL"/><Relationship Id="rId1" Type="http://schemas.openxmlformats.org/officeDocument/2006/relationships/image" Target="../media/image2.jp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NULL"/><Relationship Id="rId1" Type="http://schemas.openxmlformats.org/officeDocument/2006/relationships/image" Target="../media/image2.jp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NULL"/><Relationship Id="rId1" Type="http://schemas.openxmlformats.org/officeDocument/2006/relationships/image" Target="../media/image2.jp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523875</xdr:colOff>
      <xdr:row>1</xdr:row>
      <xdr:rowOff>76200</xdr:rowOff>
    </xdr:from>
    <xdr:ext cx="1047750" cy="504825"/>
    <xdr:pic>
      <xdr:nvPicPr>
        <xdr:cNvPr id="2" name="image2.jpg" descr="LOGO DRE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1114425</xdr:colOff>
          <xdr:row>1</xdr:row>
          <xdr:rowOff>57150</xdr:rowOff>
        </xdr:from>
        <xdr:to>
          <xdr:col>1</xdr:col>
          <xdr:colOff>2600325</xdr:colOff>
          <xdr:row>3</xdr:row>
          <xdr:rowOff>171450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1152525</xdr:colOff>
      <xdr:row>0</xdr:row>
      <xdr:rowOff>66675</xdr:rowOff>
    </xdr:from>
    <xdr:ext cx="666750" cy="1047750"/>
    <xdr:pic>
      <xdr:nvPicPr>
        <xdr:cNvPr id="2" name="image5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9525</xdr:colOff>
      <xdr:row>1</xdr:row>
      <xdr:rowOff>28575</xdr:rowOff>
    </xdr:from>
    <xdr:ext cx="1371600" cy="628650"/>
    <xdr:pic>
      <xdr:nvPicPr>
        <xdr:cNvPr id="3" name="image6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1152525</xdr:colOff>
      <xdr:row>0</xdr:row>
      <xdr:rowOff>66675</xdr:rowOff>
    </xdr:from>
    <xdr:ext cx="666750" cy="1047750"/>
    <xdr:pic>
      <xdr:nvPicPr>
        <xdr:cNvPr id="2" name="image5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9525</xdr:colOff>
      <xdr:row>1</xdr:row>
      <xdr:rowOff>28575</xdr:rowOff>
    </xdr:from>
    <xdr:ext cx="1371600" cy="628650"/>
    <xdr:pic>
      <xdr:nvPicPr>
        <xdr:cNvPr id="3" name="image6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1152525</xdr:colOff>
      <xdr:row>0</xdr:row>
      <xdr:rowOff>66675</xdr:rowOff>
    </xdr:from>
    <xdr:ext cx="666750" cy="1047750"/>
    <xdr:pic>
      <xdr:nvPicPr>
        <xdr:cNvPr id="2" name="image5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23</xdr:col>
      <xdr:colOff>9525</xdr:colOff>
      <xdr:row>1</xdr:row>
      <xdr:rowOff>28575</xdr:rowOff>
    </xdr:from>
    <xdr:ext cx="1371600" cy="628650"/>
    <xdr:pic>
      <xdr:nvPicPr>
        <xdr:cNvPr id="3" name="image6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1152525</xdr:colOff>
      <xdr:row>0</xdr:row>
      <xdr:rowOff>66675</xdr:rowOff>
    </xdr:from>
    <xdr:ext cx="666750" cy="1047750"/>
    <xdr:pic>
      <xdr:nvPicPr>
        <xdr:cNvPr id="2" name="image5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23</xdr:col>
      <xdr:colOff>9525</xdr:colOff>
      <xdr:row>1</xdr:row>
      <xdr:rowOff>28575</xdr:rowOff>
    </xdr:from>
    <xdr:ext cx="1371600" cy="628650"/>
    <xdr:pic>
      <xdr:nvPicPr>
        <xdr:cNvPr id="3" name="image6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1152525</xdr:colOff>
      <xdr:row>0</xdr:row>
      <xdr:rowOff>66675</xdr:rowOff>
    </xdr:from>
    <xdr:ext cx="666750" cy="1047750"/>
    <xdr:pic>
      <xdr:nvPicPr>
        <xdr:cNvPr id="2" name="image5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23</xdr:col>
      <xdr:colOff>9525</xdr:colOff>
      <xdr:row>1</xdr:row>
      <xdr:rowOff>28575</xdr:rowOff>
    </xdr:from>
    <xdr:ext cx="1371600" cy="628650"/>
    <xdr:pic>
      <xdr:nvPicPr>
        <xdr:cNvPr id="3" name="image6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1152525</xdr:colOff>
      <xdr:row>0</xdr:row>
      <xdr:rowOff>66675</xdr:rowOff>
    </xdr:from>
    <xdr:ext cx="666750" cy="1047750"/>
    <xdr:pic>
      <xdr:nvPicPr>
        <xdr:cNvPr id="2" name="image5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23</xdr:col>
      <xdr:colOff>9525</xdr:colOff>
      <xdr:row>1</xdr:row>
      <xdr:rowOff>28575</xdr:rowOff>
    </xdr:from>
    <xdr:ext cx="1371600" cy="628650"/>
    <xdr:pic>
      <xdr:nvPicPr>
        <xdr:cNvPr id="3" name="image6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1152525</xdr:colOff>
      <xdr:row>0</xdr:row>
      <xdr:rowOff>66675</xdr:rowOff>
    </xdr:from>
    <xdr:ext cx="666750" cy="1047750"/>
    <xdr:pic>
      <xdr:nvPicPr>
        <xdr:cNvPr id="2" name="image5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23</xdr:col>
      <xdr:colOff>9525</xdr:colOff>
      <xdr:row>1</xdr:row>
      <xdr:rowOff>28575</xdr:rowOff>
    </xdr:from>
    <xdr:ext cx="1371600" cy="628650"/>
    <xdr:pic>
      <xdr:nvPicPr>
        <xdr:cNvPr id="3" name="image6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1152525</xdr:colOff>
      <xdr:row>0</xdr:row>
      <xdr:rowOff>66675</xdr:rowOff>
    </xdr:from>
    <xdr:ext cx="666750" cy="1047750"/>
    <xdr:pic>
      <xdr:nvPicPr>
        <xdr:cNvPr id="2" name="image5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23</xdr:col>
      <xdr:colOff>9525</xdr:colOff>
      <xdr:row>1</xdr:row>
      <xdr:rowOff>28575</xdr:rowOff>
    </xdr:from>
    <xdr:ext cx="1371600" cy="628650"/>
    <xdr:pic>
      <xdr:nvPicPr>
        <xdr:cNvPr id="3" name="image6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1152525</xdr:colOff>
      <xdr:row>0</xdr:row>
      <xdr:rowOff>66675</xdr:rowOff>
    </xdr:from>
    <xdr:ext cx="666750" cy="1047750"/>
    <xdr:pic>
      <xdr:nvPicPr>
        <xdr:cNvPr id="2" name="image5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25</xdr:col>
      <xdr:colOff>9525</xdr:colOff>
      <xdr:row>1</xdr:row>
      <xdr:rowOff>28575</xdr:rowOff>
    </xdr:from>
    <xdr:ext cx="1371600" cy="628650"/>
    <xdr:pic>
      <xdr:nvPicPr>
        <xdr:cNvPr id="3" name="image6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1152525</xdr:colOff>
      <xdr:row>0</xdr:row>
      <xdr:rowOff>66675</xdr:rowOff>
    </xdr:from>
    <xdr:ext cx="666750" cy="1047750"/>
    <xdr:pic>
      <xdr:nvPicPr>
        <xdr:cNvPr id="2" name="image5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25</xdr:col>
      <xdr:colOff>9525</xdr:colOff>
      <xdr:row>1</xdr:row>
      <xdr:rowOff>28575</xdr:rowOff>
    </xdr:from>
    <xdr:ext cx="1371600" cy="628650"/>
    <xdr:pic>
      <xdr:nvPicPr>
        <xdr:cNvPr id="3" name="image6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523875</xdr:colOff>
      <xdr:row>1</xdr:row>
      <xdr:rowOff>76200</xdr:rowOff>
    </xdr:from>
    <xdr:ext cx="1047750" cy="504825"/>
    <xdr:pic>
      <xdr:nvPicPr>
        <xdr:cNvPr id="2" name="image2.jpg" descr="LOGO DRE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1114425</xdr:colOff>
          <xdr:row>1</xdr:row>
          <xdr:rowOff>57150</xdr:rowOff>
        </xdr:from>
        <xdr:to>
          <xdr:col>1</xdr:col>
          <xdr:colOff>2600325</xdr:colOff>
          <xdr:row>3</xdr:row>
          <xdr:rowOff>171450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1152525</xdr:colOff>
      <xdr:row>0</xdr:row>
      <xdr:rowOff>66675</xdr:rowOff>
    </xdr:from>
    <xdr:ext cx="666750" cy="1047750"/>
    <xdr:pic>
      <xdr:nvPicPr>
        <xdr:cNvPr id="2" name="image5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25</xdr:col>
      <xdr:colOff>9525</xdr:colOff>
      <xdr:row>1</xdr:row>
      <xdr:rowOff>28575</xdr:rowOff>
    </xdr:from>
    <xdr:ext cx="1371600" cy="628650"/>
    <xdr:pic>
      <xdr:nvPicPr>
        <xdr:cNvPr id="3" name="image6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1152525</xdr:colOff>
      <xdr:row>0</xdr:row>
      <xdr:rowOff>66675</xdr:rowOff>
    </xdr:from>
    <xdr:ext cx="666750" cy="1047750"/>
    <xdr:pic>
      <xdr:nvPicPr>
        <xdr:cNvPr id="2" name="image5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25</xdr:col>
      <xdr:colOff>9525</xdr:colOff>
      <xdr:row>1</xdr:row>
      <xdr:rowOff>28575</xdr:rowOff>
    </xdr:from>
    <xdr:ext cx="1371600" cy="628650"/>
    <xdr:pic>
      <xdr:nvPicPr>
        <xdr:cNvPr id="3" name="image6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1152525</xdr:colOff>
      <xdr:row>0</xdr:row>
      <xdr:rowOff>66675</xdr:rowOff>
    </xdr:from>
    <xdr:ext cx="666750" cy="1047750"/>
    <xdr:pic>
      <xdr:nvPicPr>
        <xdr:cNvPr id="2" name="image5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25</xdr:col>
      <xdr:colOff>9525</xdr:colOff>
      <xdr:row>1</xdr:row>
      <xdr:rowOff>28575</xdr:rowOff>
    </xdr:from>
    <xdr:ext cx="1371600" cy="628650"/>
    <xdr:pic>
      <xdr:nvPicPr>
        <xdr:cNvPr id="3" name="image6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1152525</xdr:colOff>
      <xdr:row>0</xdr:row>
      <xdr:rowOff>66675</xdr:rowOff>
    </xdr:from>
    <xdr:ext cx="666750" cy="1047750"/>
    <xdr:pic>
      <xdr:nvPicPr>
        <xdr:cNvPr id="2" name="image5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1152525</xdr:colOff>
      <xdr:row>0</xdr:row>
      <xdr:rowOff>66675</xdr:rowOff>
    </xdr:from>
    <xdr:ext cx="933450" cy="1466850"/>
    <xdr:pic>
      <xdr:nvPicPr>
        <xdr:cNvPr id="2" name="image5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25</xdr:col>
      <xdr:colOff>95250</xdr:colOff>
      <xdr:row>0</xdr:row>
      <xdr:rowOff>57150</xdr:rowOff>
    </xdr:from>
    <xdr:ext cx="2771775" cy="1266825"/>
    <xdr:pic>
      <xdr:nvPicPr>
        <xdr:cNvPr id="3" name="image8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1152525</xdr:colOff>
      <xdr:row>0</xdr:row>
      <xdr:rowOff>66675</xdr:rowOff>
    </xdr:from>
    <xdr:ext cx="933450" cy="1466850"/>
    <xdr:pic>
      <xdr:nvPicPr>
        <xdr:cNvPr id="2" name="image5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25</xdr:col>
      <xdr:colOff>95250</xdr:colOff>
      <xdr:row>0</xdr:row>
      <xdr:rowOff>57150</xdr:rowOff>
    </xdr:from>
    <xdr:ext cx="2771775" cy="1266825"/>
    <xdr:pic>
      <xdr:nvPicPr>
        <xdr:cNvPr id="3" name="image8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1152525</xdr:colOff>
      <xdr:row>0</xdr:row>
      <xdr:rowOff>66675</xdr:rowOff>
    </xdr:from>
    <xdr:ext cx="933450" cy="1466850"/>
    <xdr:pic>
      <xdr:nvPicPr>
        <xdr:cNvPr id="2" name="image5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25</xdr:col>
      <xdr:colOff>95250</xdr:colOff>
      <xdr:row>0</xdr:row>
      <xdr:rowOff>57150</xdr:rowOff>
    </xdr:from>
    <xdr:ext cx="2771775" cy="1266825"/>
    <xdr:pic>
      <xdr:nvPicPr>
        <xdr:cNvPr id="3" name="image8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1152525</xdr:colOff>
      <xdr:row>0</xdr:row>
      <xdr:rowOff>66675</xdr:rowOff>
    </xdr:from>
    <xdr:ext cx="933450" cy="1466850"/>
    <xdr:pic>
      <xdr:nvPicPr>
        <xdr:cNvPr id="2" name="image5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25</xdr:col>
      <xdr:colOff>95250</xdr:colOff>
      <xdr:row>0</xdr:row>
      <xdr:rowOff>57150</xdr:rowOff>
    </xdr:from>
    <xdr:ext cx="2771775" cy="1266825"/>
    <xdr:pic>
      <xdr:nvPicPr>
        <xdr:cNvPr id="3" name="image8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1152525</xdr:colOff>
      <xdr:row>0</xdr:row>
      <xdr:rowOff>66675</xdr:rowOff>
    </xdr:from>
    <xdr:ext cx="933450" cy="1466850"/>
    <xdr:pic>
      <xdr:nvPicPr>
        <xdr:cNvPr id="2" name="image5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28750" y="66675"/>
          <a:ext cx="933450" cy="1466850"/>
        </a:xfrm>
        <a:prstGeom prst="rect">
          <a:avLst/>
        </a:prstGeom>
        <a:noFill/>
      </xdr:spPr>
    </xdr:pic>
    <xdr:clientData fLocksWithSheet="0"/>
  </xdr:oneCellAnchor>
  <xdr:oneCellAnchor>
    <xdr:from>
      <xdr:col>25</xdr:col>
      <xdr:colOff>95250</xdr:colOff>
      <xdr:row>0</xdr:row>
      <xdr:rowOff>57150</xdr:rowOff>
    </xdr:from>
    <xdr:ext cx="2771775" cy="1266825"/>
    <xdr:pic>
      <xdr:nvPicPr>
        <xdr:cNvPr id="3" name="image8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7192625" y="57150"/>
          <a:ext cx="2771775" cy="1266825"/>
        </a:xfrm>
        <a:prstGeom prst="rect">
          <a:avLst/>
        </a:prstGeom>
        <a:noFill/>
      </xdr:spPr>
    </xdr:pic>
    <xdr:clientData fLocksWithSheet="0"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1152525</xdr:colOff>
      <xdr:row>0</xdr:row>
      <xdr:rowOff>66675</xdr:rowOff>
    </xdr:from>
    <xdr:ext cx="933450" cy="1466850"/>
    <xdr:pic>
      <xdr:nvPicPr>
        <xdr:cNvPr id="2" name="image5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28750" y="66675"/>
          <a:ext cx="933450" cy="1466850"/>
        </a:xfrm>
        <a:prstGeom prst="rect">
          <a:avLst/>
        </a:prstGeom>
        <a:noFill/>
      </xdr:spPr>
    </xdr:pic>
    <xdr:clientData fLocksWithSheet="0"/>
  </xdr:oneCellAnchor>
  <xdr:oneCellAnchor>
    <xdr:from>
      <xdr:col>25</xdr:col>
      <xdr:colOff>95250</xdr:colOff>
      <xdr:row>0</xdr:row>
      <xdr:rowOff>57150</xdr:rowOff>
    </xdr:from>
    <xdr:ext cx="2771775" cy="1266825"/>
    <xdr:pic>
      <xdr:nvPicPr>
        <xdr:cNvPr id="3" name="image8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7192625" y="57150"/>
          <a:ext cx="2771775" cy="1266825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409575</xdr:colOff>
      <xdr:row>1</xdr:row>
      <xdr:rowOff>133350</xdr:rowOff>
    </xdr:from>
    <xdr:ext cx="1209675" cy="457200"/>
    <xdr:pic>
      <xdr:nvPicPr>
        <xdr:cNvPr id="2" name="image3.jpg" descr="LOGO DRE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304800</xdr:colOff>
      <xdr:row>1</xdr:row>
      <xdr:rowOff>152400</xdr:rowOff>
    </xdr:from>
    <xdr:ext cx="1209675" cy="457200"/>
    <xdr:pic>
      <xdr:nvPicPr>
        <xdr:cNvPr id="3" name="image3.jpg" descr="LOGO DRE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409575</xdr:colOff>
          <xdr:row>1</xdr:row>
          <xdr:rowOff>95250</xdr:rowOff>
        </xdr:from>
        <xdr:to>
          <xdr:col>1</xdr:col>
          <xdr:colOff>1895475</xdr:colOff>
          <xdr:row>4</xdr:row>
          <xdr:rowOff>66675</xdr:rowOff>
        </xdr:to>
        <xdr:sp macro="" textlink="">
          <xdr:nvSpPr>
            <xdr:cNvPr id="3075" name="Object 3" hidden="1">
              <a:extLst>
                <a:ext uri="{63B3BB69-23CF-44E3-9099-C40C66FF867C}">
                  <a14:compatExt spid="_x0000_s3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1</xdr:row>
          <xdr:rowOff>123825</xdr:rowOff>
        </xdr:from>
        <xdr:to>
          <xdr:col>9</xdr:col>
          <xdr:colOff>209550</xdr:colOff>
          <xdr:row>4</xdr:row>
          <xdr:rowOff>95250</xdr:rowOff>
        </xdr:to>
        <xdr:sp macro="" textlink="">
          <xdr:nvSpPr>
            <xdr:cNvPr id="3076" name="Object 4" hidden="1">
              <a:extLst>
                <a:ext uri="{63B3BB69-23CF-44E3-9099-C40C66FF867C}">
                  <a14:compatExt spid="_x0000_s3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1152525</xdr:colOff>
      <xdr:row>0</xdr:row>
      <xdr:rowOff>66675</xdr:rowOff>
    </xdr:from>
    <xdr:ext cx="933450" cy="1466850"/>
    <xdr:pic>
      <xdr:nvPicPr>
        <xdr:cNvPr id="2" name="image5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28750" y="66675"/>
          <a:ext cx="933450" cy="1466850"/>
        </a:xfrm>
        <a:prstGeom prst="rect">
          <a:avLst/>
        </a:prstGeom>
        <a:noFill/>
      </xdr:spPr>
    </xdr:pic>
    <xdr:clientData fLocksWithSheet="0"/>
  </xdr:oneCellAnchor>
  <xdr:oneCellAnchor>
    <xdr:from>
      <xdr:col>27</xdr:col>
      <xdr:colOff>95250</xdr:colOff>
      <xdr:row>0</xdr:row>
      <xdr:rowOff>57150</xdr:rowOff>
    </xdr:from>
    <xdr:ext cx="2771775" cy="1266825"/>
    <xdr:pic>
      <xdr:nvPicPr>
        <xdr:cNvPr id="3" name="image8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7192625" y="57150"/>
          <a:ext cx="2771775" cy="1266825"/>
        </a:xfrm>
        <a:prstGeom prst="rect">
          <a:avLst/>
        </a:prstGeom>
        <a:noFill/>
      </xdr:spPr>
    </xdr:pic>
    <xdr:clientData fLocksWithSheet="0"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1152525</xdr:colOff>
      <xdr:row>0</xdr:row>
      <xdr:rowOff>66675</xdr:rowOff>
    </xdr:from>
    <xdr:ext cx="933450" cy="1466850"/>
    <xdr:pic>
      <xdr:nvPicPr>
        <xdr:cNvPr id="2" name="image5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28750" y="66675"/>
          <a:ext cx="933450" cy="1466850"/>
        </a:xfrm>
        <a:prstGeom prst="rect">
          <a:avLst/>
        </a:prstGeom>
        <a:noFill/>
      </xdr:spPr>
    </xdr:pic>
    <xdr:clientData fLocksWithSheet="0"/>
  </xdr:oneCellAnchor>
  <xdr:oneCellAnchor>
    <xdr:from>
      <xdr:col>27</xdr:col>
      <xdr:colOff>95250</xdr:colOff>
      <xdr:row>0</xdr:row>
      <xdr:rowOff>57150</xdr:rowOff>
    </xdr:from>
    <xdr:ext cx="2771775" cy="1266825"/>
    <xdr:pic>
      <xdr:nvPicPr>
        <xdr:cNvPr id="3" name="image8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8278475" y="57150"/>
          <a:ext cx="2771775" cy="1266825"/>
        </a:xfrm>
        <a:prstGeom prst="rect">
          <a:avLst/>
        </a:prstGeom>
        <a:noFill/>
      </xdr:spPr>
    </xdr:pic>
    <xdr:clientData fLocksWithSheet="0"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1152525</xdr:colOff>
      <xdr:row>0</xdr:row>
      <xdr:rowOff>66675</xdr:rowOff>
    </xdr:from>
    <xdr:ext cx="933450" cy="1466850"/>
    <xdr:pic>
      <xdr:nvPicPr>
        <xdr:cNvPr id="2" name="image5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28750" y="66675"/>
          <a:ext cx="933450" cy="1466850"/>
        </a:xfrm>
        <a:prstGeom prst="rect">
          <a:avLst/>
        </a:prstGeom>
        <a:noFill/>
      </xdr:spPr>
    </xdr:pic>
    <xdr:clientData fLocksWithSheet="0"/>
  </xdr:oneCellAnchor>
  <xdr:oneCellAnchor>
    <xdr:from>
      <xdr:col>27</xdr:col>
      <xdr:colOff>95250</xdr:colOff>
      <xdr:row>0</xdr:row>
      <xdr:rowOff>57150</xdr:rowOff>
    </xdr:from>
    <xdr:ext cx="2771775" cy="1266825"/>
    <xdr:pic>
      <xdr:nvPicPr>
        <xdr:cNvPr id="3" name="image8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8278475" y="57150"/>
          <a:ext cx="2771775" cy="1266825"/>
        </a:xfrm>
        <a:prstGeom prst="rect">
          <a:avLst/>
        </a:prstGeom>
        <a:noFill/>
      </xdr:spPr>
    </xdr:pic>
    <xdr:clientData fLocksWithSheet="0"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1152525</xdr:colOff>
      <xdr:row>0</xdr:row>
      <xdr:rowOff>66675</xdr:rowOff>
    </xdr:from>
    <xdr:ext cx="933450" cy="1466850"/>
    <xdr:pic>
      <xdr:nvPicPr>
        <xdr:cNvPr id="2" name="image5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28750" y="66675"/>
          <a:ext cx="933450" cy="1466850"/>
        </a:xfrm>
        <a:prstGeom prst="rect">
          <a:avLst/>
        </a:prstGeom>
        <a:noFill/>
      </xdr:spPr>
    </xdr:pic>
    <xdr:clientData fLocksWithSheet="0"/>
  </xdr:oneCellAnchor>
  <xdr:oneCellAnchor>
    <xdr:from>
      <xdr:col>27</xdr:col>
      <xdr:colOff>95250</xdr:colOff>
      <xdr:row>0</xdr:row>
      <xdr:rowOff>57150</xdr:rowOff>
    </xdr:from>
    <xdr:ext cx="2771775" cy="1266825"/>
    <xdr:pic>
      <xdr:nvPicPr>
        <xdr:cNvPr id="3" name="image8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8278475" y="57150"/>
          <a:ext cx="2771775" cy="1266825"/>
        </a:xfrm>
        <a:prstGeom prst="rect">
          <a:avLst/>
        </a:prstGeom>
        <a:noFill/>
      </xdr:spPr>
    </xdr:pic>
    <xdr:clientData fLocksWithSheet="0"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1152525</xdr:colOff>
      <xdr:row>0</xdr:row>
      <xdr:rowOff>66675</xdr:rowOff>
    </xdr:from>
    <xdr:ext cx="933450" cy="1466850"/>
    <xdr:pic>
      <xdr:nvPicPr>
        <xdr:cNvPr id="2" name="image5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28750" y="66675"/>
          <a:ext cx="933450" cy="1466850"/>
        </a:xfrm>
        <a:prstGeom prst="rect">
          <a:avLst/>
        </a:prstGeom>
        <a:noFill/>
      </xdr:spPr>
    </xdr:pic>
    <xdr:clientData fLocksWithSheet="0"/>
  </xdr:oneCellAnchor>
  <xdr:oneCellAnchor>
    <xdr:from>
      <xdr:col>27</xdr:col>
      <xdr:colOff>95250</xdr:colOff>
      <xdr:row>0</xdr:row>
      <xdr:rowOff>57150</xdr:rowOff>
    </xdr:from>
    <xdr:ext cx="2771775" cy="1266825"/>
    <xdr:pic>
      <xdr:nvPicPr>
        <xdr:cNvPr id="3" name="image8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8278475" y="57150"/>
          <a:ext cx="2771775" cy="1266825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314325</xdr:colOff>
      <xdr:row>1</xdr:row>
      <xdr:rowOff>28575</xdr:rowOff>
    </xdr:from>
    <xdr:ext cx="1009650" cy="457200"/>
    <xdr:pic>
      <xdr:nvPicPr>
        <xdr:cNvPr id="2" name="image4.jpg" descr="LOGO DRE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581025</xdr:colOff>
      <xdr:row>1</xdr:row>
      <xdr:rowOff>57150</xdr:rowOff>
    </xdr:from>
    <xdr:ext cx="933450" cy="457200"/>
    <xdr:pic>
      <xdr:nvPicPr>
        <xdr:cNvPr id="3" name="image7.jpg" descr="LOGO DRE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276225</xdr:colOff>
          <xdr:row>0</xdr:row>
          <xdr:rowOff>209550</xdr:rowOff>
        </xdr:from>
        <xdr:to>
          <xdr:col>1</xdr:col>
          <xdr:colOff>1762125</xdr:colOff>
          <xdr:row>3</xdr:row>
          <xdr:rowOff>114300</xdr:rowOff>
        </xdr:to>
        <xdr:sp macro="" textlink="">
          <xdr:nvSpPr>
            <xdr:cNvPr id="4100" name="Object 4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95250</xdr:colOff>
          <xdr:row>1</xdr:row>
          <xdr:rowOff>38100</xdr:rowOff>
        </xdr:from>
        <xdr:to>
          <xdr:col>10</xdr:col>
          <xdr:colOff>76200</xdr:colOff>
          <xdr:row>3</xdr:row>
          <xdr:rowOff>180975</xdr:rowOff>
        </xdr:to>
        <xdr:sp macro="" textlink="">
          <xdr:nvSpPr>
            <xdr:cNvPr id="4101" name="Object 5" hidden="1">
              <a:extLst>
                <a:ext uri="{63B3BB69-23CF-44E3-9099-C40C66FF867C}">
                  <a14:compatExt spid="_x0000_s41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523875</xdr:colOff>
      <xdr:row>1</xdr:row>
      <xdr:rowOff>76200</xdr:rowOff>
    </xdr:from>
    <xdr:ext cx="1047750" cy="504825"/>
    <xdr:pic>
      <xdr:nvPicPr>
        <xdr:cNvPr id="2" name="image2.jpg" descr="LOGO DRE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1114425</xdr:colOff>
          <xdr:row>1</xdr:row>
          <xdr:rowOff>57150</xdr:rowOff>
        </xdr:from>
        <xdr:to>
          <xdr:col>1</xdr:col>
          <xdr:colOff>2600325</xdr:colOff>
          <xdr:row>3</xdr:row>
          <xdr:rowOff>171450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523875</xdr:colOff>
      <xdr:row>1</xdr:row>
      <xdr:rowOff>76200</xdr:rowOff>
    </xdr:from>
    <xdr:ext cx="1047750" cy="504825"/>
    <xdr:pic>
      <xdr:nvPicPr>
        <xdr:cNvPr id="2" name="image2.jpg" descr="LOGO DRE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1114425</xdr:colOff>
          <xdr:row>1</xdr:row>
          <xdr:rowOff>57150</xdr:rowOff>
        </xdr:from>
        <xdr:to>
          <xdr:col>1</xdr:col>
          <xdr:colOff>2600325</xdr:colOff>
          <xdr:row>3</xdr:row>
          <xdr:rowOff>180975</xdr:rowOff>
        </xdr:to>
        <xdr:sp macro="" textlink="">
          <xdr:nvSpPr>
            <xdr:cNvPr id="6145" name="Object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523875</xdr:colOff>
      <xdr:row>1</xdr:row>
      <xdr:rowOff>76200</xdr:rowOff>
    </xdr:from>
    <xdr:ext cx="1047750" cy="504825"/>
    <xdr:pic>
      <xdr:nvPicPr>
        <xdr:cNvPr id="2" name="image2.jpg" descr="LOGO DRE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1114425</xdr:colOff>
          <xdr:row>1</xdr:row>
          <xdr:rowOff>57150</xdr:rowOff>
        </xdr:from>
        <xdr:to>
          <xdr:col>1</xdr:col>
          <xdr:colOff>2600325</xdr:colOff>
          <xdr:row>3</xdr:row>
          <xdr:rowOff>171450</xdr:rowOff>
        </xdr:to>
        <xdr:sp macro="" textlink="">
          <xdr:nvSpPr>
            <xdr:cNvPr id="7169" name="Object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523875</xdr:colOff>
      <xdr:row>1</xdr:row>
      <xdr:rowOff>76200</xdr:rowOff>
    </xdr:from>
    <xdr:ext cx="1047750" cy="504825"/>
    <xdr:pic>
      <xdr:nvPicPr>
        <xdr:cNvPr id="2" name="image2.jpg" descr="LOGO DRE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1114425</xdr:colOff>
          <xdr:row>1</xdr:row>
          <xdr:rowOff>57150</xdr:rowOff>
        </xdr:from>
        <xdr:to>
          <xdr:col>1</xdr:col>
          <xdr:colOff>2600325</xdr:colOff>
          <xdr:row>3</xdr:row>
          <xdr:rowOff>171450</xdr:rowOff>
        </xdr:to>
        <xdr:sp macro="" textlink="">
          <xdr:nvSpPr>
            <xdr:cNvPr id="8193" name="Object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523875</xdr:colOff>
      <xdr:row>1</xdr:row>
      <xdr:rowOff>76200</xdr:rowOff>
    </xdr:from>
    <xdr:ext cx="1047750" cy="504825"/>
    <xdr:pic>
      <xdr:nvPicPr>
        <xdr:cNvPr id="2" name="image2.jpg" descr="LOGO DRE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1114425</xdr:colOff>
          <xdr:row>1</xdr:row>
          <xdr:rowOff>57150</xdr:rowOff>
        </xdr:from>
        <xdr:to>
          <xdr:col>1</xdr:col>
          <xdr:colOff>2600325</xdr:colOff>
          <xdr:row>3</xdr:row>
          <xdr:rowOff>180975</xdr:rowOff>
        </xdr:to>
        <xdr:sp macro="" textlink="">
          <xdr:nvSpPr>
            <xdr:cNvPr id="9217" name="Object 1" hidden="1">
              <a:extLst>
                <a:ext uri="{63B3BB69-23CF-44E3-9099-C40C66FF867C}">
                  <a14:compatExt spid="_x0000_s9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4" Type="http://schemas.openxmlformats.org/officeDocument/2006/relationships/image" Target="../media/image1.png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10.vml"/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hyperlink" Target="http://cpps.ufersa.edu.br/wp-content/uploads/sites/30/2014/09/Edital-001-2015-Transfer%C3%AAncia-2015.1-final.pdf" TargetMode="External"/><Relationship Id="rId7" Type="http://schemas.openxmlformats.org/officeDocument/2006/relationships/comments" Target="../comments4.xml"/><Relationship Id="rId2" Type="http://schemas.openxmlformats.org/officeDocument/2006/relationships/hyperlink" Target="http://cpps.ufersa.edu.br/wp-content/uploads/sites/30/2014/09/Edital-075-2014-Reop%C3%A7%C3%A3o-2015.1.pdf" TargetMode="External"/><Relationship Id="rId1" Type="http://schemas.openxmlformats.org/officeDocument/2006/relationships/hyperlink" Target="http://cpps.ufersa.edu.br/wp-content/uploads/sites/30/2014/11/Edital-071-2014-Reingresso-2015.1.pdf" TargetMode="External"/><Relationship Id="rId6" Type="http://schemas.openxmlformats.org/officeDocument/2006/relationships/vmlDrawing" Target="../drawings/vmlDrawing11.vml"/><Relationship Id="rId5" Type="http://schemas.openxmlformats.org/officeDocument/2006/relationships/drawing" Target="../drawings/drawing13.xml"/><Relationship Id="rId4" Type="http://schemas.openxmlformats.org/officeDocument/2006/relationships/hyperlink" Target="http://cpps.ufersa.edu.br/wp-content/uploads/sites/30/2015/01/Edital-004-2015-Portador-de-Diploma-2015.1.pdf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4.xml"/><Relationship Id="rId1" Type="http://schemas.openxmlformats.org/officeDocument/2006/relationships/hyperlink" Target="http://cpps.ufersa.edu.br/wp-content/uploads/sites/30/2014/11/Edital-071-2014-Reingresso-2015.1.pdf" TargetMode="External"/><Relationship Id="rId4" Type="http://schemas.openxmlformats.org/officeDocument/2006/relationships/comments" Target="../comments5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hyperlink" Target="http://cpps.ufersa.edu.br/wp-content/uploads/sites/30/2014/11/Edital-071-2014-Reingresso-2015.1.pdf" TargetMode="External"/><Relationship Id="rId1" Type="http://schemas.openxmlformats.org/officeDocument/2006/relationships/hyperlink" Target="https://cpps.ufersa.edu.br/wp-content/uploads/sites/30/2016/05/Edital-025-2016-LEDOC.pdf" TargetMode="External"/><Relationship Id="rId5" Type="http://schemas.openxmlformats.org/officeDocument/2006/relationships/comments" Target="../comments6.xml"/><Relationship Id="rId4" Type="http://schemas.openxmlformats.org/officeDocument/2006/relationships/vmlDrawing" Target="../drawings/vmlDrawing13.v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6.xml"/><Relationship Id="rId1" Type="http://schemas.openxmlformats.org/officeDocument/2006/relationships/hyperlink" Target="https://cpps.ufersa.edu.br/wp-content/uploads/sites/30/2016/05/Edital-025-2016-LEDOC.pdf" TargetMode="External"/><Relationship Id="rId4" Type="http://schemas.openxmlformats.org/officeDocument/2006/relationships/comments" Target="../comments7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7.xml"/><Relationship Id="rId1" Type="http://schemas.openxmlformats.org/officeDocument/2006/relationships/hyperlink" Target="http://cpps.ufersa.edu.br/wp-content/uploads/sites/30/2014/11/Edital-071-2014-Reingresso-2015.1.pdf" TargetMode="External"/><Relationship Id="rId4" Type="http://schemas.openxmlformats.org/officeDocument/2006/relationships/comments" Target="../comments8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8.xml"/><Relationship Id="rId1" Type="http://schemas.openxmlformats.org/officeDocument/2006/relationships/hyperlink" Target="http://cpps.ufersa.edu.br/wp-content/uploads/sites/30/2014/11/Edital-071-2014-Reingresso-2015.1.pdf" TargetMode="External"/><Relationship Id="rId4" Type="http://schemas.openxmlformats.org/officeDocument/2006/relationships/comments" Target="../comments9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7.vml"/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2.bin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Relationship Id="rId4" Type="http://schemas.openxmlformats.org/officeDocument/2006/relationships/image" Target="../media/image1.png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0.xml"/><Relationship Id="rId1" Type="http://schemas.openxmlformats.org/officeDocument/2006/relationships/hyperlink" Target="http://cpps.ufersa.edu.br/wp-content/uploads/sites/30/2014/11/Edital-071-2014-Reingresso-2015.1.pdf" TargetMode="External"/><Relationship Id="rId4" Type="http://schemas.openxmlformats.org/officeDocument/2006/relationships/comments" Target="../comments11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9.vml"/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20.vml"/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3.bin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Relationship Id="rId6" Type="http://schemas.openxmlformats.org/officeDocument/2006/relationships/comments" Target="../comments1.xml"/><Relationship Id="rId5" Type="http://schemas.openxmlformats.org/officeDocument/2006/relationships/oleObject" Target="../embeddings/oleObject4.bin"/><Relationship Id="rId4" Type="http://schemas.openxmlformats.org/officeDocument/2006/relationships/image" Target="../media/image1.png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4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5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6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7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8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5.bin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Relationship Id="rId6" Type="http://schemas.openxmlformats.org/officeDocument/2006/relationships/comments" Target="../comments2.xml"/><Relationship Id="rId5" Type="http://schemas.openxmlformats.org/officeDocument/2006/relationships/oleObject" Target="../embeddings/oleObject6.bin"/><Relationship Id="rId4" Type="http://schemas.openxmlformats.org/officeDocument/2006/relationships/image" Target="../media/image1.png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7.bin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5.xml"/><Relationship Id="rId4" Type="http://schemas.openxmlformats.org/officeDocument/2006/relationships/image" Target="../media/image1.png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8.bin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6.xml"/><Relationship Id="rId4" Type="http://schemas.openxmlformats.org/officeDocument/2006/relationships/image" Target="../media/image1.png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9.bin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7.xml"/><Relationship Id="rId4" Type="http://schemas.openxmlformats.org/officeDocument/2006/relationships/image" Target="../media/image1.png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0.bin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8.xml"/><Relationship Id="rId4" Type="http://schemas.openxmlformats.org/officeDocument/2006/relationships/image" Target="../media/image1.png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1.bin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9.xml"/><Relationship Id="rId4" Type="http://schemas.openxmlformats.org/officeDocument/2006/relationships/image" Target="../media/image1.png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I1000"/>
  <sheetViews>
    <sheetView workbookViewId="0">
      <selection sqref="A1:O1"/>
    </sheetView>
  </sheetViews>
  <sheetFormatPr defaultColWidth="12.625" defaultRowHeight="15" customHeight="1" x14ac:dyDescent="0.2"/>
  <cols>
    <col min="1" max="1" width="3.625" customWidth="1"/>
    <col min="2" max="2" width="37.625" customWidth="1"/>
    <col min="3" max="3" width="7.75" customWidth="1"/>
    <col min="4" max="4" width="5.875" customWidth="1"/>
    <col min="5" max="5" width="10.5" customWidth="1"/>
    <col min="6" max="6" width="10.75" customWidth="1"/>
    <col min="7" max="7" width="10.375" customWidth="1"/>
    <col min="8" max="8" width="8.5" customWidth="1"/>
    <col min="9" max="10" width="9.5" customWidth="1"/>
    <col min="11" max="11" width="7.75" customWidth="1"/>
    <col min="12" max="12" width="8.375" customWidth="1"/>
    <col min="13" max="13" width="8.75" customWidth="1"/>
    <col min="14" max="14" width="9.875" customWidth="1"/>
    <col min="15" max="15" width="8" customWidth="1"/>
    <col min="16" max="35" width="15.125" customWidth="1"/>
  </cols>
  <sheetData>
    <row r="1" spans="1:35" ht="15.75" customHeight="1" x14ac:dyDescent="0.25">
      <c r="A1" s="571" t="s">
        <v>0</v>
      </c>
      <c r="B1" s="572"/>
      <c r="C1" s="572"/>
      <c r="D1" s="572"/>
      <c r="E1" s="572"/>
      <c r="F1" s="572"/>
      <c r="G1" s="572"/>
      <c r="H1" s="572"/>
      <c r="I1" s="572"/>
      <c r="J1" s="572"/>
      <c r="K1" s="572"/>
      <c r="L1" s="572"/>
      <c r="M1" s="572"/>
      <c r="N1" s="572"/>
      <c r="O1" s="572"/>
      <c r="P1" s="1"/>
      <c r="Q1" s="1"/>
      <c r="R1" s="2"/>
      <c r="S1" s="2"/>
      <c r="T1" s="2"/>
      <c r="U1" s="2"/>
    </row>
    <row r="2" spans="1:35" ht="15.75" customHeight="1" x14ac:dyDescent="0.25">
      <c r="A2" s="571" t="s">
        <v>1</v>
      </c>
      <c r="B2" s="572"/>
      <c r="C2" s="572"/>
      <c r="D2" s="572"/>
      <c r="E2" s="572"/>
      <c r="F2" s="572"/>
      <c r="G2" s="572"/>
      <c r="H2" s="572"/>
      <c r="I2" s="572"/>
      <c r="J2" s="572"/>
      <c r="K2" s="572"/>
      <c r="L2" s="572"/>
      <c r="M2" s="572"/>
      <c r="N2" s="572"/>
      <c r="O2" s="572"/>
      <c r="P2" s="1"/>
      <c r="Q2" s="1"/>
      <c r="R2" s="2"/>
      <c r="S2" s="2"/>
      <c r="T2" s="2"/>
      <c r="U2" s="2"/>
    </row>
    <row r="3" spans="1:35" ht="15.75" customHeight="1" x14ac:dyDescent="0.25">
      <c r="A3" s="571" t="s">
        <v>2</v>
      </c>
      <c r="B3" s="572"/>
      <c r="C3" s="572"/>
      <c r="D3" s="572"/>
      <c r="E3" s="572"/>
      <c r="F3" s="572"/>
      <c r="G3" s="572"/>
      <c r="H3" s="572"/>
      <c r="I3" s="572"/>
      <c r="J3" s="572"/>
      <c r="K3" s="572"/>
      <c r="L3" s="572"/>
      <c r="M3" s="572"/>
      <c r="N3" s="572"/>
      <c r="O3" s="572"/>
      <c r="P3" s="1"/>
      <c r="Q3" s="1"/>
      <c r="R3" s="2"/>
      <c r="S3" s="2"/>
      <c r="T3" s="2"/>
      <c r="U3" s="2"/>
    </row>
    <row r="4" spans="1:35" ht="18.75" customHeight="1" x14ac:dyDescent="0.3">
      <c r="A4" s="573"/>
      <c r="B4" s="572"/>
      <c r="C4" s="572"/>
      <c r="D4" s="572"/>
      <c r="E4" s="572"/>
      <c r="F4" s="572"/>
      <c r="G4" s="572"/>
      <c r="H4" s="572"/>
      <c r="I4" s="572"/>
      <c r="J4" s="572"/>
      <c r="K4" s="572"/>
      <c r="L4" s="572"/>
      <c r="M4" s="572"/>
      <c r="N4" s="572"/>
      <c r="O4" s="572"/>
      <c r="P4" s="3"/>
      <c r="Q4" s="3"/>
      <c r="R4" s="2"/>
      <c r="S4" s="2"/>
      <c r="T4" s="2"/>
      <c r="U4" s="2"/>
    </row>
    <row r="5" spans="1:35" ht="18.75" customHeight="1" x14ac:dyDescent="0.25">
      <c r="A5" s="574" t="s">
        <v>3</v>
      </c>
      <c r="B5" s="572"/>
      <c r="C5" s="572"/>
      <c r="D5" s="572"/>
      <c r="E5" s="572"/>
      <c r="F5" s="572"/>
      <c r="G5" s="572"/>
      <c r="H5" s="572"/>
      <c r="I5" s="572"/>
      <c r="J5" s="572"/>
      <c r="K5" s="572"/>
      <c r="L5" s="572"/>
      <c r="M5" s="572"/>
      <c r="N5" s="572"/>
      <c r="O5" s="572"/>
      <c r="P5" s="3"/>
      <c r="Q5" s="3"/>
      <c r="R5" s="2"/>
      <c r="S5" s="2"/>
      <c r="T5" s="2"/>
      <c r="U5" s="2"/>
    </row>
    <row r="6" spans="1:35" ht="18.75" customHeight="1" x14ac:dyDescent="0.25">
      <c r="A6" s="574" t="s">
        <v>4</v>
      </c>
      <c r="B6" s="572"/>
      <c r="C6" s="572"/>
      <c r="D6" s="572"/>
      <c r="E6" s="572"/>
      <c r="F6" s="572"/>
      <c r="G6" s="572"/>
      <c r="H6" s="572"/>
      <c r="I6" s="572"/>
      <c r="J6" s="572"/>
      <c r="K6" s="572"/>
      <c r="L6" s="572"/>
      <c r="M6" s="572"/>
      <c r="N6" s="572"/>
      <c r="O6" s="572"/>
      <c r="P6" s="3"/>
      <c r="Q6" s="3"/>
      <c r="R6" s="2"/>
      <c r="S6" s="2"/>
      <c r="T6" s="2"/>
      <c r="U6" s="2"/>
    </row>
    <row r="7" spans="1:35" ht="18.75" customHeight="1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</row>
    <row r="8" spans="1:35" ht="18.75" customHeight="1" x14ac:dyDescent="0.25">
      <c r="A8" s="2"/>
      <c r="B8" s="4"/>
      <c r="C8" s="594" t="s">
        <v>5</v>
      </c>
      <c r="D8" s="595"/>
      <c r="E8" s="595"/>
      <c r="F8" s="595"/>
      <c r="G8" s="596"/>
      <c r="H8" s="4"/>
      <c r="I8" s="4"/>
      <c r="J8" s="4"/>
      <c r="K8" s="575" t="s">
        <v>6</v>
      </c>
      <c r="L8" s="576"/>
      <c r="M8" s="576"/>
      <c r="N8" s="576"/>
      <c r="O8" s="577"/>
      <c r="P8" s="3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</row>
    <row r="9" spans="1:35" ht="18.75" customHeight="1" x14ac:dyDescent="0.25">
      <c r="A9" s="2"/>
      <c r="B9" s="5" t="s">
        <v>7</v>
      </c>
      <c r="C9" s="6" t="s">
        <v>8</v>
      </c>
      <c r="D9" s="7" t="s">
        <v>9</v>
      </c>
      <c r="E9" s="7" t="s">
        <v>10</v>
      </c>
      <c r="F9" s="8" t="s">
        <v>11</v>
      </c>
      <c r="G9" s="8" t="s">
        <v>12</v>
      </c>
      <c r="H9" s="9" t="s">
        <v>13</v>
      </c>
      <c r="I9" s="10" t="s">
        <v>14</v>
      </c>
      <c r="J9" s="10" t="s">
        <v>15</v>
      </c>
      <c r="K9" s="11" t="s">
        <v>8</v>
      </c>
      <c r="L9" s="12" t="s">
        <v>16</v>
      </c>
      <c r="M9" s="12" t="s">
        <v>17</v>
      </c>
      <c r="N9" s="12" t="s">
        <v>18</v>
      </c>
      <c r="O9" s="13" t="s">
        <v>10</v>
      </c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</row>
    <row r="10" spans="1:35" ht="18.75" customHeight="1" x14ac:dyDescent="0.25">
      <c r="A10" s="585" t="s">
        <v>19</v>
      </c>
      <c r="B10" s="578" t="s">
        <v>20</v>
      </c>
      <c r="C10" s="579"/>
      <c r="D10" s="579"/>
      <c r="E10" s="579"/>
      <c r="F10" s="579"/>
      <c r="G10" s="579"/>
      <c r="H10" s="579"/>
      <c r="I10" s="579"/>
      <c r="J10" s="579"/>
      <c r="K10" s="579"/>
      <c r="L10" s="579"/>
      <c r="M10" s="579"/>
      <c r="N10" s="579"/>
      <c r="O10" s="580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</row>
    <row r="11" spans="1:35" ht="18.75" customHeight="1" x14ac:dyDescent="0.25">
      <c r="A11" s="586"/>
      <c r="B11" s="15" t="s">
        <v>21</v>
      </c>
      <c r="C11" s="16">
        <f t="shared" ref="C11:C25" si="0">SUM(D11:G11)</f>
        <v>63</v>
      </c>
      <c r="D11" s="17">
        <v>50</v>
      </c>
      <c r="E11" s="17">
        <v>12</v>
      </c>
      <c r="F11" s="18">
        <v>1</v>
      </c>
      <c r="G11" s="19">
        <v>0</v>
      </c>
      <c r="H11" s="20">
        <v>279</v>
      </c>
      <c r="I11" s="21">
        <v>258</v>
      </c>
      <c r="J11" s="18">
        <v>18</v>
      </c>
      <c r="K11" s="16">
        <f t="shared" ref="K11:K25" si="1">SUM(L11:O11)</f>
        <v>15</v>
      </c>
      <c r="L11" s="18">
        <v>10</v>
      </c>
      <c r="M11" s="18">
        <v>3</v>
      </c>
      <c r="N11" s="18">
        <v>0</v>
      </c>
      <c r="O11" s="19">
        <v>2</v>
      </c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</row>
    <row r="12" spans="1:35" ht="18.75" customHeight="1" x14ac:dyDescent="0.25">
      <c r="A12" s="586"/>
      <c r="B12" s="22" t="s">
        <v>22</v>
      </c>
      <c r="C12" s="23">
        <f t="shared" si="0"/>
        <v>80</v>
      </c>
      <c r="D12" s="24">
        <v>80</v>
      </c>
      <c r="E12" s="24">
        <v>0</v>
      </c>
      <c r="F12" s="25">
        <v>0</v>
      </c>
      <c r="G12" s="26">
        <v>0</v>
      </c>
      <c r="H12" s="27">
        <v>696</v>
      </c>
      <c r="I12" s="28">
        <v>635</v>
      </c>
      <c r="J12" s="29">
        <v>30</v>
      </c>
      <c r="K12" s="23">
        <f t="shared" si="1"/>
        <v>108</v>
      </c>
      <c r="L12" s="29">
        <v>36</v>
      </c>
      <c r="M12" s="29">
        <v>16</v>
      </c>
      <c r="N12" s="29">
        <v>51</v>
      </c>
      <c r="O12" s="30">
        <v>5</v>
      </c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</row>
    <row r="13" spans="1:35" ht="18.75" customHeight="1" x14ac:dyDescent="0.25">
      <c r="A13" s="586"/>
      <c r="B13" s="31" t="s">
        <v>23</v>
      </c>
      <c r="C13" s="32">
        <f t="shared" si="0"/>
        <v>25</v>
      </c>
      <c r="D13" s="33">
        <v>25</v>
      </c>
      <c r="E13" s="33">
        <v>0</v>
      </c>
      <c r="F13" s="18">
        <v>0</v>
      </c>
      <c r="G13" s="34">
        <v>0</v>
      </c>
      <c r="H13" s="35">
        <v>25</v>
      </c>
      <c r="I13" s="36">
        <v>24</v>
      </c>
      <c r="J13" s="18">
        <v>0</v>
      </c>
      <c r="K13" s="32">
        <f t="shared" si="1"/>
        <v>1</v>
      </c>
      <c r="L13" s="18">
        <v>0</v>
      </c>
      <c r="M13" s="18">
        <v>1</v>
      </c>
      <c r="N13" s="18">
        <v>0</v>
      </c>
      <c r="O13" s="34">
        <v>0</v>
      </c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</row>
    <row r="14" spans="1:35" ht="18.75" customHeight="1" x14ac:dyDescent="0.25">
      <c r="A14" s="586"/>
      <c r="B14" s="22" t="s">
        <v>24</v>
      </c>
      <c r="C14" s="23">
        <f t="shared" si="0"/>
        <v>40</v>
      </c>
      <c r="D14" s="24">
        <v>40</v>
      </c>
      <c r="E14" s="24">
        <v>0</v>
      </c>
      <c r="F14" s="25">
        <v>0</v>
      </c>
      <c r="G14" s="26">
        <v>0</v>
      </c>
      <c r="H14" s="27">
        <v>40</v>
      </c>
      <c r="I14" s="28">
        <v>38</v>
      </c>
      <c r="J14" s="29">
        <v>0</v>
      </c>
      <c r="K14" s="23">
        <f t="shared" si="1"/>
        <v>1</v>
      </c>
      <c r="L14" s="29">
        <v>0</v>
      </c>
      <c r="M14" s="29">
        <v>1</v>
      </c>
      <c r="N14" s="29">
        <v>0</v>
      </c>
      <c r="O14" s="30">
        <v>0</v>
      </c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</row>
    <row r="15" spans="1:35" ht="18.75" customHeight="1" x14ac:dyDescent="0.25">
      <c r="A15" s="586"/>
      <c r="B15" s="31" t="s">
        <v>25</v>
      </c>
      <c r="C15" s="32">
        <f t="shared" si="0"/>
        <v>26</v>
      </c>
      <c r="D15" s="33">
        <v>25</v>
      </c>
      <c r="E15" s="33">
        <v>1</v>
      </c>
      <c r="F15" s="18">
        <v>0</v>
      </c>
      <c r="G15" s="34">
        <v>0</v>
      </c>
      <c r="H15" s="35">
        <v>144</v>
      </c>
      <c r="I15" s="36">
        <v>137</v>
      </c>
      <c r="J15" s="18">
        <v>6</v>
      </c>
      <c r="K15" s="32">
        <f t="shared" si="1"/>
        <v>5</v>
      </c>
      <c r="L15" s="18">
        <v>5</v>
      </c>
      <c r="M15" s="18">
        <v>0</v>
      </c>
      <c r="N15" s="18">
        <v>0</v>
      </c>
      <c r="O15" s="34">
        <v>0</v>
      </c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</row>
    <row r="16" spans="1:35" ht="18.75" customHeight="1" x14ac:dyDescent="0.25">
      <c r="A16" s="586"/>
      <c r="B16" s="22" t="s">
        <v>26</v>
      </c>
      <c r="C16" s="23">
        <f t="shared" si="0"/>
        <v>201</v>
      </c>
      <c r="D16" s="24">
        <v>200</v>
      </c>
      <c r="E16" s="24">
        <v>0</v>
      </c>
      <c r="F16" s="25">
        <v>0</v>
      </c>
      <c r="G16" s="26">
        <v>1</v>
      </c>
      <c r="H16" s="27">
        <v>400</v>
      </c>
      <c r="I16" s="28">
        <v>377</v>
      </c>
      <c r="J16" s="29">
        <v>8</v>
      </c>
      <c r="K16" s="23">
        <f t="shared" si="1"/>
        <v>19</v>
      </c>
      <c r="L16" s="29">
        <v>18</v>
      </c>
      <c r="M16" s="29">
        <v>1</v>
      </c>
      <c r="N16" s="29">
        <v>0</v>
      </c>
      <c r="O16" s="30">
        <v>0</v>
      </c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</row>
    <row r="17" spans="1:35" ht="18.75" customHeight="1" x14ac:dyDescent="0.25">
      <c r="A17" s="586"/>
      <c r="B17" s="31" t="s">
        <v>27</v>
      </c>
      <c r="C17" s="32">
        <f t="shared" si="0"/>
        <v>100</v>
      </c>
      <c r="D17" s="33">
        <v>100</v>
      </c>
      <c r="E17" s="33">
        <v>0</v>
      </c>
      <c r="F17" s="18">
        <v>0</v>
      </c>
      <c r="G17" s="34">
        <v>0</v>
      </c>
      <c r="H17" s="35">
        <v>200</v>
      </c>
      <c r="I17" s="36">
        <v>193</v>
      </c>
      <c r="J17" s="18">
        <v>3</v>
      </c>
      <c r="K17" s="32">
        <f t="shared" si="1"/>
        <v>6</v>
      </c>
      <c r="L17" s="18">
        <v>4</v>
      </c>
      <c r="M17" s="18">
        <v>2</v>
      </c>
      <c r="N17" s="18">
        <v>0</v>
      </c>
      <c r="O17" s="34">
        <v>0</v>
      </c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</row>
    <row r="18" spans="1:35" ht="18.75" customHeight="1" x14ac:dyDescent="0.25">
      <c r="A18" s="586"/>
      <c r="B18" s="22" t="s">
        <v>28</v>
      </c>
      <c r="C18" s="23">
        <f t="shared" si="0"/>
        <v>25</v>
      </c>
      <c r="D18" s="24">
        <v>25</v>
      </c>
      <c r="E18" s="24">
        <v>0</v>
      </c>
      <c r="F18" s="29">
        <v>0</v>
      </c>
      <c r="G18" s="30">
        <v>0</v>
      </c>
      <c r="H18" s="27">
        <v>25</v>
      </c>
      <c r="I18" s="28">
        <v>25</v>
      </c>
      <c r="J18" s="29">
        <v>0</v>
      </c>
      <c r="K18" s="23">
        <f t="shared" si="1"/>
        <v>0</v>
      </c>
      <c r="L18" s="29">
        <v>0</v>
      </c>
      <c r="M18" s="29">
        <v>0</v>
      </c>
      <c r="N18" s="29">
        <v>0</v>
      </c>
      <c r="O18" s="30">
        <v>0</v>
      </c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</row>
    <row r="19" spans="1:35" ht="18.75" customHeight="1" x14ac:dyDescent="0.25">
      <c r="A19" s="586"/>
      <c r="B19" s="31" t="s">
        <v>29</v>
      </c>
      <c r="C19" s="32">
        <f t="shared" si="0"/>
        <v>1</v>
      </c>
      <c r="D19" s="33">
        <v>0</v>
      </c>
      <c r="E19" s="33">
        <v>0</v>
      </c>
      <c r="F19" s="37">
        <v>1</v>
      </c>
      <c r="G19" s="38">
        <v>0</v>
      </c>
      <c r="H19" s="35">
        <v>122</v>
      </c>
      <c r="I19" s="36">
        <v>108</v>
      </c>
      <c r="J19" s="18">
        <v>9</v>
      </c>
      <c r="K19" s="32">
        <f t="shared" si="1"/>
        <v>21</v>
      </c>
      <c r="L19" s="18">
        <v>8</v>
      </c>
      <c r="M19" s="18">
        <v>1</v>
      </c>
      <c r="N19" s="18">
        <v>10</v>
      </c>
      <c r="O19" s="34">
        <v>2</v>
      </c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</row>
    <row r="20" spans="1:35" ht="18.75" customHeight="1" x14ac:dyDescent="0.25">
      <c r="A20" s="586"/>
      <c r="B20" s="22" t="s">
        <v>30</v>
      </c>
      <c r="C20" s="23">
        <f t="shared" si="0"/>
        <v>0</v>
      </c>
      <c r="D20" s="24">
        <v>0</v>
      </c>
      <c r="E20" s="24">
        <v>0</v>
      </c>
      <c r="F20" s="29">
        <v>0</v>
      </c>
      <c r="G20" s="30">
        <v>0</v>
      </c>
      <c r="H20" s="27">
        <v>43</v>
      </c>
      <c r="I20" s="28">
        <v>38</v>
      </c>
      <c r="J20" s="29">
        <v>3</v>
      </c>
      <c r="K20" s="23">
        <f t="shared" si="1"/>
        <v>3</v>
      </c>
      <c r="L20" s="29">
        <v>3</v>
      </c>
      <c r="M20" s="29">
        <v>0</v>
      </c>
      <c r="N20" s="29">
        <v>0</v>
      </c>
      <c r="O20" s="30">
        <v>0</v>
      </c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</row>
    <row r="21" spans="1:35" ht="18.75" customHeight="1" x14ac:dyDescent="0.25">
      <c r="A21" s="586"/>
      <c r="B21" s="31" t="s">
        <v>31</v>
      </c>
      <c r="C21" s="32">
        <f t="shared" si="0"/>
        <v>25</v>
      </c>
      <c r="D21" s="33">
        <v>25</v>
      </c>
      <c r="E21" s="33">
        <v>0</v>
      </c>
      <c r="F21" s="37">
        <v>0</v>
      </c>
      <c r="G21" s="38">
        <v>0</v>
      </c>
      <c r="H21" s="35">
        <v>149</v>
      </c>
      <c r="I21" s="36">
        <v>143</v>
      </c>
      <c r="J21" s="18">
        <v>3</v>
      </c>
      <c r="K21" s="32">
        <f t="shared" si="1"/>
        <v>9</v>
      </c>
      <c r="L21" s="18">
        <v>5</v>
      </c>
      <c r="M21" s="18">
        <v>4</v>
      </c>
      <c r="N21" s="18">
        <v>0</v>
      </c>
      <c r="O21" s="34">
        <v>0</v>
      </c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39"/>
    </row>
    <row r="22" spans="1:35" ht="18.75" customHeight="1" x14ac:dyDescent="0.25">
      <c r="A22" s="586"/>
      <c r="B22" s="22" t="s">
        <v>32</v>
      </c>
      <c r="C22" s="23">
        <f t="shared" si="0"/>
        <v>10</v>
      </c>
      <c r="D22" s="24">
        <v>0</v>
      </c>
      <c r="E22" s="24">
        <v>6</v>
      </c>
      <c r="F22" s="29">
        <v>4</v>
      </c>
      <c r="G22" s="30">
        <v>0</v>
      </c>
      <c r="H22" s="27">
        <v>94</v>
      </c>
      <c r="I22" s="28">
        <v>88</v>
      </c>
      <c r="J22" s="29">
        <v>6</v>
      </c>
      <c r="K22" s="23">
        <f t="shared" si="1"/>
        <v>5</v>
      </c>
      <c r="L22" s="29">
        <v>5</v>
      </c>
      <c r="M22" s="29">
        <v>0</v>
      </c>
      <c r="N22" s="29">
        <v>0</v>
      </c>
      <c r="O22" s="30">
        <v>0</v>
      </c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</row>
    <row r="23" spans="1:35" ht="18.75" customHeight="1" x14ac:dyDescent="0.25">
      <c r="A23" s="586"/>
      <c r="B23" s="31" t="s">
        <v>33</v>
      </c>
      <c r="C23" s="32">
        <f t="shared" si="0"/>
        <v>0</v>
      </c>
      <c r="D23" s="33">
        <v>0</v>
      </c>
      <c r="E23" s="33">
        <v>0</v>
      </c>
      <c r="F23" s="37">
        <v>0</v>
      </c>
      <c r="G23" s="38">
        <v>0</v>
      </c>
      <c r="H23" s="35">
        <v>43</v>
      </c>
      <c r="I23" s="36">
        <v>40</v>
      </c>
      <c r="J23" s="18">
        <v>0</v>
      </c>
      <c r="K23" s="32">
        <f t="shared" si="1"/>
        <v>3</v>
      </c>
      <c r="L23" s="18">
        <v>3</v>
      </c>
      <c r="M23" s="18">
        <v>0</v>
      </c>
      <c r="N23" s="18">
        <v>0</v>
      </c>
      <c r="O23" s="34">
        <v>0</v>
      </c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</row>
    <row r="24" spans="1:35" ht="18.75" customHeight="1" x14ac:dyDescent="0.25">
      <c r="A24" s="586"/>
      <c r="B24" s="22" t="s">
        <v>34</v>
      </c>
      <c r="C24" s="23">
        <f t="shared" si="0"/>
        <v>33</v>
      </c>
      <c r="D24" s="24">
        <v>25</v>
      </c>
      <c r="E24" s="24">
        <v>4</v>
      </c>
      <c r="F24" s="29">
        <v>4</v>
      </c>
      <c r="G24" s="30">
        <v>0</v>
      </c>
      <c r="H24" s="27">
        <v>321</v>
      </c>
      <c r="I24" s="28">
        <v>294</v>
      </c>
      <c r="J24" s="29">
        <v>15</v>
      </c>
      <c r="K24" s="23">
        <f t="shared" si="1"/>
        <v>41</v>
      </c>
      <c r="L24" s="29">
        <v>13</v>
      </c>
      <c r="M24" s="29">
        <v>0</v>
      </c>
      <c r="N24" s="29">
        <v>27</v>
      </c>
      <c r="O24" s="30">
        <v>1</v>
      </c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</row>
    <row r="25" spans="1:35" ht="18.75" customHeight="1" x14ac:dyDescent="0.25">
      <c r="A25" s="586"/>
      <c r="B25" s="40" t="s">
        <v>35</v>
      </c>
      <c r="C25" s="41">
        <f t="shared" si="0"/>
        <v>29</v>
      </c>
      <c r="D25" s="33">
        <v>25</v>
      </c>
      <c r="E25" s="33">
        <v>2</v>
      </c>
      <c r="F25" s="18">
        <v>1</v>
      </c>
      <c r="G25" s="42">
        <v>1</v>
      </c>
      <c r="H25" s="43">
        <v>179</v>
      </c>
      <c r="I25" s="44">
        <v>164</v>
      </c>
      <c r="J25" s="45">
        <v>6</v>
      </c>
      <c r="K25" s="46">
        <f t="shared" si="1"/>
        <v>28</v>
      </c>
      <c r="L25" s="45">
        <v>10</v>
      </c>
      <c r="M25" s="45">
        <v>2</v>
      </c>
      <c r="N25" s="45">
        <v>14</v>
      </c>
      <c r="O25" s="47">
        <v>2</v>
      </c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</row>
    <row r="26" spans="1:35" ht="18.75" customHeight="1" x14ac:dyDescent="0.25">
      <c r="A26" s="586"/>
      <c r="B26" s="48" t="s">
        <v>36</v>
      </c>
      <c r="C26" s="6">
        <f t="shared" ref="C26:O26" si="2">SUM(C11:C25)</f>
        <v>658</v>
      </c>
      <c r="D26" s="49">
        <f t="shared" si="2"/>
        <v>620</v>
      </c>
      <c r="E26" s="49">
        <f t="shared" si="2"/>
        <v>25</v>
      </c>
      <c r="F26" s="50">
        <f t="shared" si="2"/>
        <v>11</v>
      </c>
      <c r="G26" s="50">
        <f t="shared" si="2"/>
        <v>2</v>
      </c>
      <c r="H26" s="51">
        <f t="shared" si="2"/>
        <v>2760</v>
      </c>
      <c r="I26" s="52">
        <f t="shared" si="2"/>
        <v>2562</v>
      </c>
      <c r="J26" s="50">
        <f t="shared" si="2"/>
        <v>107</v>
      </c>
      <c r="K26" s="6">
        <f t="shared" si="2"/>
        <v>265</v>
      </c>
      <c r="L26" s="50">
        <f t="shared" si="2"/>
        <v>120</v>
      </c>
      <c r="M26" s="50">
        <f t="shared" si="2"/>
        <v>31</v>
      </c>
      <c r="N26" s="50">
        <f t="shared" si="2"/>
        <v>102</v>
      </c>
      <c r="O26" s="53">
        <f t="shared" si="2"/>
        <v>12</v>
      </c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</row>
    <row r="27" spans="1:35" ht="18.75" customHeight="1" x14ac:dyDescent="0.25">
      <c r="A27" s="586"/>
      <c r="B27" s="597" t="s">
        <v>37</v>
      </c>
      <c r="C27" s="579"/>
      <c r="D27" s="579"/>
      <c r="E27" s="579"/>
      <c r="F27" s="579"/>
      <c r="G27" s="579"/>
      <c r="H27" s="579"/>
      <c r="I27" s="579"/>
      <c r="J27" s="579"/>
      <c r="K27" s="579"/>
      <c r="L27" s="579"/>
      <c r="M27" s="579"/>
      <c r="N27" s="579"/>
      <c r="O27" s="580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</row>
    <row r="28" spans="1:35" ht="18.75" customHeight="1" x14ac:dyDescent="0.25">
      <c r="A28" s="586"/>
      <c r="B28" s="54" t="s">
        <v>26</v>
      </c>
      <c r="C28" s="23">
        <f t="shared" ref="C28:C29" si="3">SUM(D28:G28)</f>
        <v>60</v>
      </c>
      <c r="D28" s="55">
        <v>60</v>
      </c>
      <c r="E28" s="56">
        <v>0</v>
      </c>
      <c r="F28" s="29">
        <v>0</v>
      </c>
      <c r="G28" s="29">
        <v>0</v>
      </c>
      <c r="H28" s="57">
        <v>60</v>
      </c>
      <c r="I28" s="56">
        <v>60</v>
      </c>
      <c r="J28" s="29">
        <v>0</v>
      </c>
      <c r="K28" s="58">
        <v>0</v>
      </c>
      <c r="L28" s="59">
        <v>0</v>
      </c>
      <c r="M28" s="29">
        <v>0</v>
      </c>
      <c r="N28" s="60">
        <v>0</v>
      </c>
      <c r="O28" s="30">
        <v>0</v>
      </c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</row>
    <row r="29" spans="1:35" ht="18.75" customHeight="1" x14ac:dyDescent="0.25">
      <c r="A29" s="586"/>
      <c r="B29" s="40" t="s">
        <v>27</v>
      </c>
      <c r="C29" s="32">
        <f t="shared" si="3"/>
        <v>60</v>
      </c>
      <c r="D29" s="44">
        <v>60</v>
      </c>
      <c r="E29" s="61">
        <v>0</v>
      </c>
      <c r="F29" s="62">
        <v>0</v>
      </c>
      <c r="G29" s="62">
        <v>0</v>
      </c>
      <c r="H29" s="43">
        <v>60</v>
      </c>
      <c r="I29" s="61">
        <v>60</v>
      </c>
      <c r="J29" s="37">
        <v>0</v>
      </c>
      <c r="K29" s="32">
        <v>0</v>
      </c>
      <c r="L29" s="63">
        <v>0</v>
      </c>
      <c r="M29" s="37">
        <v>0</v>
      </c>
      <c r="N29" s="33">
        <v>0</v>
      </c>
      <c r="O29" s="38">
        <v>0</v>
      </c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</row>
    <row r="30" spans="1:35" ht="18.75" customHeight="1" x14ac:dyDescent="0.25">
      <c r="A30" s="586"/>
      <c r="B30" s="64" t="s">
        <v>38</v>
      </c>
      <c r="C30" s="6">
        <f t="shared" ref="C30:O30" si="4">SUM(C28:C29)</f>
        <v>120</v>
      </c>
      <c r="D30" s="52">
        <f t="shared" si="4"/>
        <v>120</v>
      </c>
      <c r="E30" s="49">
        <f t="shared" si="4"/>
        <v>0</v>
      </c>
      <c r="F30" s="50">
        <f t="shared" si="4"/>
        <v>0</v>
      </c>
      <c r="G30" s="50">
        <f t="shared" si="4"/>
        <v>0</v>
      </c>
      <c r="H30" s="65">
        <f t="shared" si="4"/>
        <v>120</v>
      </c>
      <c r="I30" s="49">
        <f t="shared" si="4"/>
        <v>120</v>
      </c>
      <c r="J30" s="66">
        <f t="shared" si="4"/>
        <v>0</v>
      </c>
      <c r="K30" s="6">
        <f t="shared" si="4"/>
        <v>0</v>
      </c>
      <c r="L30" s="67">
        <f t="shared" si="4"/>
        <v>0</v>
      </c>
      <c r="M30" s="68">
        <f t="shared" si="4"/>
        <v>0</v>
      </c>
      <c r="N30" s="68">
        <f t="shared" si="4"/>
        <v>0</v>
      </c>
      <c r="O30" s="53">
        <f t="shared" si="4"/>
        <v>0</v>
      </c>
      <c r="P30" s="69"/>
      <c r="Q30" s="69"/>
      <c r="R30" s="69"/>
      <c r="S30" s="69"/>
      <c r="T30" s="69"/>
      <c r="U30" s="69"/>
      <c r="V30" s="69"/>
      <c r="W30" s="3"/>
      <c r="X30" s="69"/>
      <c r="Y30" s="69"/>
      <c r="Z30" s="69"/>
      <c r="AA30" s="69"/>
      <c r="AB30" s="69"/>
      <c r="AC30" s="69"/>
      <c r="AD30" s="69"/>
      <c r="AE30" s="3"/>
      <c r="AF30" s="69"/>
      <c r="AG30" s="69"/>
      <c r="AH30" s="69"/>
      <c r="AI30" s="69"/>
    </row>
    <row r="31" spans="1:35" ht="18.75" customHeight="1" x14ac:dyDescent="0.25">
      <c r="A31" s="587"/>
      <c r="B31" s="70" t="s">
        <v>39</v>
      </c>
      <c r="C31" s="71">
        <f t="shared" ref="C31:O31" si="5">C26+C30</f>
        <v>778</v>
      </c>
      <c r="D31" s="72">
        <f t="shared" si="5"/>
        <v>740</v>
      </c>
      <c r="E31" s="73">
        <f t="shared" si="5"/>
        <v>25</v>
      </c>
      <c r="F31" s="74">
        <f t="shared" si="5"/>
        <v>11</v>
      </c>
      <c r="G31" s="74">
        <f t="shared" si="5"/>
        <v>2</v>
      </c>
      <c r="H31" s="75">
        <f t="shared" si="5"/>
        <v>2880</v>
      </c>
      <c r="I31" s="73">
        <f t="shared" si="5"/>
        <v>2682</v>
      </c>
      <c r="J31" s="74">
        <f t="shared" si="5"/>
        <v>107</v>
      </c>
      <c r="K31" s="71">
        <f t="shared" si="5"/>
        <v>265</v>
      </c>
      <c r="L31" s="72">
        <f t="shared" si="5"/>
        <v>120</v>
      </c>
      <c r="M31" s="73">
        <f t="shared" si="5"/>
        <v>31</v>
      </c>
      <c r="N31" s="73">
        <f t="shared" si="5"/>
        <v>102</v>
      </c>
      <c r="O31" s="76">
        <f t="shared" si="5"/>
        <v>12</v>
      </c>
      <c r="P31" s="3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</row>
    <row r="32" spans="1:35" ht="18.75" customHeight="1" x14ac:dyDescent="0.3">
      <c r="A32" s="77"/>
      <c r="B32" s="77"/>
      <c r="C32" s="77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  <c r="AC32" s="77"/>
      <c r="AD32" s="77"/>
      <c r="AE32" s="77"/>
      <c r="AF32" s="77"/>
      <c r="AG32" s="77"/>
      <c r="AH32" s="77"/>
      <c r="AI32" s="77"/>
    </row>
    <row r="33" spans="1:35" ht="18.75" customHeight="1" x14ac:dyDescent="0.3">
      <c r="A33" s="77"/>
      <c r="B33" s="78" t="s">
        <v>40</v>
      </c>
      <c r="C33" s="79">
        <v>13</v>
      </c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  <c r="AC33" s="77"/>
      <c r="AD33" s="77"/>
      <c r="AE33" s="77"/>
      <c r="AF33" s="77"/>
      <c r="AG33" s="77"/>
      <c r="AH33" s="77"/>
      <c r="AI33" s="77"/>
    </row>
    <row r="34" spans="1:35" ht="18.75" customHeight="1" x14ac:dyDescent="0.3">
      <c r="A34" s="77"/>
      <c r="B34" s="2" t="s">
        <v>41</v>
      </c>
      <c r="C34" s="69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  <c r="AC34" s="77"/>
      <c r="AD34" s="77"/>
      <c r="AE34" s="77"/>
      <c r="AF34" s="77"/>
      <c r="AG34" s="77"/>
      <c r="AH34" s="77"/>
      <c r="AI34" s="77"/>
    </row>
    <row r="35" spans="1:35" ht="18.75" customHeight="1" x14ac:dyDescent="0.3">
      <c r="A35" s="77"/>
      <c r="B35" s="2"/>
      <c r="C35" s="69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  <c r="AC35" s="77"/>
      <c r="AD35" s="77"/>
      <c r="AE35" s="77"/>
      <c r="AF35" s="77"/>
      <c r="AG35" s="77"/>
      <c r="AH35" s="77"/>
      <c r="AI35" s="77"/>
    </row>
    <row r="36" spans="1:35" ht="15.75" customHeight="1" x14ac:dyDescent="0.3">
      <c r="A36" s="77"/>
      <c r="B36" s="581" t="s">
        <v>42</v>
      </c>
      <c r="C36" s="579"/>
      <c r="D36" s="579"/>
      <c r="E36" s="579"/>
      <c r="F36" s="579"/>
      <c r="G36" s="579"/>
      <c r="H36" s="579"/>
      <c r="I36" s="579"/>
      <c r="J36" s="580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  <c r="AD36" s="77"/>
      <c r="AE36" s="77"/>
      <c r="AF36" s="77"/>
      <c r="AG36" s="77"/>
      <c r="AH36" s="77"/>
      <c r="AI36" s="77"/>
    </row>
    <row r="37" spans="1:35" ht="18.75" customHeight="1" x14ac:dyDescent="0.3">
      <c r="A37" s="77"/>
      <c r="B37" s="582" t="s">
        <v>43</v>
      </c>
      <c r="C37" s="583"/>
      <c r="D37" s="583"/>
      <c r="E37" s="583"/>
      <c r="F37" s="583"/>
      <c r="G37" s="583"/>
      <c r="H37" s="583"/>
      <c r="I37" s="583"/>
      <c r="J37" s="584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  <c r="AC37" s="77"/>
      <c r="AD37" s="77"/>
      <c r="AE37" s="77"/>
      <c r="AF37" s="77"/>
      <c r="AG37" s="77"/>
      <c r="AH37" s="77"/>
      <c r="AI37" s="77"/>
    </row>
    <row r="38" spans="1:35" ht="18.75" customHeight="1" x14ac:dyDescent="0.3">
      <c r="A38" s="77"/>
      <c r="B38" s="588" t="s">
        <v>44</v>
      </c>
      <c r="C38" s="589"/>
      <c r="D38" s="589"/>
      <c r="E38" s="589"/>
      <c r="F38" s="589"/>
      <c r="G38" s="589"/>
      <c r="H38" s="589"/>
      <c r="I38" s="589"/>
      <c r="J38" s="590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  <c r="AC38" s="77"/>
      <c r="AD38" s="77"/>
      <c r="AE38" s="77"/>
      <c r="AF38" s="77"/>
      <c r="AG38" s="77"/>
      <c r="AH38" s="77"/>
      <c r="AI38" s="77"/>
    </row>
    <row r="39" spans="1:35" ht="18.75" customHeight="1" x14ac:dyDescent="0.3">
      <c r="A39" s="77"/>
      <c r="B39" s="80" t="s">
        <v>45</v>
      </c>
      <c r="C39" s="81"/>
      <c r="D39" s="81"/>
      <c r="E39" s="81"/>
      <c r="F39" s="81"/>
      <c r="G39" s="81"/>
      <c r="H39" s="81"/>
      <c r="I39" s="81"/>
      <c r="J39" s="82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  <c r="AC39" s="77"/>
      <c r="AD39" s="77"/>
      <c r="AE39" s="77"/>
      <c r="AF39" s="77"/>
      <c r="AG39" s="77"/>
      <c r="AH39" s="77"/>
      <c r="AI39" s="77"/>
    </row>
    <row r="40" spans="1:35" ht="18.75" customHeight="1" x14ac:dyDescent="0.3">
      <c r="A40" s="77"/>
      <c r="B40" s="588" t="s">
        <v>46</v>
      </c>
      <c r="C40" s="589"/>
      <c r="D40" s="589"/>
      <c r="E40" s="589"/>
      <c r="F40" s="589"/>
      <c r="G40" s="589"/>
      <c r="H40" s="589"/>
      <c r="I40" s="589"/>
      <c r="J40" s="590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  <c r="AD40" s="77"/>
      <c r="AE40" s="77"/>
      <c r="AF40" s="77"/>
      <c r="AG40" s="77"/>
      <c r="AH40" s="77"/>
      <c r="AI40" s="77"/>
    </row>
    <row r="41" spans="1:35" ht="18.75" customHeight="1" x14ac:dyDescent="0.3">
      <c r="A41" s="77"/>
      <c r="B41" s="77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7"/>
      <c r="AI41" s="77"/>
    </row>
    <row r="42" spans="1:35" ht="15.75" customHeight="1" x14ac:dyDescent="0.3">
      <c r="A42" s="77"/>
      <c r="B42" s="581" t="s">
        <v>47</v>
      </c>
      <c r="C42" s="579"/>
      <c r="D42" s="579"/>
      <c r="E42" s="579"/>
      <c r="F42" s="579"/>
      <c r="G42" s="579"/>
      <c r="H42" s="579"/>
      <c r="I42" s="579"/>
      <c r="J42" s="580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  <c r="AC42" s="77"/>
      <c r="AD42" s="77"/>
      <c r="AE42" s="77"/>
      <c r="AF42" s="77"/>
      <c r="AG42" s="77"/>
      <c r="AH42" s="77"/>
      <c r="AI42" s="77"/>
    </row>
    <row r="43" spans="1:35" ht="18.75" customHeight="1" x14ac:dyDescent="0.3">
      <c r="A43" s="77"/>
      <c r="B43" s="582" t="s">
        <v>48</v>
      </c>
      <c r="C43" s="583"/>
      <c r="D43" s="583"/>
      <c r="E43" s="583"/>
      <c r="F43" s="583"/>
      <c r="G43" s="583"/>
      <c r="H43" s="583"/>
      <c r="I43" s="583"/>
      <c r="J43" s="584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  <c r="AD43" s="77"/>
      <c r="AE43" s="77"/>
      <c r="AF43" s="77"/>
      <c r="AG43" s="77"/>
      <c r="AH43" s="77"/>
      <c r="AI43" s="77"/>
    </row>
    <row r="44" spans="1:35" ht="18.75" customHeight="1" x14ac:dyDescent="0.3">
      <c r="A44" s="77"/>
      <c r="B44" s="588" t="s">
        <v>49</v>
      </c>
      <c r="C44" s="589"/>
      <c r="D44" s="589"/>
      <c r="E44" s="589"/>
      <c r="F44" s="589"/>
      <c r="G44" s="589"/>
      <c r="H44" s="589"/>
      <c r="I44" s="589"/>
      <c r="J44" s="590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  <c r="AD44" s="77"/>
      <c r="AE44" s="77"/>
      <c r="AF44" s="77"/>
      <c r="AG44" s="77"/>
      <c r="AH44" s="77"/>
      <c r="AI44" s="77"/>
    </row>
    <row r="45" spans="1:35" ht="18.75" customHeight="1" x14ac:dyDescent="0.3">
      <c r="A45" s="77"/>
      <c r="B45" s="588" t="s">
        <v>50</v>
      </c>
      <c r="C45" s="589"/>
      <c r="D45" s="589"/>
      <c r="E45" s="589"/>
      <c r="F45" s="589"/>
      <c r="G45" s="589"/>
      <c r="H45" s="589"/>
      <c r="I45" s="589"/>
      <c r="J45" s="590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  <c r="AD45" s="77"/>
      <c r="AE45" s="77"/>
      <c r="AF45" s="77"/>
      <c r="AG45" s="77"/>
      <c r="AH45" s="77"/>
      <c r="AI45" s="77"/>
    </row>
    <row r="46" spans="1:35" ht="18.75" customHeight="1" x14ac:dyDescent="0.3">
      <c r="A46" s="77"/>
      <c r="B46" s="588" t="s">
        <v>51</v>
      </c>
      <c r="C46" s="589"/>
      <c r="D46" s="589"/>
      <c r="E46" s="589"/>
      <c r="F46" s="589"/>
      <c r="G46" s="589"/>
      <c r="H46" s="589"/>
      <c r="I46" s="589"/>
      <c r="J46" s="590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  <c r="AC46" s="77"/>
      <c r="AD46" s="77"/>
      <c r="AE46" s="77"/>
      <c r="AF46" s="77"/>
      <c r="AG46" s="77"/>
      <c r="AH46" s="77"/>
      <c r="AI46" s="77"/>
    </row>
    <row r="47" spans="1:35" ht="18.75" customHeight="1" x14ac:dyDescent="0.3">
      <c r="A47" s="77"/>
      <c r="B47" s="591" t="s">
        <v>52</v>
      </c>
      <c r="C47" s="592"/>
      <c r="D47" s="592"/>
      <c r="E47" s="592"/>
      <c r="F47" s="592"/>
      <c r="G47" s="592"/>
      <c r="H47" s="592"/>
      <c r="I47" s="592"/>
      <c r="J47" s="593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  <c r="AD47" s="77"/>
      <c r="AE47" s="77"/>
      <c r="AF47" s="77"/>
      <c r="AG47" s="77"/>
      <c r="AH47" s="77"/>
      <c r="AI47" s="77"/>
    </row>
    <row r="48" spans="1:35" ht="18.75" customHeight="1" x14ac:dyDescent="0.3">
      <c r="A48" s="77"/>
      <c r="B48" s="77"/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  <c r="AD48" s="77"/>
      <c r="AE48" s="77"/>
      <c r="AF48" s="77"/>
      <c r="AG48" s="77"/>
      <c r="AH48" s="77"/>
      <c r="AI48" s="77"/>
    </row>
    <row r="49" spans="1:35" ht="18.75" customHeight="1" x14ac:dyDescent="0.3">
      <c r="A49" s="77"/>
      <c r="B49" s="77"/>
      <c r="C49" s="77"/>
      <c r="D49" s="77"/>
      <c r="E49" s="77"/>
      <c r="F49" s="77"/>
      <c r="G49" s="77"/>
      <c r="H49" s="77"/>
      <c r="I49" s="77"/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  <c r="AC49" s="77"/>
      <c r="AD49" s="77"/>
      <c r="AE49" s="77"/>
      <c r="AF49" s="77"/>
      <c r="AG49" s="77"/>
      <c r="AH49" s="77"/>
      <c r="AI49" s="77"/>
    </row>
    <row r="50" spans="1:35" ht="18.75" customHeight="1" x14ac:dyDescent="0.3">
      <c r="A50" s="77"/>
      <c r="B50" s="77"/>
      <c r="C50" s="77"/>
      <c r="D50" s="77"/>
      <c r="E50" s="77"/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  <c r="AC50" s="77"/>
      <c r="AD50" s="77"/>
      <c r="AE50" s="77"/>
      <c r="AF50" s="77"/>
      <c r="AG50" s="77"/>
      <c r="AH50" s="77"/>
      <c r="AI50" s="77"/>
    </row>
    <row r="51" spans="1:35" ht="18.75" customHeight="1" x14ac:dyDescent="0.3">
      <c r="A51" s="77"/>
      <c r="B51" s="77"/>
      <c r="C51" s="77"/>
      <c r="D51" s="77"/>
      <c r="E51" s="77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  <c r="AC51" s="77"/>
      <c r="AD51" s="77"/>
      <c r="AE51" s="77"/>
      <c r="AF51" s="77"/>
      <c r="AG51" s="77"/>
      <c r="AH51" s="77"/>
      <c r="AI51" s="77"/>
    </row>
    <row r="52" spans="1:35" ht="18.75" customHeight="1" x14ac:dyDescent="0.3">
      <c r="A52" s="77"/>
      <c r="B52" s="77"/>
      <c r="C52" s="77"/>
      <c r="D52" s="77"/>
      <c r="E52" s="77"/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  <c r="AC52" s="77"/>
      <c r="AD52" s="77"/>
      <c r="AE52" s="77"/>
      <c r="AF52" s="77"/>
      <c r="AG52" s="77"/>
      <c r="AH52" s="77"/>
      <c r="AI52" s="77"/>
    </row>
    <row r="53" spans="1:35" ht="18.75" customHeight="1" x14ac:dyDescent="0.3">
      <c r="A53" s="77"/>
      <c r="B53" s="77"/>
      <c r="C53" s="77"/>
      <c r="D53" s="77"/>
      <c r="E53" s="77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  <c r="AC53" s="77"/>
      <c r="AD53" s="77"/>
      <c r="AE53" s="77"/>
      <c r="AF53" s="77"/>
      <c r="AG53" s="77"/>
      <c r="AH53" s="77"/>
      <c r="AI53" s="77"/>
    </row>
    <row r="54" spans="1:35" ht="18.75" customHeight="1" x14ac:dyDescent="0.3">
      <c r="A54" s="77"/>
      <c r="B54" s="77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  <c r="AC54" s="77"/>
      <c r="AD54" s="77"/>
      <c r="AE54" s="77"/>
      <c r="AF54" s="77"/>
      <c r="AG54" s="77"/>
      <c r="AH54" s="77"/>
      <c r="AI54" s="77"/>
    </row>
    <row r="55" spans="1:35" ht="18.75" customHeight="1" x14ac:dyDescent="0.3">
      <c r="A55" s="77"/>
      <c r="B55" s="77"/>
      <c r="C55" s="77"/>
      <c r="D55" s="77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  <c r="AC55" s="77"/>
      <c r="AD55" s="77"/>
      <c r="AE55" s="77"/>
      <c r="AF55" s="77"/>
      <c r="AG55" s="77"/>
      <c r="AH55" s="77"/>
      <c r="AI55" s="77"/>
    </row>
    <row r="56" spans="1:35" ht="18.75" customHeight="1" x14ac:dyDescent="0.3">
      <c r="A56" s="77"/>
      <c r="B56" s="77"/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  <c r="AC56" s="77"/>
      <c r="AD56" s="77"/>
      <c r="AE56" s="77"/>
      <c r="AF56" s="77"/>
      <c r="AG56" s="77"/>
      <c r="AH56" s="77"/>
      <c r="AI56" s="77"/>
    </row>
    <row r="57" spans="1:35" ht="18.75" customHeight="1" x14ac:dyDescent="0.3">
      <c r="A57" s="77"/>
      <c r="B57" s="77"/>
      <c r="C57" s="77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  <c r="AC57" s="77"/>
      <c r="AD57" s="77"/>
      <c r="AE57" s="77"/>
      <c r="AF57" s="77"/>
      <c r="AG57" s="77"/>
      <c r="AH57" s="77"/>
      <c r="AI57" s="77"/>
    </row>
    <row r="58" spans="1:35" ht="18.75" customHeight="1" x14ac:dyDescent="0.3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  <c r="AC58" s="77"/>
      <c r="AD58" s="77"/>
      <c r="AE58" s="77"/>
      <c r="AF58" s="77"/>
      <c r="AG58" s="77"/>
      <c r="AH58" s="77"/>
      <c r="AI58" s="77"/>
    </row>
    <row r="59" spans="1:35" ht="18.75" customHeight="1" x14ac:dyDescent="0.3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  <c r="AC59" s="77"/>
      <c r="AD59" s="77"/>
      <c r="AE59" s="77"/>
      <c r="AF59" s="77"/>
      <c r="AG59" s="77"/>
      <c r="AH59" s="77"/>
      <c r="AI59" s="77"/>
    </row>
    <row r="60" spans="1:35" ht="18.75" customHeight="1" x14ac:dyDescent="0.3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  <c r="AH60" s="77"/>
      <c r="AI60" s="77"/>
    </row>
    <row r="61" spans="1:35" ht="18.75" customHeight="1" x14ac:dyDescent="0.3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  <c r="AD61" s="77"/>
      <c r="AE61" s="77"/>
      <c r="AF61" s="77"/>
      <c r="AG61" s="77"/>
      <c r="AH61" s="77"/>
      <c r="AI61" s="77"/>
    </row>
    <row r="62" spans="1:35" ht="18.75" customHeight="1" x14ac:dyDescent="0.3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  <c r="AC62" s="77"/>
      <c r="AD62" s="77"/>
      <c r="AE62" s="77"/>
      <c r="AF62" s="77"/>
      <c r="AG62" s="77"/>
      <c r="AH62" s="77"/>
      <c r="AI62" s="77"/>
    </row>
    <row r="63" spans="1:35" ht="18.75" customHeight="1" x14ac:dyDescent="0.3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  <c r="AC63" s="77"/>
      <c r="AD63" s="77"/>
      <c r="AE63" s="77"/>
      <c r="AF63" s="77"/>
      <c r="AG63" s="77"/>
      <c r="AH63" s="77"/>
      <c r="AI63" s="77"/>
    </row>
    <row r="64" spans="1:35" ht="18.75" customHeight="1" x14ac:dyDescent="0.3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  <c r="AC64" s="77"/>
      <c r="AD64" s="77"/>
      <c r="AE64" s="77"/>
      <c r="AF64" s="77"/>
      <c r="AG64" s="77"/>
      <c r="AH64" s="77"/>
      <c r="AI64" s="77"/>
    </row>
    <row r="65" spans="1:35" ht="18.75" customHeight="1" x14ac:dyDescent="0.3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  <c r="AC65" s="77"/>
      <c r="AD65" s="77"/>
      <c r="AE65" s="77"/>
      <c r="AF65" s="77"/>
      <c r="AG65" s="77"/>
      <c r="AH65" s="77"/>
      <c r="AI65" s="77"/>
    </row>
    <row r="66" spans="1:35" ht="18.75" customHeight="1" x14ac:dyDescent="0.3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  <c r="AD66" s="77"/>
      <c r="AE66" s="77"/>
      <c r="AF66" s="77"/>
      <c r="AG66" s="77"/>
      <c r="AH66" s="77"/>
      <c r="AI66" s="77"/>
    </row>
    <row r="67" spans="1:35" ht="18.75" customHeight="1" x14ac:dyDescent="0.3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  <c r="AC67" s="77"/>
      <c r="AD67" s="77"/>
      <c r="AE67" s="77"/>
      <c r="AF67" s="77"/>
      <c r="AG67" s="77"/>
      <c r="AH67" s="77"/>
      <c r="AI67" s="77"/>
    </row>
    <row r="68" spans="1:35" ht="18.75" customHeight="1" x14ac:dyDescent="0.3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  <c r="AC68" s="77"/>
      <c r="AD68" s="77"/>
      <c r="AE68" s="77"/>
      <c r="AF68" s="77"/>
      <c r="AG68" s="77"/>
      <c r="AH68" s="77"/>
      <c r="AI68" s="77"/>
    </row>
    <row r="69" spans="1:35" ht="18.75" customHeight="1" x14ac:dyDescent="0.3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</row>
    <row r="70" spans="1:35" ht="18.75" customHeight="1" x14ac:dyDescent="0.3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</row>
    <row r="71" spans="1:35" ht="18.75" customHeight="1" x14ac:dyDescent="0.3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  <c r="AC71" s="77"/>
      <c r="AD71" s="77"/>
      <c r="AE71" s="77"/>
      <c r="AF71" s="77"/>
      <c r="AG71" s="77"/>
      <c r="AH71" s="77"/>
      <c r="AI71" s="77"/>
    </row>
    <row r="72" spans="1:35" ht="18.75" customHeight="1" x14ac:dyDescent="0.3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</row>
    <row r="73" spans="1:35" ht="18.75" customHeight="1" x14ac:dyDescent="0.3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</row>
    <row r="74" spans="1:35" ht="18.75" customHeight="1" x14ac:dyDescent="0.3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</row>
    <row r="75" spans="1:35" ht="18.75" customHeight="1" x14ac:dyDescent="0.3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</row>
    <row r="76" spans="1:35" ht="18.75" customHeight="1" x14ac:dyDescent="0.3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</row>
    <row r="77" spans="1:35" ht="18.75" customHeight="1" x14ac:dyDescent="0.3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</row>
    <row r="78" spans="1:35" ht="18.75" customHeight="1" x14ac:dyDescent="0.3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  <c r="AC78" s="77"/>
      <c r="AD78" s="77"/>
      <c r="AE78" s="77"/>
      <c r="AF78" s="77"/>
      <c r="AG78" s="77"/>
      <c r="AH78" s="77"/>
      <c r="AI78" s="77"/>
    </row>
    <row r="79" spans="1:35" ht="18.75" customHeight="1" x14ac:dyDescent="0.3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</row>
    <row r="80" spans="1:35" ht="18.75" customHeight="1" x14ac:dyDescent="0.3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  <c r="AC80" s="77"/>
      <c r="AD80" s="77"/>
      <c r="AE80" s="77"/>
      <c r="AF80" s="77"/>
      <c r="AG80" s="77"/>
      <c r="AH80" s="77"/>
      <c r="AI80" s="77"/>
    </row>
    <row r="81" spans="1:35" ht="18.75" customHeight="1" x14ac:dyDescent="0.3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</row>
    <row r="82" spans="1:35" ht="18.75" customHeight="1" x14ac:dyDescent="0.3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</row>
    <row r="83" spans="1:35" ht="18.75" customHeight="1" x14ac:dyDescent="0.3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</row>
    <row r="84" spans="1:35" ht="18.75" customHeight="1" x14ac:dyDescent="0.3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</row>
    <row r="85" spans="1:35" ht="18.75" customHeight="1" x14ac:dyDescent="0.3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</row>
    <row r="86" spans="1:35" ht="18.75" customHeight="1" x14ac:dyDescent="0.3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</row>
    <row r="87" spans="1:35" ht="18.75" customHeight="1" x14ac:dyDescent="0.3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</row>
    <row r="88" spans="1:35" ht="18.75" customHeight="1" x14ac:dyDescent="0.3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</row>
    <row r="89" spans="1:35" ht="18.75" customHeight="1" x14ac:dyDescent="0.3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</row>
    <row r="90" spans="1:35" ht="18.75" customHeight="1" x14ac:dyDescent="0.3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</row>
    <row r="91" spans="1:35" ht="18.75" customHeight="1" x14ac:dyDescent="0.3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</row>
    <row r="92" spans="1:35" ht="18.75" customHeight="1" x14ac:dyDescent="0.3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</row>
    <row r="93" spans="1:35" ht="18.75" customHeight="1" x14ac:dyDescent="0.3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</row>
    <row r="94" spans="1:35" ht="18.75" customHeight="1" x14ac:dyDescent="0.3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</row>
    <row r="95" spans="1:35" ht="18.75" customHeight="1" x14ac:dyDescent="0.3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</row>
    <row r="96" spans="1:35" ht="18.75" customHeight="1" x14ac:dyDescent="0.3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</row>
    <row r="97" spans="1:35" ht="18.75" customHeight="1" x14ac:dyDescent="0.3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</row>
    <row r="98" spans="1:35" ht="18.75" customHeight="1" x14ac:dyDescent="0.3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</row>
    <row r="99" spans="1:35" ht="18.75" customHeight="1" x14ac:dyDescent="0.3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</row>
    <row r="100" spans="1:35" ht="18.75" customHeight="1" x14ac:dyDescent="0.3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</row>
    <row r="101" spans="1:35" ht="18.75" customHeight="1" x14ac:dyDescent="0.3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</row>
    <row r="102" spans="1:35" ht="18.75" customHeight="1" x14ac:dyDescent="0.3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</row>
    <row r="103" spans="1:35" ht="18.75" customHeight="1" x14ac:dyDescent="0.3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</row>
    <row r="104" spans="1:35" ht="18.75" customHeight="1" x14ac:dyDescent="0.3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</row>
    <row r="105" spans="1:35" ht="18.75" customHeight="1" x14ac:dyDescent="0.3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  <c r="AD105" s="77"/>
      <c r="AE105" s="77"/>
      <c r="AF105" s="77"/>
      <c r="AG105" s="77"/>
      <c r="AH105" s="77"/>
      <c r="AI105" s="77"/>
    </row>
    <row r="106" spans="1:35" ht="18.75" customHeight="1" x14ac:dyDescent="0.3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</row>
    <row r="107" spans="1:35" ht="18.75" customHeight="1" x14ac:dyDescent="0.3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</row>
    <row r="108" spans="1:35" ht="18.75" customHeight="1" x14ac:dyDescent="0.3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</row>
    <row r="109" spans="1:35" ht="18.75" customHeight="1" x14ac:dyDescent="0.3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</row>
    <row r="110" spans="1:35" ht="18.75" customHeight="1" x14ac:dyDescent="0.3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</row>
    <row r="111" spans="1:35" ht="18.75" customHeight="1" x14ac:dyDescent="0.3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</row>
    <row r="112" spans="1:35" ht="18.75" customHeight="1" x14ac:dyDescent="0.3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</row>
    <row r="113" spans="1:35" ht="18.75" customHeight="1" x14ac:dyDescent="0.3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</row>
    <row r="114" spans="1:35" ht="18.75" customHeight="1" x14ac:dyDescent="0.3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</row>
    <row r="115" spans="1:35" ht="18.75" customHeight="1" x14ac:dyDescent="0.3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</row>
    <row r="116" spans="1:35" ht="18.75" customHeight="1" x14ac:dyDescent="0.3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</row>
    <row r="117" spans="1:35" ht="18.75" customHeight="1" x14ac:dyDescent="0.3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</row>
    <row r="118" spans="1:35" ht="18.75" customHeight="1" x14ac:dyDescent="0.3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</row>
    <row r="119" spans="1:35" ht="18.75" customHeight="1" x14ac:dyDescent="0.3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</row>
    <row r="120" spans="1:35" ht="18.75" customHeight="1" x14ac:dyDescent="0.3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</row>
    <row r="121" spans="1:35" ht="18.75" customHeight="1" x14ac:dyDescent="0.3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</row>
    <row r="122" spans="1:35" ht="18.75" customHeight="1" x14ac:dyDescent="0.3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</row>
    <row r="123" spans="1:35" ht="18.75" customHeight="1" x14ac:dyDescent="0.3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</row>
    <row r="124" spans="1:35" ht="18.75" customHeight="1" x14ac:dyDescent="0.3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</row>
    <row r="125" spans="1:35" ht="18.75" customHeight="1" x14ac:dyDescent="0.3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</row>
    <row r="126" spans="1:35" ht="18.75" customHeight="1" x14ac:dyDescent="0.3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</row>
    <row r="127" spans="1:35" ht="18.75" customHeight="1" x14ac:dyDescent="0.3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</row>
    <row r="128" spans="1:35" ht="18.75" customHeight="1" x14ac:dyDescent="0.3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</row>
    <row r="129" spans="1:35" ht="18.75" customHeight="1" x14ac:dyDescent="0.3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</row>
    <row r="130" spans="1:35" ht="18.75" customHeight="1" x14ac:dyDescent="0.3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</row>
    <row r="131" spans="1:35" ht="18.75" customHeight="1" x14ac:dyDescent="0.3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</row>
    <row r="132" spans="1:35" ht="18.75" customHeight="1" x14ac:dyDescent="0.3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</row>
    <row r="133" spans="1:35" ht="18.75" customHeight="1" x14ac:dyDescent="0.3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</row>
    <row r="134" spans="1:35" ht="18.75" customHeight="1" x14ac:dyDescent="0.3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</row>
    <row r="135" spans="1:35" ht="18.75" customHeight="1" x14ac:dyDescent="0.3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</row>
    <row r="136" spans="1:35" ht="18.75" customHeight="1" x14ac:dyDescent="0.3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</row>
    <row r="137" spans="1:35" ht="18.75" customHeight="1" x14ac:dyDescent="0.3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</row>
    <row r="138" spans="1:35" ht="18.75" customHeight="1" x14ac:dyDescent="0.3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</row>
    <row r="139" spans="1:35" ht="18.75" customHeight="1" x14ac:dyDescent="0.3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</row>
    <row r="140" spans="1:35" ht="18.75" customHeight="1" x14ac:dyDescent="0.3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</row>
    <row r="141" spans="1:35" ht="18.75" customHeight="1" x14ac:dyDescent="0.3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</row>
    <row r="142" spans="1:35" ht="18.75" customHeight="1" x14ac:dyDescent="0.3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</row>
    <row r="143" spans="1:35" ht="18.75" customHeight="1" x14ac:dyDescent="0.3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</row>
    <row r="144" spans="1:35" ht="18.75" customHeight="1" x14ac:dyDescent="0.3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</row>
    <row r="145" spans="1:35" ht="18.75" customHeight="1" x14ac:dyDescent="0.3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</row>
    <row r="146" spans="1:35" ht="18.75" customHeight="1" x14ac:dyDescent="0.3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</row>
    <row r="147" spans="1:35" ht="18.75" customHeight="1" x14ac:dyDescent="0.3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</row>
    <row r="148" spans="1:35" ht="18.75" customHeight="1" x14ac:dyDescent="0.3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</row>
    <row r="149" spans="1:35" ht="18.75" customHeight="1" x14ac:dyDescent="0.3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</row>
    <row r="150" spans="1:35" ht="18.75" customHeight="1" x14ac:dyDescent="0.3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</row>
    <row r="151" spans="1:35" ht="18.75" customHeight="1" x14ac:dyDescent="0.3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</row>
    <row r="152" spans="1:35" ht="18.75" customHeight="1" x14ac:dyDescent="0.3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</row>
    <row r="153" spans="1:35" ht="18.75" customHeight="1" x14ac:dyDescent="0.3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</row>
    <row r="154" spans="1:35" ht="18.75" customHeight="1" x14ac:dyDescent="0.3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</row>
    <row r="155" spans="1:35" ht="18.75" customHeight="1" x14ac:dyDescent="0.3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</row>
    <row r="156" spans="1:35" ht="18.75" customHeight="1" x14ac:dyDescent="0.3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</row>
    <row r="157" spans="1:35" ht="18.75" customHeight="1" x14ac:dyDescent="0.3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</row>
    <row r="158" spans="1:35" ht="18.75" customHeight="1" x14ac:dyDescent="0.3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</row>
    <row r="159" spans="1:35" ht="18.75" customHeight="1" x14ac:dyDescent="0.3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</row>
    <row r="160" spans="1:35" ht="18.75" customHeight="1" x14ac:dyDescent="0.3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</row>
    <row r="161" spans="1:35" ht="18.75" customHeight="1" x14ac:dyDescent="0.3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</row>
    <row r="162" spans="1:35" ht="18.75" customHeight="1" x14ac:dyDescent="0.3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</row>
    <row r="163" spans="1:35" ht="18.75" customHeight="1" x14ac:dyDescent="0.3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</row>
    <row r="164" spans="1:35" ht="18.75" customHeight="1" x14ac:dyDescent="0.3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</row>
    <row r="165" spans="1:35" ht="18.75" customHeight="1" x14ac:dyDescent="0.3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</row>
    <row r="166" spans="1:35" ht="18.75" customHeight="1" x14ac:dyDescent="0.3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</row>
    <row r="167" spans="1:35" ht="18.75" customHeight="1" x14ac:dyDescent="0.3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</row>
    <row r="168" spans="1:35" ht="18.75" customHeight="1" x14ac:dyDescent="0.3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</row>
    <row r="169" spans="1:35" ht="18.75" customHeight="1" x14ac:dyDescent="0.3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</row>
    <row r="170" spans="1:35" ht="18.75" customHeight="1" x14ac:dyDescent="0.3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</row>
    <row r="171" spans="1:35" ht="18.75" customHeight="1" x14ac:dyDescent="0.3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</row>
    <row r="172" spans="1:35" ht="18.75" customHeight="1" x14ac:dyDescent="0.3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</row>
    <row r="173" spans="1:35" ht="18.75" customHeight="1" x14ac:dyDescent="0.3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</row>
    <row r="174" spans="1:35" ht="18.75" customHeight="1" x14ac:dyDescent="0.3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</row>
    <row r="175" spans="1:35" ht="18.75" customHeight="1" x14ac:dyDescent="0.3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</row>
    <row r="176" spans="1:35" ht="18.75" customHeight="1" x14ac:dyDescent="0.3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</row>
    <row r="177" spans="1:35" ht="18.75" customHeight="1" x14ac:dyDescent="0.3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</row>
    <row r="178" spans="1:35" ht="18.75" customHeight="1" x14ac:dyDescent="0.3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</row>
    <row r="179" spans="1:35" ht="18.75" customHeight="1" x14ac:dyDescent="0.3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</row>
    <row r="180" spans="1:35" ht="18.75" customHeight="1" x14ac:dyDescent="0.3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</row>
    <row r="181" spans="1:35" ht="18.75" customHeight="1" x14ac:dyDescent="0.3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</row>
    <row r="182" spans="1:35" ht="18.75" customHeight="1" x14ac:dyDescent="0.3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</row>
    <row r="183" spans="1:35" ht="18.75" customHeight="1" x14ac:dyDescent="0.3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</row>
    <row r="184" spans="1:35" ht="18.75" customHeight="1" x14ac:dyDescent="0.3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</row>
    <row r="185" spans="1:35" ht="18.75" customHeight="1" x14ac:dyDescent="0.3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</row>
    <row r="186" spans="1:35" ht="18.75" customHeight="1" x14ac:dyDescent="0.3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</row>
    <row r="187" spans="1:35" ht="18.75" customHeight="1" x14ac:dyDescent="0.3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</row>
    <row r="188" spans="1:35" ht="18.75" customHeight="1" x14ac:dyDescent="0.3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</row>
    <row r="189" spans="1:35" ht="18.75" customHeight="1" x14ac:dyDescent="0.3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</row>
    <row r="190" spans="1:35" ht="18.75" customHeight="1" x14ac:dyDescent="0.3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</row>
    <row r="191" spans="1:35" ht="18.75" customHeight="1" x14ac:dyDescent="0.3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</row>
    <row r="192" spans="1:35" ht="18.75" customHeight="1" x14ac:dyDescent="0.3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</row>
    <row r="193" spans="1:35" ht="18.75" customHeight="1" x14ac:dyDescent="0.3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</row>
    <row r="194" spans="1:35" ht="18.75" customHeight="1" x14ac:dyDescent="0.3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</row>
    <row r="195" spans="1:35" ht="18.75" customHeight="1" x14ac:dyDescent="0.3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</row>
    <row r="196" spans="1:35" ht="18.75" customHeight="1" x14ac:dyDescent="0.3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</row>
    <row r="197" spans="1:35" ht="18.75" customHeight="1" x14ac:dyDescent="0.3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</row>
    <row r="198" spans="1:35" ht="18.75" customHeight="1" x14ac:dyDescent="0.3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</row>
    <row r="199" spans="1:35" ht="18.75" customHeight="1" x14ac:dyDescent="0.3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</row>
    <row r="200" spans="1:35" ht="18.75" customHeight="1" x14ac:dyDescent="0.3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</row>
    <row r="201" spans="1:35" ht="18.75" customHeight="1" x14ac:dyDescent="0.3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</row>
    <row r="202" spans="1:35" ht="18.75" customHeight="1" x14ac:dyDescent="0.3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</row>
    <row r="203" spans="1:35" ht="18.75" customHeight="1" x14ac:dyDescent="0.3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</row>
    <row r="204" spans="1:35" ht="18.75" customHeight="1" x14ac:dyDescent="0.3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</row>
    <row r="205" spans="1:35" ht="18.75" customHeight="1" x14ac:dyDescent="0.3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</row>
    <row r="206" spans="1:35" ht="18.75" customHeight="1" x14ac:dyDescent="0.3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</row>
    <row r="207" spans="1:35" ht="18.75" customHeight="1" x14ac:dyDescent="0.3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</row>
    <row r="208" spans="1:35" ht="18.75" customHeight="1" x14ac:dyDescent="0.3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</row>
    <row r="209" spans="1:35" ht="18.75" customHeight="1" x14ac:dyDescent="0.3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</row>
    <row r="210" spans="1:35" ht="18.75" customHeight="1" x14ac:dyDescent="0.3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</row>
    <row r="211" spans="1:35" ht="18.75" customHeight="1" x14ac:dyDescent="0.3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</row>
    <row r="212" spans="1:35" ht="18.75" customHeight="1" x14ac:dyDescent="0.3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</row>
    <row r="213" spans="1:35" ht="18.75" customHeight="1" x14ac:dyDescent="0.3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</row>
    <row r="214" spans="1:35" ht="18.75" customHeight="1" x14ac:dyDescent="0.3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</row>
    <row r="215" spans="1:35" ht="18.75" customHeight="1" x14ac:dyDescent="0.3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</row>
    <row r="216" spans="1:35" ht="18.75" customHeight="1" x14ac:dyDescent="0.3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</row>
    <row r="217" spans="1:35" ht="18.75" customHeight="1" x14ac:dyDescent="0.3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</row>
    <row r="218" spans="1:35" ht="18.75" customHeight="1" x14ac:dyDescent="0.3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</row>
    <row r="219" spans="1:35" ht="18.75" customHeight="1" x14ac:dyDescent="0.3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</row>
    <row r="220" spans="1:35" ht="18.75" customHeight="1" x14ac:dyDescent="0.3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</row>
    <row r="221" spans="1:35" ht="18.75" customHeight="1" x14ac:dyDescent="0.3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</row>
    <row r="222" spans="1:35" ht="18.75" customHeight="1" x14ac:dyDescent="0.3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</row>
    <row r="223" spans="1:35" ht="18.75" customHeight="1" x14ac:dyDescent="0.3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</row>
    <row r="224" spans="1:35" ht="18.75" customHeight="1" x14ac:dyDescent="0.3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</row>
    <row r="225" spans="1:35" ht="18.75" customHeight="1" x14ac:dyDescent="0.3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</row>
    <row r="226" spans="1:35" ht="18.75" customHeight="1" x14ac:dyDescent="0.3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</row>
    <row r="227" spans="1:35" ht="18.75" customHeight="1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</row>
    <row r="228" spans="1:35" ht="18.75" customHeight="1" x14ac:dyDescent="0.3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</row>
    <row r="229" spans="1:35" ht="18.75" customHeight="1" x14ac:dyDescent="0.3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</row>
    <row r="230" spans="1:35" ht="18.75" customHeight="1" x14ac:dyDescent="0.3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</row>
    <row r="231" spans="1:35" ht="18.75" customHeight="1" x14ac:dyDescent="0.3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</row>
    <row r="232" spans="1:35" ht="18.75" customHeight="1" x14ac:dyDescent="0.3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</row>
    <row r="233" spans="1:35" ht="18.75" customHeight="1" x14ac:dyDescent="0.3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</row>
    <row r="234" spans="1:35" ht="18.75" customHeight="1" x14ac:dyDescent="0.3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</row>
    <row r="235" spans="1:35" ht="18.75" customHeight="1" x14ac:dyDescent="0.3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</row>
    <row r="236" spans="1:35" ht="18.75" customHeight="1" x14ac:dyDescent="0.3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</row>
    <row r="237" spans="1:35" ht="18.75" customHeight="1" x14ac:dyDescent="0.3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</row>
    <row r="238" spans="1:35" ht="18.75" customHeight="1" x14ac:dyDescent="0.3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</row>
    <row r="239" spans="1:35" ht="18.75" customHeight="1" x14ac:dyDescent="0.3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</row>
    <row r="240" spans="1:35" ht="18.75" customHeight="1" x14ac:dyDescent="0.3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</row>
    <row r="241" spans="1:35" ht="18.75" customHeight="1" x14ac:dyDescent="0.3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</row>
    <row r="242" spans="1:35" ht="18.75" customHeight="1" x14ac:dyDescent="0.3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</row>
    <row r="243" spans="1:35" ht="18.75" customHeight="1" x14ac:dyDescent="0.3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</row>
    <row r="244" spans="1:35" ht="18.75" customHeight="1" x14ac:dyDescent="0.3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</row>
    <row r="245" spans="1:35" ht="18.75" customHeight="1" x14ac:dyDescent="0.3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</row>
    <row r="246" spans="1:35" ht="18.75" customHeight="1" x14ac:dyDescent="0.3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</row>
    <row r="247" spans="1:35" ht="18.75" customHeight="1" x14ac:dyDescent="0.3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</row>
    <row r="248" spans="1:35" ht="15.75" customHeight="1" x14ac:dyDescent="0.2"/>
    <row r="249" spans="1:35" ht="15.75" customHeight="1" x14ac:dyDescent="0.2"/>
    <row r="250" spans="1:35" ht="15.75" customHeight="1" x14ac:dyDescent="0.2"/>
    <row r="251" spans="1:35" ht="15.75" customHeight="1" x14ac:dyDescent="0.2"/>
    <row r="252" spans="1:35" ht="15.75" customHeight="1" x14ac:dyDescent="0.2"/>
    <row r="253" spans="1:35" ht="15.75" customHeight="1" x14ac:dyDescent="0.2"/>
    <row r="254" spans="1:35" ht="15.75" customHeight="1" x14ac:dyDescent="0.2"/>
    <row r="255" spans="1:35" ht="15.75" customHeight="1" x14ac:dyDescent="0.2"/>
    <row r="256" spans="1:35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21">
    <mergeCell ref="B44:J44"/>
    <mergeCell ref="B45:J45"/>
    <mergeCell ref="B46:J46"/>
    <mergeCell ref="B47:J47"/>
    <mergeCell ref="C8:G8"/>
    <mergeCell ref="B27:O27"/>
    <mergeCell ref="B36:J36"/>
    <mergeCell ref="B37:J37"/>
    <mergeCell ref="B38:J38"/>
    <mergeCell ref="B40:J40"/>
    <mergeCell ref="A6:O6"/>
    <mergeCell ref="K8:O8"/>
    <mergeCell ref="B10:O10"/>
    <mergeCell ref="B42:J42"/>
    <mergeCell ref="B43:J43"/>
    <mergeCell ref="A10:A31"/>
    <mergeCell ref="A1:O1"/>
    <mergeCell ref="A2:O2"/>
    <mergeCell ref="A3:O3"/>
    <mergeCell ref="A4:O4"/>
    <mergeCell ref="A5:O5"/>
  </mergeCells>
  <printOptions horizontalCentered="1" verticalCentered="1"/>
  <pageMargins left="0.51181102362204722" right="0.51181102362204722" top="0.78740157480314965" bottom="0.59055118110236227" header="0" footer="0"/>
  <pageSetup paperSize="9" orientation="landscape"/>
  <rowBreaks count="1" manualBreakCount="1">
    <brk id="34" man="1"/>
  </rowBreaks>
  <drawing r:id="rId1"/>
  <legacyDrawing r:id="rId2"/>
  <oleObjects>
    <mc:AlternateContent xmlns:mc="http://schemas.openxmlformats.org/markup-compatibility/2006">
      <mc:Choice Requires="x14">
        <oleObject progId="PBrush" shapeId="1025" r:id="rId3">
          <objectPr defaultSize="0" autoPict="0" r:id="rId4">
            <anchor moveWithCells="1">
              <from>
                <xdr:col>1</xdr:col>
                <xdr:colOff>1114425</xdr:colOff>
                <xdr:row>1</xdr:row>
                <xdr:rowOff>57150</xdr:rowOff>
              </from>
              <to>
                <xdr:col>1</xdr:col>
                <xdr:colOff>2600325</xdr:colOff>
                <xdr:row>3</xdr:row>
                <xdr:rowOff>171450</xdr:rowOff>
              </to>
            </anchor>
          </objectPr>
        </oleObject>
      </mc:Choice>
      <mc:Fallback>
        <oleObject progId="PBrush" shapeId="1025" r:id="rId3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000"/>
  <sheetViews>
    <sheetView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Q20" sqref="Q20"/>
    </sheetView>
  </sheetViews>
  <sheetFormatPr defaultColWidth="12.625" defaultRowHeight="15" customHeight="1" x14ac:dyDescent="0.2"/>
  <cols>
    <col min="1" max="1" width="3.625" customWidth="1"/>
    <col min="2" max="2" width="37.625" customWidth="1"/>
    <col min="3" max="3" width="7.75" customWidth="1"/>
    <col min="4" max="4" width="7.125" customWidth="1"/>
    <col min="5" max="6" width="8.875" customWidth="1"/>
    <col min="7" max="7" width="10.375" customWidth="1"/>
    <col min="8" max="8" width="12.125" customWidth="1"/>
    <col min="9" max="9" width="10.625" customWidth="1"/>
    <col min="10" max="10" width="7.5" customWidth="1"/>
    <col min="11" max="11" width="8.5" customWidth="1"/>
    <col min="12" max="13" width="9.5" customWidth="1"/>
    <col min="14" max="14" width="7.75" customWidth="1"/>
    <col min="15" max="15" width="8.375" customWidth="1"/>
    <col min="16" max="16" width="8.75" customWidth="1"/>
    <col min="17" max="17" width="9.875" customWidth="1"/>
    <col min="18" max="18" width="8" customWidth="1"/>
    <col min="19" max="19" width="10.375" customWidth="1"/>
    <col min="20" max="21" width="8" customWidth="1"/>
    <col min="22" max="41" width="15.125" customWidth="1"/>
  </cols>
  <sheetData>
    <row r="1" spans="1:41" ht="15.75" customHeight="1" x14ac:dyDescent="0.25">
      <c r="A1" s="571" t="s">
        <v>0</v>
      </c>
      <c r="B1" s="572"/>
      <c r="C1" s="572"/>
      <c r="D1" s="572"/>
      <c r="E1" s="572"/>
      <c r="F1" s="572"/>
      <c r="G1" s="572"/>
      <c r="H1" s="572"/>
      <c r="I1" s="572"/>
      <c r="J1" s="572"/>
      <c r="K1" s="572"/>
      <c r="L1" s="572"/>
      <c r="M1" s="572"/>
      <c r="N1" s="572"/>
      <c r="O1" s="572"/>
      <c r="P1" s="572"/>
      <c r="Q1" s="572"/>
      <c r="R1" s="572"/>
      <c r="S1" s="572"/>
      <c r="T1" s="572"/>
      <c r="U1" s="572"/>
      <c r="V1" s="1"/>
      <c r="W1" s="1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</row>
    <row r="2" spans="1:41" ht="15.75" customHeight="1" x14ac:dyDescent="0.25">
      <c r="A2" s="571" t="s">
        <v>1</v>
      </c>
      <c r="B2" s="572"/>
      <c r="C2" s="572"/>
      <c r="D2" s="572"/>
      <c r="E2" s="572"/>
      <c r="F2" s="572"/>
      <c r="G2" s="572"/>
      <c r="H2" s="572"/>
      <c r="I2" s="572"/>
      <c r="J2" s="572"/>
      <c r="K2" s="572"/>
      <c r="L2" s="572"/>
      <c r="M2" s="572"/>
      <c r="N2" s="572"/>
      <c r="O2" s="572"/>
      <c r="P2" s="572"/>
      <c r="Q2" s="572"/>
      <c r="R2" s="572"/>
      <c r="S2" s="572"/>
      <c r="T2" s="572"/>
      <c r="U2" s="572"/>
      <c r="V2" s="1"/>
      <c r="W2" s="1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</row>
    <row r="3" spans="1:41" ht="15.75" customHeight="1" x14ac:dyDescent="0.25">
      <c r="A3" s="571" t="s">
        <v>2</v>
      </c>
      <c r="B3" s="572"/>
      <c r="C3" s="572"/>
      <c r="D3" s="572"/>
      <c r="E3" s="572"/>
      <c r="F3" s="572"/>
      <c r="G3" s="572"/>
      <c r="H3" s="572"/>
      <c r="I3" s="572"/>
      <c r="J3" s="572"/>
      <c r="K3" s="572"/>
      <c r="L3" s="572"/>
      <c r="M3" s="572"/>
      <c r="N3" s="572"/>
      <c r="O3" s="572"/>
      <c r="P3" s="572"/>
      <c r="Q3" s="572"/>
      <c r="R3" s="572"/>
      <c r="S3" s="572"/>
      <c r="T3" s="572"/>
      <c r="U3" s="572"/>
      <c r="V3" s="1"/>
      <c r="W3" s="1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</row>
    <row r="4" spans="1:41" ht="18.75" customHeight="1" x14ac:dyDescent="0.3">
      <c r="A4" s="573"/>
      <c r="B4" s="572"/>
      <c r="C4" s="572"/>
      <c r="D4" s="572"/>
      <c r="E4" s="572"/>
      <c r="F4" s="572"/>
      <c r="G4" s="572"/>
      <c r="H4" s="572"/>
      <c r="I4" s="572"/>
      <c r="J4" s="572"/>
      <c r="K4" s="572"/>
      <c r="L4" s="572"/>
      <c r="M4" s="572"/>
      <c r="N4" s="572"/>
      <c r="O4" s="572"/>
      <c r="P4" s="572"/>
      <c r="Q4" s="572"/>
      <c r="R4" s="572"/>
      <c r="S4" s="572"/>
      <c r="T4" s="572"/>
      <c r="U4" s="572"/>
      <c r="V4" s="3"/>
      <c r="W4" s="3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</row>
    <row r="5" spans="1:41" ht="18.75" customHeight="1" x14ac:dyDescent="0.25">
      <c r="A5" s="574" t="s">
        <v>3</v>
      </c>
      <c r="B5" s="572"/>
      <c r="C5" s="572"/>
      <c r="D5" s="572"/>
      <c r="E5" s="572"/>
      <c r="F5" s="572"/>
      <c r="G5" s="572"/>
      <c r="H5" s="572"/>
      <c r="I5" s="572"/>
      <c r="J5" s="572"/>
      <c r="K5" s="572"/>
      <c r="L5" s="572"/>
      <c r="M5" s="572"/>
      <c r="N5" s="572"/>
      <c r="O5" s="572"/>
      <c r="P5" s="572"/>
      <c r="Q5" s="572"/>
      <c r="R5" s="572"/>
      <c r="S5" s="572"/>
      <c r="T5" s="572"/>
      <c r="U5" s="572"/>
      <c r="V5" s="3"/>
      <c r="W5" s="3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</row>
    <row r="6" spans="1:41" ht="18.75" customHeight="1" x14ac:dyDescent="0.25">
      <c r="A6" s="574" t="s">
        <v>136</v>
      </c>
      <c r="B6" s="572"/>
      <c r="C6" s="572"/>
      <c r="D6" s="572"/>
      <c r="E6" s="572"/>
      <c r="F6" s="572"/>
      <c r="G6" s="572"/>
      <c r="H6" s="572"/>
      <c r="I6" s="572"/>
      <c r="J6" s="572"/>
      <c r="K6" s="572"/>
      <c r="L6" s="572"/>
      <c r="M6" s="572"/>
      <c r="N6" s="572"/>
      <c r="O6" s="572"/>
      <c r="P6" s="572"/>
      <c r="Q6" s="572"/>
      <c r="R6" s="572"/>
      <c r="S6" s="572"/>
      <c r="T6" s="572"/>
      <c r="U6" s="572"/>
      <c r="V6" s="3"/>
      <c r="W6" s="3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</row>
    <row r="7" spans="1:41" ht="18.75" customHeight="1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</row>
    <row r="8" spans="1:41" ht="18.75" customHeight="1" x14ac:dyDescent="0.25">
      <c r="A8" s="2"/>
      <c r="B8" s="4"/>
      <c r="C8" s="594" t="s">
        <v>131</v>
      </c>
      <c r="D8" s="595"/>
      <c r="E8" s="595"/>
      <c r="F8" s="595"/>
      <c r="G8" s="595"/>
      <c r="H8" s="595"/>
      <c r="I8" s="595"/>
      <c r="J8" s="596"/>
      <c r="K8" s="4"/>
      <c r="L8" s="4"/>
      <c r="M8" s="4"/>
      <c r="N8" s="575" t="s">
        <v>47</v>
      </c>
      <c r="O8" s="576"/>
      <c r="P8" s="576"/>
      <c r="Q8" s="576"/>
      <c r="R8" s="576"/>
      <c r="S8" s="576"/>
      <c r="T8" s="576"/>
      <c r="U8" s="577"/>
      <c r="V8" s="3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</row>
    <row r="9" spans="1:41" ht="18.75" customHeight="1" x14ac:dyDescent="0.25">
      <c r="A9" s="2"/>
      <c r="B9" s="5" t="s">
        <v>7</v>
      </c>
      <c r="C9" s="6" t="s">
        <v>8</v>
      </c>
      <c r="D9" s="7" t="s">
        <v>105</v>
      </c>
      <c r="E9" s="7" t="s">
        <v>56</v>
      </c>
      <c r="F9" s="8" t="s">
        <v>93</v>
      </c>
      <c r="G9" s="8" t="s">
        <v>106</v>
      </c>
      <c r="H9" s="8" t="s">
        <v>67</v>
      </c>
      <c r="I9" s="8" t="s">
        <v>132</v>
      </c>
      <c r="J9" s="8" t="s">
        <v>80</v>
      </c>
      <c r="K9" s="9" t="s">
        <v>133</v>
      </c>
      <c r="L9" s="10" t="s">
        <v>134</v>
      </c>
      <c r="M9" s="10" t="s">
        <v>135</v>
      </c>
      <c r="N9" s="11" t="s">
        <v>8</v>
      </c>
      <c r="O9" s="12" t="s">
        <v>60</v>
      </c>
      <c r="P9" s="12" t="s">
        <v>71</v>
      </c>
      <c r="Q9" s="12" t="s">
        <v>72</v>
      </c>
      <c r="R9" s="13" t="s">
        <v>61</v>
      </c>
      <c r="S9" s="12" t="s">
        <v>73</v>
      </c>
      <c r="T9" s="13" t="s">
        <v>93</v>
      </c>
      <c r="U9" s="13" t="s">
        <v>10</v>
      </c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</row>
    <row r="10" spans="1:41" ht="18.75" customHeight="1" x14ac:dyDescent="0.25">
      <c r="A10" s="585" t="s">
        <v>19</v>
      </c>
      <c r="B10" s="578" t="s">
        <v>20</v>
      </c>
      <c r="C10" s="579"/>
      <c r="D10" s="579"/>
      <c r="E10" s="579"/>
      <c r="F10" s="579"/>
      <c r="G10" s="579"/>
      <c r="H10" s="579"/>
      <c r="I10" s="579"/>
      <c r="J10" s="579"/>
      <c r="K10" s="579"/>
      <c r="L10" s="579"/>
      <c r="M10" s="579"/>
      <c r="N10" s="579"/>
      <c r="O10" s="579"/>
      <c r="P10" s="579"/>
      <c r="Q10" s="579"/>
      <c r="R10" s="579"/>
      <c r="S10" s="579"/>
      <c r="T10" s="579"/>
      <c r="U10" s="580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</row>
    <row r="11" spans="1:41" ht="18.75" customHeight="1" x14ac:dyDescent="0.25">
      <c r="A11" s="586"/>
      <c r="B11" s="15" t="s">
        <v>21</v>
      </c>
      <c r="C11" s="16">
        <f t="shared" ref="C11:C32" si="0">SUM(D11:J11)</f>
        <v>52</v>
      </c>
      <c r="D11" s="17">
        <v>50</v>
      </c>
      <c r="E11" s="17">
        <v>2</v>
      </c>
      <c r="F11" s="257">
        <v>0</v>
      </c>
      <c r="G11" s="84">
        <v>0</v>
      </c>
      <c r="H11" s="83">
        <v>0</v>
      </c>
      <c r="I11" s="246">
        <v>0</v>
      </c>
      <c r="J11" s="19">
        <v>0</v>
      </c>
      <c r="K11" s="20">
        <v>426</v>
      </c>
      <c r="L11" s="21">
        <v>395</v>
      </c>
      <c r="M11" s="18">
        <v>24</v>
      </c>
      <c r="N11" s="16">
        <f t="shared" ref="N11:N28" si="1">SUM(O11:U11)</f>
        <v>68</v>
      </c>
      <c r="O11" s="18">
        <v>25</v>
      </c>
      <c r="P11" s="18">
        <v>5</v>
      </c>
      <c r="Q11" s="18">
        <v>28</v>
      </c>
      <c r="R11" s="84">
        <v>0</v>
      </c>
      <c r="S11" s="83">
        <v>9</v>
      </c>
      <c r="T11" s="18">
        <v>1</v>
      </c>
      <c r="U11" s="19">
        <v>0</v>
      </c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</row>
    <row r="12" spans="1:41" ht="18.75" customHeight="1" x14ac:dyDescent="0.25">
      <c r="A12" s="586"/>
      <c r="B12" s="22" t="s">
        <v>22</v>
      </c>
      <c r="C12" s="23">
        <f t="shared" si="0"/>
        <v>60</v>
      </c>
      <c r="D12" s="24">
        <v>60</v>
      </c>
      <c r="E12" s="24">
        <v>0</v>
      </c>
      <c r="F12" s="218">
        <v>0</v>
      </c>
      <c r="G12" s="25">
        <v>0</v>
      </c>
      <c r="H12" s="24">
        <v>0</v>
      </c>
      <c r="I12" s="218">
        <v>0</v>
      </c>
      <c r="J12" s="26">
        <v>0</v>
      </c>
      <c r="K12" s="27">
        <v>443</v>
      </c>
      <c r="L12" s="28">
        <v>434</v>
      </c>
      <c r="M12" s="29">
        <v>13</v>
      </c>
      <c r="N12" s="23">
        <f t="shared" si="1"/>
        <v>85</v>
      </c>
      <c r="O12" s="29">
        <v>17</v>
      </c>
      <c r="P12" s="29">
        <v>7</v>
      </c>
      <c r="Q12" s="29">
        <v>44</v>
      </c>
      <c r="R12" s="29">
        <v>0</v>
      </c>
      <c r="S12" s="56">
        <v>16</v>
      </c>
      <c r="T12" s="29">
        <v>0</v>
      </c>
      <c r="U12" s="30">
        <v>1</v>
      </c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</row>
    <row r="13" spans="1:41" ht="18.75" customHeight="1" x14ac:dyDescent="0.25">
      <c r="A13" s="586"/>
      <c r="B13" s="31" t="s">
        <v>23</v>
      </c>
      <c r="C13" s="32">
        <f t="shared" si="0"/>
        <v>25</v>
      </c>
      <c r="D13" s="33">
        <v>25</v>
      </c>
      <c r="E13" s="33">
        <v>0</v>
      </c>
      <c r="F13" s="257">
        <v>0</v>
      </c>
      <c r="G13" s="18">
        <v>0</v>
      </c>
      <c r="H13" s="17">
        <v>0</v>
      </c>
      <c r="I13" s="257">
        <v>0</v>
      </c>
      <c r="J13" s="34">
        <v>0</v>
      </c>
      <c r="K13" s="35">
        <v>150</v>
      </c>
      <c r="L13" s="36">
        <v>140</v>
      </c>
      <c r="M13" s="18">
        <v>9</v>
      </c>
      <c r="N13" s="32">
        <f t="shared" si="1"/>
        <v>17</v>
      </c>
      <c r="O13" s="18">
        <v>4</v>
      </c>
      <c r="P13" s="18">
        <v>7</v>
      </c>
      <c r="Q13" s="18">
        <v>6</v>
      </c>
      <c r="R13" s="18">
        <v>0</v>
      </c>
      <c r="S13" s="17">
        <v>0</v>
      </c>
      <c r="T13" s="18">
        <v>0</v>
      </c>
      <c r="U13" s="34">
        <v>0</v>
      </c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</row>
    <row r="14" spans="1:41" ht="18.75" customHeight="1" x14ac:dyDescent="0.25">
      <c r="A14" s="586"/>
      <c r="B14" s="22" t="s">
        <v>24</v>
      </c>
      <c r="C14" s="23">
        <f t="shared" si="0"/>
        <v>49</v>
      </c>
      <c r="D14" s="24">
        <v>40</v>
      </c>
      <c r="E14" s="24">
        <v>0</v>
      </c>
      <c r="F14" s="218">
        <v>0</v>
      </c>
      <c r="G14" s="25">
        <v>0</v>
      </c>
      <c r="H14" s="24">
        <v>9</v>
      </c>
      <c r="I14" s="218">
        <v>0</v>
      </c>
      <c r="J14" s="26">
        <v>0</v>
      </c>
      <c r="K14" s="27">
        <v>290</v>
      </c>
      <c r="L14" s="28">
        <v>279</v>
      </c>
      <c r="M14" s="29">
        <v>12</v>
      </c>
      <c r="N14" s="23">
        <f t="shared" si="1"/>
        <v>40</v>
      </c>
      <c r="O14" s="29">
        <v>10</v>
      </c>
      <c r="P14" s="29">
        <v>5</v>
      </c>
      <c r="Q14" s="29">
        <v>18</v>
      </c>
      <c r="R14" s="29">
        <v>0</v>
      </c>
      <c r="S14" s="56">
        <v>6</v>
      </c>
      <c r="T14" s="29">
        <v>0</v>
      </c>
      <c r="U14" s="30">
        <v>1</v>
      </c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</row>
    <row r="15" spans="1:41" ht="18.75" customHeight="1" x14ac:dyDescent="0.25">
      <c r="A15" s="586"/>
      <c r="B15" s="31" t="s">
        <v>25</v>
      </c>
      <c r="C15" s="32">
        <f t="shared" si="0"/>
        <v>29</v>
      </c>
      <c r="D15" s="33">
        <v>25</v>
      </c>
      <c r="E15" s="33">
        <v>4</v>
      </c>
      <c r="F15" s="257">
        <v>0</v>
      </c>
      <c r="G15" s="18">
        <v>0</v>
      </c>
      <c r="H15" s="17">
        <v>0</v>
      </c>
      <c r="I15" s="257">
        <v>0</v>
      </c>
      <c r="J15" s="34">
        <v>0</v>
      </c>
      <c r="K15" s="35">
        <v>218</v>
      </c>
      <c r="L15" s="36">
        <v>200</v>
      </c>
      <c r="M15" s="18">
        <v>13</v>
      </c>
      <c r="N15" s="32">
        <f t="shared" si="1"/>
        <v>25</v>
      </c>
      <c r="O15" s="18">
        <v>13</v>
      </c>
      <c r="P15" s="18">
        <v>1</v>
      </c>
      <c r="Q15" s="18">
        <v>7</v>
      </c>
      <c r="R15" s="18">
        <v>0</v>
      </c>
      <c r="S15" s="17">
        <v>4</v>
      </c>
      <c r="T15" s="18">
        <v>0</v>
      </c>
      <c r="U15" s="34">
        <v>0</v>
      </c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</row>
    <row r="16" spans="1:41" ht="18.75" customHeight="1" x14ac:dyDescent="0.25">
      <c r="A16" s="586"/>
      <c r="B16" s="22" t="s">
        <v>26</v>
      </c>
      <c r="C16" s="23">
        <f t="shared" si="0"/>
        <v>214</v>
      </c>
      <c r="D16" s="24">
        <v>198</v>
      </c>
      <c r="E16" s="24">
        <v>15</v>
      </c>
      <c r="F16" s="218">
        <v>0</v>
      </c>
      <c r="G16" s="25">
        <v>0</v>
      </c>
      <c r="H16" s="24">
        <v>0</v>
      </c>
      <c r="I16" s="218">
        <v>0</v>
      </c>
      <c r="J16" s="26">
        <v>1</v>
      </c>
      <c r="K16" s="27">
        <v>1164</v>
      </c>
      <c r="L16" s="28">
        <v>1111</v>
      </c>
      <c r="M16" s="29">
        <v>37</v>
      </c>
      <c r="N16" s="23">
        <f t="shared" si="1"/>
        <v>164</v>
      </c>
      <c r="O16" s="29">
        <v>50</v>
      </c>
      <c r="P16" s="29">
        <v>22</v>
      </c>
      <c r="Q16" s="29">
        <v>54</v>
      </c>
      <c r="R16" s="29">
        <v>0</v>
      </c>
      <c r="S16" s="56">
        <v>24</v>
      </c>
      <c r="T16" s="29">
        <v>9</v>
      </c>
      <c r="U16" s="30">
        <v>5</v>
      </c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</row>
    <row r="17" spans="1:41" ht="18.75" customHeight="1" x14ac:dyDescent="0.25">
      <c r="A17" s="586"/>
      <c r="B17" s="31" t="s">
        <v>27</v>
      </c>
      <c r="C17" s="32">
        <f t="shared" si="0"/>
        <v>110</v>
      </c>
      <c r="D17" s="33">
        <v>100</v>
      </c>
      <c r="E17" s="33">
        <v>10</v>
      </c>
      <c r="F17" s="33">
        <v>0</v>
      </c>
      <c r="G17" s="33">
        <v>0</v>
      </c>
      <c r="H17" s="17">
        <v>0</v>
      </c>
      <c r="I17" s="257">
        <v>0</v>
      </c>
      <c r="J17" s="34">
        <v>0</v>
      </c>
      <c r="K17" s="35">
        <v>646</v>
      </c>
      <c r="L17" s="36">
        <v>598</v>
      </c>
      <c r="M17" s="18">
        <v>47</v>
      </c>
      <c r="N17" s="32">
        <f t="shared" si="1"/>
        <v>109</v>
      </c>
      <c r="O17" s="18">
        <v>54</v>
      </c>
      <c r="P17" s="18">
        <v>21</v>
      </c>
      <c r="Q17" s="18">
        <v>23</v>
      </c>
      <c r="R17" s="18">
        <v>0</v>
      </c>
      <c r="S17" s="17">
        <v>9</v>
      </c>
      <c r="T17" s="18">
        <v>1</v>
      </c>
      <c r="U17" s="34">
        <v>1</v>
      </c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</row>
    <row r="18" spans="1:41" ht="18.75" customHeight="1" x14ac:dyDescent="0.25">
      <c r="A18" s="586"/>
      <c r="B18" s="22" t="s">
        <v>74</v>
      </c>
      <c r="C18" s="23">
        <f t="shared" si="0"/>
        <v>55</v>
      </c>
      <c r="D18" s="24">
        <v>40</v>
      </c>
      <c r="E18" s="24">
        <v>13</v>
      </c>
      <c r="F18" s="218">
        <v>0</v>
      </c>
      <c r="G18" s="25">
        <v>0</v>
      </c>
      <c r="H18" s="24">
        <v>1</v>
      </c>
      <c r="I18" s="218">
        <v>0</v>
      </c>
      <c r="J18" s="26">
        <v>1</v>
      </c>
      <c r="K18" s="27">
        <v>293</v>
      </c>
      <c r="L18" s="28">
        <v>281</v>
      </c>
      <c r="M18" s="29">
        <v>16</v>
      </c>
      <c r="N18" s="23">
        <f t="shared" si="1"/>
        <v>17</v>
      </c>
      <c r="O18" s="29">
        <v>12</v>
      </c>
      <c r="P18" s="29">
        <v>3</v>
      </c>
      <c r="Q18" s="29">
        <v>0</v>
      </c>
      <c r="R18" s="29">
        <v>0</v>
      </c>
      <c r="S18" s="56">
        <v>0</v>
      </c>
      <c r="T18" s="29">
        <v>0</v>
      </c>
      <c r="U18" s="30">
        <v>2</v>
      </c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</row>
    <row r="19" spans="1:41" ht="18.75" customHeight="1" x14ac:dyDescent="0.25">
      <c r="A19" s="586"/>
      <c r="B19" s="31" t="s">
        <v>28</v>
      </c>
      <c r="C19" s="32">
        <f t="shared" si="0"/>
        <v>24</v>
      </c>
      <c r="D19" s="33">
        <v>24</v>
      </c>
      <c r="E19" s="33">
        <v>0</v>
      </c>
      <c r="F19" s="257">
        <v>0</v>
      </c>
      <c r="G19" s="18">
        <v>0</v>
      </c>
      <c r="H19" s="17">
        <v>0</v>
      </c>
      <c r="I19" s="257">
        <v>0</v>
      </c>
      <c r="J19" s="34">
        <v>0</v>
      </c>
      <c r="K19" s="35">
        <v>138</v>
      </c>
      <c r="L19" s="36">
        <v>132</v>
      </c>
      <c r="M19" s="18">
        <v>5</v>
      </c>
      <c r="N19" s="32">
        <f t="shared" si="1"/>
        <v>37</v>
      </c>
      <c r="O19" s="18">
        <v>10</v>
      </c>
      <c r="P19" s="18">
        <v>11</v>
      </c>
      <c r="Q19" s="18">
        <v>9</v>
      </c>
      <c r="R19" s="18">
        <v>0</v>
      </c>
      <c r="S19" s="17">
        <v>6</v>
      </c>
      <c r="T19" s="18">
        <v>0</v>
      </c>
      <c r="U19" s="34">
        <v>1</v>
      </c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</row>
    <row r="20" spans="1:41" ht="18.75" customHeight="1" x14ac:dyDescent="0.25">
      <c r="A20" s="586"/>
      <c r="B20" s="22" t="s">
        <v>29</v>
      </c>
      <c r="C20" s="23">
        <f t="shared" si="0"/>
        <v>29</v>
      </c>
      <c r="D20" s="24">
        <v>28</v>
      </c>
      <c r="E20" s="24">
        <v>1</v>
      </c>
      <c r="F20" s="218">
        <v>0</v>
      </c>
      <c r="G20" s="25">
        <v>0</v>
      </c>
      <c r="H20" s="24">
        <v>0</v>
      </c>
      <c r="I20" s="218">
        <v>0</v>
      </c>
      <c r="J20" s="26">
        <v>0</v>
      </c>
      <c r="K20" s="27">
        <v>91</v>
      </c>
      <c r="L20" s="28">
        <v>80</v>
      </c>
      <c r="M20" s="29">
        <v>3</v>
      </c>
      <c r="N20" s="23">
        <f t="shared" si="1"/>
        <v>15</v>
      </c>
      <c r="O20" s="29">
        <v>11</v>
      </c>
      <c r="P20" s="29">
        <v>1</v>
      </c>
      <c r="Q20" s="29">
        <v>0</v>
      </c>
      <c r="R20" s="29">
        <v>0</v>
      </c>
      <c r="S20" s="56">
        <v>2</v>
      </c>
      <c r="T20" s="29">
        <v>1</v>
      </c>
      <c r="U20" s="30">
        <v>0</v>
      </c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</row>
    <row r="21" spans="1:41" ht="18.75" customHeight="1" x14ac:dyDescent="0.25">
      <c r="A21" s="586"/>
      <c r="B21" s="31" t="s">
        <v>110</v>
      </c>
      <c r="C21" s="32">
        <f t="shared" si="0"/>
        <v>30</v>
      </c>
      <c r="D21" s="33">
        <v>30</v>
      </c>
      <c r="E21" s="33">
        <v>0</v>
      </c>
      <c r="F21" s="257">
        <v>0</v>
      </c>
      <c r="G21" s="18">
        <v>0</v>
      </c>
      <c r="H21" s="17">
        <v>0</v>
      </c>
      <c r="I21" s="257">
        <v>0</v>
      </c>
      <c r="J21" s="34">
        <v>0</v>
      </c>
      <c r="K21" s="35">
        <v>125</v>
      </c>
      <c r="L21" s="36">
        <v>123</v>
      </c>
      <c r="M21" s="18">
        <v>1</v>
      </c>
      <c r="N21" s="32">
        <f t="shared" si="1"/>
        <v>28</v>
      </c>
      <c r="O21" s="18">
        <v>0</v>
      </c>
      <c r="P21" s="18">
        <v>0</v>
      </c>
      <c r="Q21" s="18">
        <v>28</v>
      </c>
      <c r="R21" s="18">
        <v>0</v>
      </c>
      <c r="S21" s="17">
        <v>0</v>
      </c>
      <c r="T21" s="18">
        <v>0</v>
      </c>
      <c r="U21" s="34">
        <v>0</v>
      </c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</row>
    <row r="22" spans="1:41" ht="18.75" customHeight="1" x14ac:dyDescent="0.25">
      <c r="A22" s="586"/>
      <c r="B22" s="22" t="s">
        <v>30</v>
      </c>
      <c r="C22" s="23">
        <f t="shared" si="0"/>
        <v>12</v>
      </c>
      <c r="D22" s="24">
        <v>12</v>
      </c>
      <c r="E22" s="24">
        <v>0</v>
      </c>
      <c r="F22" s="59">
        <v>0</v>
      </c>
      <c r="G22" s="29">
        <v>0</v>
      </c>
      <c r="H22" s="56">
        <v>0</v>
      </c>
      <c r="I22" s="59">
        <v>0</v>
      </c>
      <c r="J22" s="30">
        <v>0</v>
      </c>
      <c r="K22" s="27">
        <v>61</v>
      </c>
      <c r="L22" s="28">
        <v>56</v>
      </c>
      <c r="M22" s="29">
        <v>2</v>
      </c>
      <c r="N22" s="23">
        <f t="shared" si="1"/>
        <v>14</v>
      </c>
      <c r="O22" s="29">
        <v>4</v>
      </c>
      <c r="P22" s="29">
        <v>0</v>
      </c>
      <c r="Q22" s="29">
        <v>9</v>
      </c>
      <c r="R22" s="29">
        <v>0</v>
      </c>
      <c r="S22" s="56">
        <v>0</v>
      </c>
      <c r="T22" s="29">
        <v>1</v>
      </c>
      <c r="U22" s="30">
        <v>0</v>
      </c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</row>
    <row r="23" spans="1:41" ht="18.75" customHeight="1" x14ac:dyDescent="0.25">
      <c r="A23" s="586"/>
      <c r="B23" s="31" t="s">
        <v>31</v>
      </c>
      <c r="C23" s="32">
        <f t="shared" si="0"/>
        <v>25</v>
      </c>
      <c r="D23" s="33">
        <v>25</v>
      </c>
      <c r="E23" s="33">
        <v>0</v>
      </c>
      <c r="F23" s="63">
        <v>0</v>
      </c>
      <c r="G23" s="37">
        <v>0</v>
      </c>
      <c r="H23" s="33">
        <v>0</v>
      </c>
      <c r="I23" s="63">
        <v>0</v>
      </c>
      <c r="J23" s="38">
        <v>0</v>
      </c>
      <c r="K23" s="35">
        <v>158</v>
      </c>
      <c r="L23" s="36">
        <v>142</v>
      </c>
      <c r="M23" s="18">
        <v>3</v>
      </c>
      <c r="N23" s="32">
        <f t="shared" si="1"/>
        <v>34</v>
      </c>
      <c r="O23" s="18">
        <v>16</v>
      </c>
      <c r="P23" s="18">
        <v>3</v>
      </c>
      <c r="Q23" s="18">
        <v>8</v>
      </c>
      <c r="R23" s="18">
        <v>0</v>
      </c>
      <c r="S23" s="17">
        <v>6</v>
      </c>
      <c r="T23" s="17">
        <v>0</v>
      </c>
      <c r="U23" s="34">
        <v>1</v>
      </c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</row>
    <row r="24" spans="1:41" ht="18.75" customHeight="1" x14ac:dyDescent="0.25">
      <c r="A24" s="586"/>
      <c r="B24" s="22" t="s">
        <v>111</v>
      </c>
      <c r="C24" s="23">
        <f t="shared" si="0"/>
        <v>8</v>
      </c>
      <c r="D24" s="24">
        <v>8</v>
      </c>
      <c r="E24" s="24">
        <v>0</v>
      </c>
      <c r="F24" s="59">
        <v>0</v>
      </c>
      <c r="G24" s="29">
        <v>0</v>
      </c>
      <c r="H24" s="56">
        <v>0</v>
      </c>
      <c r="I24" s="59">
        <v>0</v>
      </c>
      <c r="J24" s="30">
        <v>0</v>
      </c>
      <c r="K24" s="27">
        <v>40</v>
      </c>
      <c r="L24" s="28">
        <v>39</v>
      </c>
      <c r="M24" s="29">
        <v>0</v>
      </c>
      <c r="N24" s="23">
        <f t="shared" si="1"/>
        <v>6</v>
      </c>
      <c r="O24" s="29">
        <v>0</v>
      </c>
      <c r="P24" s="29">
        <v>0</v>
      </c>
      <c r="Q24" s="29">
        <v>6</v>
      </c>
      <c r="R24" s="29">
        <v>0</v>
      </c>
      <c r="S24" s="56">
        <v>0</v>
      </c>
      <c r="T24" s="29">
        <v>0</v>
      </c>
      <c r="U24" s="30">
        <v>0</v>
      </c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</row>
    <row r="25" spans="1:41" ht="18.75" customHeight="1" x14ac:dyDescent="0.25">
      <c r="A25" s="586"/>
      <c r="B25" s="31" t="s">
        <v>32</v>
      </c>
      <c r="C25" s="32">
        <f t="shared" si="0"/>
        <v>18</v>
      </c>
      <c r="D25" s="33">
        <v>18</v>
      </c>
      <c r="E25" s="33">
        <v>0</v>
      </c>
      <c r="F25" s="257">
        <v>0</v>
      </c>
      <c r="G25" s="18">
        <v>0</v>
      </c>
      <c r="H25" s="17">
        <v>0</v>
      </c>
      <c r="I25" s="257">
        <v>0</v>
      </c>
      <c r="J25" s="34">
        <v>0</v>
      </c>
      <c r="K25" s="35">
        <v>89</v>
      </c>
      <c r="L25" s="36">
        <v>87</v>
      </c>
      <c r="M25" s="18">
        <v>2</v>
      </c>
      <c r="N25" s="32">
        <f t="shared" si="1"/>
        <v>11</v>
      </c>
      <c r="O25" s="18">
        <v>0</v>
      </c>
      <c r="P25" s="18">
        <v>0</v>
      </c>
      <c r="Q25" s="18">
        <v>10</v>
      </c>
      <c r="R25" s="18">
        <v>0</v>
      </c>
      <c r="S25" s="17">
        <v>0</v>
      </c>
      <c r="T25" s="18">
        <v>0</v>
      </c>
      <c r="U25" s="34">
        <v>1</v>
      </c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</row>
    <row r="26" spans="1:41" ht="18.75" customHeight="1" x14ac:dyDescent="0.25">
      <c r="A26" s="586"/>
      <c r="B26" s="22" t="s">
        <v>94</v>
      </c>
      <c r="C26" s="23">
        <f t="shared" si="0"/>
        <v>26</v>
      </c>
      <c r="D26" s="24">
        <v>25</v>
      </c>
      <c r="E26" s="24">
        <v>1</v>
      </c>
      <c r="F26" s="59">
        <v>0</v>
      </c>
      <c r="G26" s="29">
        <v>0</v>
      </c>
      <c r="H26" s="56">
        <v>0</v>
      </c>
      <c r="I26" s="59">
        <v>0</v>
      </c>
      <c r="J26" s="30">
        <v>0</v>
      </c>
      <c r="K26" s="27">
        <v>115</v>
      </c>
      <c r="L26" s="28">
        <v>102</v>
      </c>
      <c r="M26" s="29">
        <v>3</v>
      </c>
      <c r="N26" s="23">
        <f t="shared" si="1"/>
        <v>17</v>
      </c>
      <c r="O26" s="29">
        <v>13</v>
      </c>
      <c r="P26" s="29">
        <v>1</v>
      </c>
      <c r="Q26" s="29">
        <v>0</v>
      </c>
      <c r="R26" s="29">
        <v>0</v>
      </c>
      <c r="S26" s="56">
        <v>3</v>
      </c>
      <c r="T26" s="29">
        <v>0</v>
      </c>
      <c r="U26" s="30">
        <v>0</v>
      </c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</row>
    <row r="27" spans="1:41" ht="18.75" customHeight="1" x14ac:dyDescent="0.25">
      <c r="A27" s="586"/>
      <c r="B27" s="31" t="s">
        <v>33</v>
      </c>
      <c r="C27" s="32">
        <f t="shared" si="0"/>
        <v>30</v>
      </c>
      <c r="D27" s="33">
        <v>30</v>
      </c>
      <c r="E27" s="33">
        <v>0</v>
      </c>
      <c r="F27" s="63">
        <v>0</v>
      </c>
      <c r="G27" s="37">
        <v>0</v>
      </c>
      <c r="H27" s="33">
        <v>0</v>
      </c>
      <c r="I27" s="63">
        <v>0</v>
      </c>
      <c r="J27" s="38">
        <v>0</v>
      </c>
      <c r="K27" s="35">
        <v>115</v>
      </c>
      <c r="L27" s="36">
        <v>113</v>
      </c>
      <c r="M27" s="18">
        <v>1</v>
      </c>
      <c r="N27" s="32">
        <f t="shared" si="1"/>
        <v>26</v>
      </c>
      <c r="O27" s="18">
        <v>0</v>
      </c>
      <c r="P27" s="18">
        <v>0</v>
      </c>
      <c r="Q27" s="18">
        <v>26</v>
      </c>
      <c r="R27" s="18">
        <v>0</v>
      </c>
      <c r="S27" s="17">
        <v>0</v>
      </c>
      <c r="T27" s="18">
        <v>0</v>
      </c>
      <c r="U27" s="34">
        <v>0</v>
      </c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</row>
    <row r="28" spans="1:41" ht="18.75" customHeight="1" x14ac:dyDescent="0.25">
      <c r="A28" s="586"/>
      <c r="B28" s="22" t="s">
        <v>112</v>
      </c>
      <c r="C28" s="23">
        <f t="shared" si="0"/>
        <v>11</v>
      </c>
      <c r="D28" s="24">
        <v>11</v>
      </c>
      <c r="E28" s="24">
        <v>0</v>
      </c>
      <c r="F28" s="59">
        <v>0</v>
      </c>
      <c r="G28" s="29">
        <v>0</v>
      </c>
      <c r="H28" s="56">
        <v>0</v>
      </c>
      <c r="I28" s="59">
        <v>0</v>
      </c>
      <c r="J28" s="30">
        <v>0</v>
      </c>
      <c r="K28" s="27">
        <v>83</v>
      </c>
      <c r="L28" s="28">
        <v>81</v>
      </c>
      <c r="M28" s="29">
        <v>0</v>
      </c>
      <c r="N28" s="23">
        <f t="shared" si="1"/>
        <v>17</v>
      </c>
      <c r="O28" s="29">
        <v>1</v>
      </c>
      <c r="P28" s="29">
        <v>0</v>
      </c>
      <c r="Q28" s="29">
        <v>16</v>
      </c>
      <c r="R28" s="29">
        <v>0</v>
      </c>
      <c r="S28" s="56">
        <v>0</v>
      </c>
      <c r="T28" s="29">
        <v>0</v>
      </c>
      <c r="U28" s="30">
        <v>0</v>
      </c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</row>
    <row r="29" spans="1:41" ht="18.75" customHeight="1" x14ac:dyDescent="0.25">
      <c r="A29" s="586"/>
      <c r="B29" s="31" t="s">
        <v>137</v>
      </c>
      <c r="C29" s="33">
        <f t="shared" si="0"/>
        <v>59</v>
      </c>
      <c r="D29" s="33">
        <v>59</v>
      </c>
      <c r="E29" s="33">
        <v>0</v>
      </c>
      <c r="F29" s="257">
        <v>0</v>
      </c>
      <c r="G29" s="18">
        <v>0</v>
      </c>
      <c r="H29" s="17">
        <v>0</v>
      </c>
      <c r="I29" s="257">
        <v>0</v>
      </c>
      <c r="J29" s="34">
        <v>0</v>
      </c>
      <c r="K29" s="35">
        <v>59</v>
      </c>
      <c r="L29" s="36">
        <v>59</v>
      </c>
      <c r="M29" s="257">
        <v>0</v>
      </c>
      <c r="N29" s="32">
        <v>0</v>
      </c>
      <c r="O29" s="18">
        <v>0</v>
      </c>
      <c r="P29" s="18">
        <v>0</v>
      </c>
      <c r="Q29" s="18">
        <v>0</v>
      </c>
      <c r="R29" s="18">
        <v>0</v>
      </c>
      <c r="S29" s="17">
        <v>0</v>
      </c>
      <c r="T29" s="18">
        <v>0</v>
      </c>
      <c r="U29" s="34">
        <v>0</v>
      </c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</row>
    <row r="30" spans="1:41" ht="18.75" customHeight="1" x14ac:dyDescent="0.25">
      <c r="A30" s="586"/>
      <c r="B30" s="259" t="s">
        <v>113</v>
      </c>
      <c r="C30" s="260">
        <f t="shared" si="0"/>
        <v>1</v>
      </c>
      <c r="D30" s="261">
        <v>0</v>
      </c>
      <c r="E30" s="261">
        <v>0</v>
      </c>
      <c r="F30" s="262">
        <v>0</v>
      </c>
      <c r="G30" s="263">
        <v>0</v>
      </c>
      <c r="H30" s="264">
        <v>1</v>
      </c>
      <c r="I30" s="262">
        <v>0</v>
      </c>
      <c r="J30" s="265">
        <v>0</v>
      </c>
      <c r="K30" s="266">
        <v>294</v>
      </c>
      <c r="L30" s="267">
        <v>94</v>
      </c>
      <c r="M30" s="267">
        <v>0</v>
      </c>
      <c r="N30" s="260">
        <f t="shared" ref="N30:N32" si="2">SUM(O30:U30)</f>
        <v>4</v>
      </c>
      <c r="O30" s="263">
        <v>0</v>
      </c>
      <c r="P30" s="263">
        <v>1</v>
      </c>
      <c r="Q30" s="263">
        <v>0</v>
      </c>
      <c r="R30" s="263">
        <v>0</v>
      </c>
      <c r="S30" s="264">
        <v>2</v>
      </c>
      <c r="T30" s="263">
        <v>0</v>
      </c>
      <c r="U30" s="265">
        <v>1</v>
      </c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</row>
    <row r="31" spans="1:41" ht="18.75" customHeight="1" x14ac:dyDescent="0.25">
      <c r="A31" s="586"/>
      <c r="B31" s="31" t="s">
        <v>34</v>
      </c>
      <c r="C31" s="32">
        <f t="shared" si="0"/>
        <v>25</v>
      </c>
      <c r="D31" s="33">
        <v>25</v>
      </c>
      <c r="E31" s="33">
        <v>0</v>
      </c>
      <c r="F31" s="257">
        <v>0</v>
      </c>
      <c r="G31" s="18">
        <v>0</v>
      </c>
      <c r="H31" s="17">
        <v>0</v>
      </c>
      <c r="I31" s="257">
        <v>0</v>
      </c>
      <c r="J31" s="34">
        <v>0</v>
      </c>
      <c r="K31" s="35">
        <v>269</v>
      </c>
      <c r="L31" s="36">
        <v>266</v>
      </c>
      <c r="M31" s="18">
        <v>10</v>
      </c>
      <c r="N31" s="32">
        <f t="shared" si="2"/>
        <v>26</v>
      </c>
      <c r="O31" s="18">
        <v>3</v>
      </c>
      <c r="P31" s="18">
        <v>4</v>
      </c>
      <c r="Q31" s="18">
        <v>18</v>
      </c>
      <c r="R31" s="18">
        <v>0</v>
      </c>
      <c r="S31" s="17">
        <v>0</v>
      </c>
      <c r="T31" s="18">
        <v>0</v>
      </c>
      <c r="U31" s="34">
        <v>1</v>
      </c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</row>
    <row r="32" spans="1:41" ht="18.75" customHeight="1" x14ac:dyDescent="0.25">
      <c r="A32" s="586"/>
      <c r="B32" s="268" t="s">
        <v>35</v>
      </c>
      <c r="C32" s="269">
        <f t="shared" si="0"/>
        <v>25</v>
      </c>
      <c r="D32" s="261">
        <v>25</v>
      </c>
      <c r="E32" s="261">
        <v>0</v>
      </c>
      <c r="F32" s="270">
        <v>0</v>
      </c>
      <c r="G32" s="271">
        <v>0</v>
      </c>
      <c r="H32" s="272">
        <v>0</v>
      </c>
      <c r="I32" s="273">
        <v>0</v>
      </c>
      <c r="J32" s="274">
        <v>0</v>
      </c>
      <c r="K32" s="275">
        <v>129</v>
      </c>
      <c r="L32" s="276">
        <v>120</v>
      </c>
      <c r="M32" s="277">
        <v>3</v>
      </c>
      <c r="N32" s="278">
        <f t="shared" si="2"/>
        <v>23</v>
      </c>
      <c r="O32" s="277">
        <v>11</v>
      </c>
      <c r="P32" s="277">
        <v>3</v>
      </c>
      <c r="Q32" s="277">
        <v>4</v>
      </c>
      <c r="R32" s="271">
        <v>0</v>
      </c>
      <c r="S32" s="279">
        <v>4</v>
      </c>
      <c r="T32" s="277">
        <v>0</v>
      </c>
      <c r="U32" s="280">
        <v>1</v>
      </c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</row>
    <row r="33" spans="1:41" ht="18.75" customHeight="1" x14ac:dyDescent="0.25">
      <c r="A33" s="586"/>
      <c r="B33" s="281" t="s">
        <v>36</v>
      </c>
      <c r="C33" s="71">
        <f t="shared" ref="C33:U33" si="3">SUM(C11:C32)</f>
        <v>917</v>
      </c>
      <c r="D33" s="242">
        <f t="shared" si="3"/>
        <v>858</v>
      </c>
      <c r="E33" s="242">
        <f t="shared" si="3"/>
        <v>46</v>
      </c>
      <c r="F33" s="242">
        <f t="shared" si="3"/>
        <v>0</v>
      </c>
      <c r="G33" s="243">
        <f t="shared" si="3"/>
        <v>0</v>
      </c>
      <c r="H33" s="243">
        <f t="shared" si="3"/>
        <v>11</v>
      </c>
      <c r="I33" s="243">
        <f t="shared" si="3"/>
        <v>0</v>
      </c>
      <c r="J33" s="243">
        <f t="shared" si="3"/>
        <v>2</v>
      </c>
      <c r="K33" s="75">
        <f t="shared" si="3"/>
        <v>5396</v>
      </c>
      <c r="L33" s="241">
        <f t="shared" si="3"/>
        <v>4932</v>
      </c>
      <c r="M33" s="243">
        <f t="shared" si="3"/>
        <v>204</v>
      </c>
      <c r="N33" s="71">
        <f t="shared" si="3"/>
        <v>783</v>
      </c>
      <c r="O33" s="243">
        <f t="shared" si="3"/>
        <v>254</v>
      </c>
      <c r="P33" s="243">
        <f t="shared" si="3"/>
        <v>95</v>
      </c>
      <c r="Q33" s="243">
        <f t="shared" si="3"/>
        <v>314</v>
      </c>
      <c r="R33" s="243">
        <f t="shared" si="3"/>
        <v>0</v>
      </c>
      <c r="S33" s="73">
        <f t="shared" si="3"/>
        <v>91</v>
      </c>
      <c r="T33" s="243">
        <f t="shared" si="3"/>
        <v>13</v>
      </c>
      <c r="U33" s="76">
        <f t="shared" si="3"/>
        <v>16</v>
      </c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</row>
    <row r="34" spans="1:41" ht="18.75" customHeight="1" x14ac:dyDescent="0.25">
      <c r="A34" s="586"/>
      <c r="B34" s="610" t="s">
        <v>37</v>
      </c>
      <c r="C34" s="579"/>
      <c r="D34" s="579"/>
      <c r="E34" s="579"/>
      <c r="F34" s="579"/>
      <c r="G34" s="579"/>
      <c r="H34" s="579"/>
      <c r="I34" s="579"/>
      <c r="J34" s="579"/>
      <c r="K34" s="579"/>
      <c r="L34" s="579"/>
      <c r="M34" s="579"/>
      <c r="N34" s="579"/>
      <c r="O34" s="579"/>
      <c r="P34" s="579"/>
      <c r="Q34" s="579"/>
      <c r="R34" s="579"/>
      <c r="S34" s="579"/>
      <c r="T34" s="579"/>
      <c r="U34" s="580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</row>
    <row r="35" spans="1:41" ht="18.75" customHeight="1" x14ac:dyDescent="0.25">
      <c r="A35" s="586"/>
      <c r="B35" s="15" t="s">
        <v>26</v>
      </c>
      <c r="C35" s="32">
        <f t="shared" ref="C35:C39" si="4">SUM(D35:J35)</f>
        <v>100</v>
      </c>
      <c r="D35" s="21">
        <v>100</v>
      </c>
      <c r="E35" s="17">
        <v>0</v>
      </c>
      <c r="F35" s="18">
        <v>0</v>
      </c>
      <c r="G35" s="18">
        <v>0</v>
      </c>
      <c r="H35" s="18">
        <v>0</v>
      </c>
      <c r="I35" s="18">
        <v>0</v>
      </c>
      <c r="J35" s="18">
        <v>0</v>
      </c>
      <c r="K35" s="20">
        <v>465</v>
      </c>
      <c r="L35" s="17">
        <v>449</v>
      </c>
      <c r="M35" s="18">
        <v>14</v>
      </c>
      <c r="N35" s="16">
        <f t="shared" ref="N35:N39" si="5">SUM(O35:U35)</f>
        <v>100</v>
      </c>
      <c r="O35" s="257">
        <v>25</v>
      </c>
      <c r="P35" s="18">
        <v>8</v>
      </c>
      <c r="Q35" s="83">
        <v>35</v>
      </c>
      <c r="R35" s="83">
        <v>4</v>
      </c>
      <c r="S35" s="83">
        <v>12</v>
      </c>
      <c r="T35" s="18">
        <v>13</v>
      </c>
      <c r="U35" s="19">
        <v>3</v>
      </c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</row>
    <row r="36" spans="1:41" ht="18.75" customHeight="1" x14ac:dyDescent="0.25">
      <c r="A36" s="586"/>
      <c r="B36" s="268" t="s">
        <v>27</v>
      </c>
      <c r="C36" s="260">
        <f t="shared" si="4"/>
        <v>50</v>
      </c>
      <c r="D36" s="276">
        <v>50</v>
      </c>
      <c r="E36" s="282">
        <v>0</v>
      </c>
      <c r="F36" s="283">
        <v>0</v>
      </c>
      <c r="G36" s="283">
        <v>0</v>
      </c>
      <c r="H36" s="283">
        <v>0</v>
      </c>
      <c r="I36" s="283">
        <v>0</v>
      </c>
      <c r="J36" s="283">
        <v>0</v>
      </c>
      <c r="K36" s="275">
        <v>251</v>
      </c>
      <c r="L36" s="282">
        <v>229</v>
      </c>
      <c r="M36" s="284">
        <v>14</v>
      </c>
      <c r="N36" s="260">
        <f t="shared" si="5"/>
        <v>36</v>
      </c>
      <c r="O36" s="285">
        <v>18</v>
      </c>
      <c r="P36" s="284">
        <v>2</v>
      </c>
      <c r="Q36" s="261">
        <v>8</v>
      </c>
      <c r="R36" s="261">
        <v>0</v>
      </c>
      <c r="S36" s="261">
        <v>7</v>
      </c>
      <c r="T36" s="284">
        <v>1</v>
      </c>
      <c r="U36" s="286">
        <v>0</v>
      </c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</row>
    <row r="37" spans="1:41" ht="18.75" customHeight="1" x14ac:dyDescent="0.25">
      <c r="A37" s="586"/>
      <c r="B37" s="40" t="s">
        <v>85</v>
      </c>
      <c r="C37" s="32">
        <f t="shared" si="4"/>
        <v>25</v>
      </c>
      <c r="D37" s="44">
        <v>25</v>
      </c>
      <c r="E37" s="61">
        <v>0</v>
      </c>
      <c r="F37" s="62">
        <v>0</v>
      </c>
      <c r="G37" s="62">
        <v>0</v>
      </c>
      <c r="H37" s="62">
        <v>0</v>
      </c>
      <c r="I37" s="62">
        <v>0</v>
      </c>
      <c r="J37" s="62">
        <v>0</v>
      </c>
      <c r="K37" s="43">
        <v>108</v>
      </c>
      <c r="L37" s="61">
        <v>102</v>
      </c>
      <c r="M37" s="37">
        <v>3</v>
      </c>
      <c r="N37" s="46">
        <f t="shared" si="5"/>
        <v>18</v>
      </c>
      <c r="O37" s="287">
        <v>8</v>
      </c>
      <c r="P37" s="37">
        <v>3</v>
      </c>
      <c r="Q37" s="33">
        <v>0</v>
      </c>
      <c r="R37" s="33">
        <v>0</v>
      </c>
      <c r="S37" s="33">
        <v>7</v>
      </c>
      <c r="T37" s="37">
        <v>0</v>
      </c>
      <c r="U37" s="38">
        <v>0</v>
      </c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</row>
    <row r="38" spans="1:41" ht="18.75" customHeight="1" x14ac:dyDescent="0.25">
      <c r="A38" s="586"/>
      <c r="B38" s="268" t="s">
        <v>110</v>
      </c>
      <c r="C38" s="260">
        <f t="shared" si="4"/>
        <v>15</v>
      </c>
      <c r="D38" s="276">
        <v>15</v>
      </c>
      <c r="E38" s="282">
        <v>0</v>
      </c>
      <c r="F38" s="283">
        <v>0</v>
      </c>
      <c r="G38" s="283">
        <v>0</v>
      </c>
      <c r="H38" s="283">
        <v>0</v>
      </c>
      <c r="I38" s="283">
        <v>0</v>
      </c>
      <c r="J38" s="283">
        <v>0</v>
      </c>
      <c r="K38" s="275">
        <v>55</v>
      </c>
      <c r="L38" s="282">
        <v>56</v>
      </c>
      <c r="M38" s="284">
        <v>0</v>
      </c>
      <c r="N38" s="260">
        <f t="shared" si="5"/>
        <v>3</v>
      </c>
      <c r="O38" s="266">
        <v>0</v>
      </c>
      <c r="P38" s="285">
        <v>0</v>
      </c>
      <c r="Q38" s="261">
        <v>0</v>
      </c>
      <c r="R38" s="261">
        <v>0</v>
      </c>
      <c r="S38" s="261">
        <v>1</v>
      </c>
      <c r="T38" s="284">
        <v>2</v>
      </c>
      <c r="U38" s="286">
        <v>0</v>
      </c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</row>
    <row r="39" spans="1:41" ht="18.75" customHeight="1" x14ac:dyDescent="0.25">
      <c r="A39" s="586"/>
      <c r="B39" s="40" t="s">
        <v>84</v>
      </c>
      <c r="C39" s="41">
        <f t="shared" si="4"/>
        <v>26</v>
      </c>
      <c r="D39" s="44">
        <v>25</v>
      </c>
      <c r="E39" s="61">
        <v>1</v>
      </c>
      <c r="F39" s="62">
        <v>0</v>
      </c>
      <c r="G39" s="62">
        <v>0</v>
      </c>
      <c r="H39" s="62">
        <v>0</v>
      </c>
      <c r="I39" s="62">
        <v>0</v>
      </c>
      <c r="J39" s="62">
        <v>0</v>
      </c>
      <c r="K39" s="43">
        <v>111</v>
      </c>
      <c r="L39" s="61">
        <v>99</v>
      </c>
      <c r="M39" s="219">
        <v>3</v>
      </c>
      <c r="N39" s="288">
        <f t="shared" si="5"/>
        <v>15</v>
      </c>
      <c r="O39" s="258">
        <v>12</v>
      </c>
      <c r="P39" s="219">
        <v>2</v>
      </c>
      <c r="Q39" s="221">
        <v>0</v>
      </c>
      <c r="R39" s="221">
        <v>0</v>
      </c>
      <c r="S39" s="221">
        <v>1</v>
      </c>
      <c r="T39" s="219">
        <v>0</v>
      </c>
      <c r="U39" s="222">
        <v>0</v>
      </c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</row>
    <row r="40" spans="1:41" ht="18.75" customHeight="1" x14ac:dyDescent="0.25">
      <c r="A40" s="586"/>
      <c r="B40" s="289" t="s">
        <v>38</v>
      </c>
      <c r="C40" s="290">
        <f t="shared" ref="C40:U40" si="6">SUM(C35:C39)</f>
        <v>216</v>
      </c>
      <c r="D40" s="291">
        <f t="shared" si="6"/>
        <v>215</v>
      </c>
      <c r="E40" s="292">
        <f t="shared" si="6"/>
        <v>1</v>
      </c>
      <c r="F40" s="292">
        <f t="shared" si="6"/>
        <v>0</v>
      </c>
      <c r="G40" s="293">
        <f t="shared" si="6"/>
        <v>0</v>
      </c>
      <c r="H40" s="293">
        <f t="shared" si="6"/>
        <v>0</v>
      </c>
      <c r="I40" s="293">
        <f t="shared" si="6"/>
        <v>0</v>
      </c>
      <c r="J40" s="293">
        <f t="shared" si="6"/>
        <v>0</v>
      </c>
      <c r="K40" s="294">
        <f t="shared" si="6"/>
        <v>990</v>
      </c>
      <c r="L40" s="292">
        <f t="shared" si="6"/>
        <v>935</v>
      </c>
      <c r="M40" s="295">
        <f t="shared" si="6"/>
        <v>34</v>
      </c>
      <c r="N40" s="290">
        <f t="shared" si="6"/>
        <v>172</v>
      </c>
      <c r="O40" s="296">
        <f t="shared" si="6"/>
        <v>63</v>
      </c>
      <c r="P40" s="297">
        <f t="shared" si="6"/>
        <v>15</v>
      </c>
      <c r="Q40" s="297">
        <f t="shared" si="6"/>
        <v>43</v>
      </c>
      <c r="R40" s="298">
        <f t="shared" si="6"/>
        <v>4</v>
      </c>
      <c r="S40" s="297">
        <f t="shared" si="6"/>
        <v>28</v>
      </c>
      <c r="T40" s="295">
        <f t="shared" si="6"/>
        <v>16</v>
      </c>
      <c r="U40" s="298">
        <f t="shared" si="6"/>
        <v>3</v>
      </c>
      <c r="V40" s="69"/>
      <c r="W40" s="69"/>
      <c r="X40" s="69"/>
      <c r="Y40" s="69"/>
      <c r="Z40" s="69"/>
      <c r="AA40" s="69"/>
      <c r="AB40" s="69"/>
      <c r="AC40" s="3"/>
      <c r="AD40" s="69"/>
      <c r="AE40" s="69"/>
      <c r="AF40" s="69"/>
      <c r="AG40" s="69"/>
      <c r="AH40" s="69"/>
      <c r="AI40" s="69"/>
      <c r="AJ40" s="69"/>
      <c r="AK40" s="3"/>
      <c r="AL40" s="69"/>
      <c r="AM40" s="69"/>
      <c r="AN40" s="69"/>
      <c r="AO40" s="69"/>
    </row>
    <row r="41" spans="1:41" ht="18.75" customHeight="1" x14ac:dyDescent="0.25">
      <c r="A41" s="586"/>
      <c r="B41" s="597" t="s">
        <v>86</v>
      </c>
      <c r="C41" s="579"/>
      <c r="D41" s="579"/>
      <c r="E41" s="579"/>
      <c r="F41" s="579"/>
      <c r="G41" s="579"/>
      <c r="H41" s="579"/>
      <c r="I41" s="579"/>
      <c r="J41" s="579"/>
      <c r="K41" s="579"/>
      <c r="L41" s="579"/>
      <c r="M41" s="579"/>
      <c r="N41" s="579"/>
      <c r="O41" s="579"/>
      <c r="P41" s="579"/>
      <c r="Q41" s="579"/>
      <c r="R41" s="579"/>
      <c r="S41" s="579"/>
      <c r="T41" s="579"/>
      <c r="U41" s="580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</row>
    <row r="42" spans="1:41" ht="18.75" customHeight="1" x14ac:dyDescent="0.25">
      <c r="A42" s="586"/>
      <c r="B42" s="213" t="s">
        <v>26</v>
      </c>
      <c r="C42" s="23">
        <f t="shared" ref="C42:C45" si="7">SUM(D42:J42)</f>
        <v>100</v>
      </c>
      <c r="D42" s="214">
        <v>100</v>
      </c>
      <c r="E42" s="215">
        <v>0</v>
      </c>
      <c r="F42" s="60">
        <v>0</v>
      </c>
      <c r="G42" s="223">
        <v>0</v>
      </c>
      <c r="H42" s="223">
        <v>0</v>
      </c>
      <c r="I42" s="223">
        <v>0</v>
      </c>
      <c r="J42" s="223">
        <v>0</v>
      </c>
      <c r="K42" s="57">
        <v>414</v>
      </c>
      <c r="L42" s="60">
        <v>388</v>
      </c>
      <c r="M42" s="223">
        <v>15</v>
      </c>
      <c r="N42" s="23">
        <f t="shared" ref="N42:N45" si="8">SUM(O42:U42)</f>
        <v>76</v>
      </c>
      <c r="O42" s="224">
        <v>29</v>
      </c>
      <c r="P42" s="223">
        <v>8</v>
      </c>
      <c r="Q42" s="60">
        <v>9</v>
      </c>
      <c r="R42" s="60">
        <v>0</v>
      </c>
      <c r="S42" s="60">
        <v>26</v>
      </c>
      <c r="T42" s="223">
        <v>4</v>
      </c>
      <c r="U42" s="225">
        <v>0</v>
      </c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</row>
    <row r="43" spans="1:41" ht="18.75" customHeight="1" x14ac:dyDescent="0.25">
      <c r="A43" s="586"/>
      <c r="B43" s="40" t="s">
        <v>27</v>
      </c>
      <c r="C43" s="32">
        <f t="shared" si="7"/>
        <v>51</v>
      </c>
      <c r="D43" s="36">
        <v>50</v>
      </c>
      <c r="E43" s="33">
        <v>0</v>
      </c>
      <c r="F43" s="37">
        <v>1</v>
      </c>
      <c r="G43" s="37">
        <v>0</v>
      </c>
      <c r="H43" s="37">
        <v>0</v>
      </c>
      <c r="I43" s="37">
        <v>0</v>
      </c>
      <c r="J43" s="37">
        <v>0</v>
      </c>
      <c r="K43" s="35">
        <v>226</v>
      </c>
      <c r="L43" s="33">
        <v>207</v>
      </c>
      <c r="M43" s="37">
        <v>12</v>
      </c>
      <c r="N43" s="32">
        <f t="shared" si="8"/>
        <v>57</v>
      </c>
      <c r="O43" s="63">
        <v>23</v>
      </c>
      <c r="P43" s="37">
        <v>8</v>
      </c>
      <c r="Q43" s="33">
        <v>12</v>
      </c>
      <c r="R43" s="33">
        <v>0</v>
      </c>
      <c r="S43" s="33">
        <v>14</v>
      </c>
      <c r="T43" s="37">
        <v>0</v>
      </c>
      <c r="U43" s="38">
        <v>0</v>
      </c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</row>
    <row r="44" spans="1:41" ht="18.75" customHeight="1" x14ac:dyDescent="0.25">
      <c r="A44" s="586"/>
      <c r="B44" s="213" t="s">
        <v>138</v>
      </c>
      <c r="C44" s="299">
        <f t="shared" si="7"/>
        <v>1</v>
      </c>
      <c r="D44" s="300">
        <v>1</v>
      </c>
      <c r="E44" s="249">
        <v>0</v>
      </c>
      <c r="F44" s="56">
        <v>0</v>
      </c>
      <c r="G44" s="29">
        <v>0</v>
      </c>
      <c r="H44" s="29">
        <v>0</v>
      </c>
      <c r="I44" s="29">
        <v>0</v>
      </c>
      <c r="J44" s="29">
        <v>0</v>
      </c>
      <c r="K44" s="301">
        <v>1</v>
      </c>
      <c r="L44" s="56">
        <v>1</v>
      </c>
      <c r="M44" s="29">
        <v>0</v>
      </c>
      <c r="N44" s="299">
        <f t="shared" si="8"/>
        <v>0</v>
      </c>
      <c r="O44" s="59">
        <v>0</v>
      </c>
      <c r="P44" s="29">
        <v>0</v>
      </c>
      <c r="Q44" s="56">
        <v>0</v>
      </c>
      <c r="R44" s="56">
        <v>0</v>
      </c>
      <c r="S44" s="56">
        <v>0</v>
      </c>
      <c r="T44" s="29">
        <v>0</v>
      </c>
      <c r="U44" s="30">
        <v>0</v>
      </c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</row>
    <row r="45" spans="1:41" ht="18.75" customHeight="1" x14ac:dyDescent="0.25">
      <c r="A45" s="586"/>
      <c r="B45" s="40" t="s">
        <v>139</v>
      </c>
      <c r="C45" s="41">
        <f t="shared" si="7"/>
        <v>3</v>
      </c>
      <c r="D45" s="44">
        <v>3</v>
      </c>
      <c r="E45" s="61">
        <v>0</v>
      </c>
      <c r="F45" s="45">
        <v>0</v>
      </c>
      <c r="G45" s="45">
        <v>0</v>
      </c>
      <c r="H45" s="45">
        <v>0</v>
      </c>
      <c r="I45" s="45">
        <v>0</v>
      </c>
      <c r="J45" s="45">
        <v>0</v>
      </c>
      <c r="K45" s="226">
        <v>3</v>
      </c>
      <c r="L45" s="211">
        <v>3</v>
      </c>
      <c r="M45" s="45">
        <v>0</v>
      </c>
      <c r="N45" s="41">
        <f t="shared" si="8"/>
        <v>0</v>
      </c>
      <c r="O45" s="228">
        <v>0</v>
      </c>
      <c r="P45" s="45">
        <v>0</v>
      </c>
      <c r="Q45" s="85">
        <v>0</v>
      </c>
      <c r="R45" s="85">
        <v>0</v>
      </c>
      <c r="S45" s="85">
        <v>0</v>
      </c>
      <c r="T45" s="45">
        <v>0</v>
      </c>
      <c r="U45" s="47">
        <v>0</v>
      </c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</row>
    <row r="46" spans="1:41" ht="18.75" customHeight="1" x14ac:dyDescent="0.25">
      <c r="A46" s="586"/>
      <c r="B46" s="229" t="s">
        <v>95</v>
      </c>
      <c r="C46" s="6">
        <f t="shared" ref="C46:U46" si="9">SUM(C42:C45)</f>
        <v>155</v>
      </c>
      <c r="D46" s="230">
        <f t="shared" si="9"/>
        <v>154</v>
      </c>
      <c r="E46" s="50">
        <f t="shared" si="9"/>
        <v>0</v>
      </c>
      <c r="F46" s="50">
        <f t="shared" si="9"/>
        <v>1</v>
      </c>
      <c r="G46" s="50">
        <f t="shared" si="9"/>
        <v>0</v>
      </c>
      <c r="H46" s="50">
        <f t="shared" si="9"/>
        <v>0</v>
      </c>
      <c r="I46" s="50">
        <f t="shared" si="9"/>
        <v>0</v>
      </c>
      <c r="J46" s="50">
        <f t="shared" si="9"/>
        <v>0</v>
      </c>
      <c r="K46" s="51">
        <f t="shared" si="9"/>
        <v>644</v>
      </c>
      <c r="L46" s="50">
        <f t="shared" si="9"/>
        <v>599</v>
      </c>
      <c r="M46" s="50">
        <f t="shared" si="9"/>
        <v>27</v>
      </c>
      <c r="N46" s="6">
        <f t="shared" si="9"/>
        <v>133</v>
      </c>
      <c r="O46" s="230">
        <f t="shared" si="9"/>
        <v>52</v>
      </c>
      <c r="P46" s="50">
        <f t="shared" si="9"/>
        <v>16</v>
      </c>
      <c r="Q46" s="50">
        <f t="shared" si="9"/>
        <v>21</v>
      </c>
      <c r="R46" s="212">
        <f t="shared" si="9"/>
        <v>0</v>
      </c>
      <c r="S46" s="50">
        <f t="shared" si="9"/>
        <v>40</v>
      </c>
      <c r="T46" s="50">
        <f t="shared" si="9"/>
        <v>4</v>
      </c>
      <c r="U46" s="53">
        <f t="shared" si="9"/>
        <v>0</v>
      </c>
      <c r="V46" s="231"/>
      <c r="W46" s="231"/>
      <c r="X46" s="231"/>
      <c r="Y46" s="231"/>
      <c r="Z46" s="231"/>
      <c r="AA46" s="231"/>
      <c r="AB46" s="231"/>
      <c r="AC46" s="231"/>
      <c r="AD46" s="231"/>
      <c r="AE46" s="231"/>
      <c r="AF46" s="231"/>
      <c r="AG46" s="231"/>
      <c r="AH46" s="231"/>
      <c r="AI46" s="231"/>
      <c r="AJ46" s="231"/>
      <c r="AK46" s="231"/>
      <c r="AL46" s="231"/>
      <c r="AM46" s="231"/>
      <c r="AN46" s="231"/>
      <c r="AO46" s="231"/>
    </row>
    <row r="47" spans="1:41" ht="18.75" customHeight="1" x14ac:dyDescent="0.25">
      <c r="A47" s="586"/>
      <c r="B47" s="597" t="s">
        <v>121</v>
      </c>
      <c r="C47" s="579"/>
      <c r="D47" s="579"/>
      <c r="E47" s="579"/>
      <c r="F47" s="579"/>
      <c r="G47" s="579"/>
      <c r="H47" s="579"/>
      <c r="I47" s="579"/>
      <c r="J47" s="579"/>
      <c r="K47" s="579"/>
      <c r="L47" s="579"/>
      <c r="M47" s="579"/>
      <c r="N47" s="579"/>
      <c r="O47" s="579"/>
      <c r="P47" s="579"/>
      <c r="Q47" s="579"/>
      <c r="R47" s="579"/>
      <c r="S47" s="579"/>
      <c r="T47" s="579"/>
      <c r="U47" s="580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</row>
    <row r="48" spans="1:41" ht="18.75" customHeight="1" x14ac:dyDescent="0.25">
      <c r="A48" s="586"/>
      <c r="B48" s="213" t="s">
        <v>26</v>
      </c>
      <c r="C48" s="23">
        <f t="shared" ref="C48:C49" si="10">SUM(D48:J48)</f>
        <v>102</v>
      </c>
      <c r="D48" s="214">
        <v>102</v>
      </c>
      <c r="E48" s="215">
        <v>0</v>
      </c>
      <c r="F48" s="60">
        <v>0</v>
      </c>
      <c r="G48" s="223">
        <v>0</v>
      </c>
      <c r="H48" s="223">
        <v>0</v>
      </c>
      <c r="I48" s="223">
        <v>0</v>
      </c>
      <c r="J48" s="223">
        <v>0</v>
      </c>
      <c r="K48" s="57">
        <v>331</v>
      </c>
      <c r="L48" s="60">
        <v>316</v>
      </c>
      <c r="M48" s="223">
        <v>7</v>
      </c>
      <c r="N48" s="23">
        <f t="shared" ref="N48:N49" si="11">SUM(O48:U48)</f>
        <v>42</v>
      </c>
      <c r="O48" s="224">
        <v>18</v>
      </c>
      <c r="P48" s="223">
        <v>6</v>
      </c>
      <c r="Q48" s="60">
        <v>0</v>
      </c>
      <c r="R48" s="60">
        <v>0</v>
      </c>
      <c r="S48" s="60">
        <v>18</v>
      </c>
      <c r="T48" s="225">
        <v>0</v>
      </c>
      <c r="U48" s="225">
        <v>0</v>
      </c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</row>
    <row r="49" spans="1:41" ht="18.75" customHeight="1" x14ac:dyDescent="0.25">
      <c r="A49" s="586"/>
      <c r="B49" s="40" t="s">
        <v>27</v>
      </c>
      <c r="C49" s="41">
        <f t="shared" si="10"/>
        <v>50</v>
      </c>
      <c r="D49" s="44">
        <v>50</v>
      </c>
      <c r="E49" s="61">
        <v>0</v>
      </c>
      <c r="F49" s="45">
        <v>0</v>
      </c>
      <c r="G49" s="45">
        <v>0</v>
      </c>
      <c r="H49" s="45">
        <v>0</v>
      </c>
      <c r="I49" s="45">
        <v>0</v>
      </c>
      <c r="J49" s="45">
        <v>0</v>
      </c>
      <c r="K49" s="226">
        <v>167</v>
      </c>
      <c r="L49" s="211">
        <v>154</v>
      </c>
      <c r="M49" s="45">
        <v>6</v>
      </c>
      <c r="N49" s="41">
        <f t="shared" si="11"/>
        <v>24</v>
      </c>
      <c r="O49" s="228">
        <v>14</v>
      </c>
      <c r="P49" s="45">
        <v>2</v>
      </c>
      <c r="Q49" s="85">
        <v>0</v>
      </c>
      <c r="R49" s="85">
        <v>0</v>
      </c>
      <c r="S49" s="85">
        <v>8</v>
      </c>
      <c r="T49" s="47">
        <v>0</v>
      </c>
      <c r="U49" s="47">
        <v>0</v>
      </c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</row>
    <row r="50" spans="1:41" ht="18.75" customHeight="1" x14ac:dyDescent="0.25">
      <c r="A50" s="586"/>
      <c r="B50" s="229" t="s">
        <v>122</v>
      </c>
      <c r="C50" s="6">
        <f t="shared" ref="C50:U50" si="12">SUM(C48:C49)</f>
        <v>152</v>
      </c>
      <c r="D50" s="230">
        <f t="shared" si="12"/>
        <v>152</v>
      </c>
      <c r="E50" s="50">
        <f t="shared" si="12"/>
        <v>0</v>
      </c>
      <c r="F50" s="50">
        <f t="shared" si="12"/>
        <v>0</v>
      </c>
      <c r="G50" s="50">
        <f t="shared" si="12"/>
        <v>0</v>
      </c>
      <c r="H50" s="50">
        <f t="shared" si="12"/>
        <v>0</v>
      </c>
      <c r="I50" s="50">
        <f t="shared" si="12"/>
        <v>0</v>
      </c>
      <c r="J50" s="50">
        <f t="shared" si="12"/>
        <v>0</v>
      </c>
      <c r="K50" s="51">
        <f t="shared" si="12"/>
        <v>498</v>
      </c>
      <c r="L50" s="50">
        <f t="shared" si="12"/>
        <v>470</v>
      </c>
      <c r="M50" s="50">
        <f t="shared" si="12"/>
        <v>13</v>
      </c>
      <c r="N50" s="6">
        <f t="shared" si="12"/>
        <v>66</v>
      </c>
      <c r="O50" s="230">
        <f t="shared" si="12"/>
        <v>32</v>
      </c>
      <c r="P50" s="50">
        <f t="shared" si="12"/>
        <v>8</v>
      </c>
      <c r="Q50" s="50">
        <f t="shared" si="12"/>
        <v>0</v>
      </c>
      <c r="R50" s="212">
        <f t="shared" si="12"/>
        <v>0</v>
      </c>
      <c r="S50" s="50">
        <f t="shared" si="12"/>
        <v>26</v>
      </c>
      <c r="T50" s="212">
        <f t="shared" si="12"/>
        <v>0</v>
      </c>
      <c r="U50" s="212">
        <f t="shared" si="12"/>
        <v>0</v>
      </c>
      <c r="V50" s="231"/>
      <c r="W50" s="231"/>
      <c r="X50" s="231"/>
      <c r="Y50" s="231"/>
      <c r="Z50" s="231"/>
      <c r="AA50" s="231"/>
      <c r="AB50" s="231"/>
      <c r="AC50" s="231"/>
      <c r="AD50" s="231"/>
      <c r="AE50" s="231"/>
      <c r="AF50" s="231"/>
      <c r="AG50" s="231"/>
      <c r="AH50" s="231"/>
      <c r="AI50" s="231"/>
      <c r="AJ50" s="231"/>
      <c r="AK50" s="231"/>
      <c r="AL50" s="231"/>
      <c r="AM50" s="231"/>
      <c r="AN50" s="231"/>
      <c r="AO50" s="231"/>
    </row>
    <row r="51" spans="1:41" ht="18.75" customHeight="1" x14ac:dyDescent="0.25">
      <c r="A51" s="587"/>
      <c r="B51" s="70" t="s">
        <v>39</v>
      </c>
      <c r="C51" s="71">
        <f t="shared" ref="C51:U51" si="13">C33+C40+C46+C50</f>
        <v>1440</v>
      </c>
      <c r="D51" s="71">
        <f t="shared" si="13"/>
        <v>1379</v>
      </c>
      <c r="E51" s="71">
        <f t="shared" si="13"/>
        <v>47</v>
      </c>
      <c r="F51" s="71">
        <f t="shared" si="13"/>
        <v>1</v>
      </c>
      <c r="G51" s="71">
        <f t="shared" si="13"/>
        <v>0</v>
      </c>
      <c r="H51" s="71">
        <f t="shared" si="13"/>
        <v>11</v>
      </c>
      <c r="I51" s="71">
        <f t="shared" si="13"/>
        <v>0</v>
      </c>
      <c r="J51" s="71">
        <f t="shared" si="13"/>
        <v>2</v>
      </c>
      <c r="K51" s="71">
        <f t="shared" si="13"/>
        <v>7528</v>
      </c>
      <c r="L51" s="71">
        <f t="shared" si="13"/>
        <v>6936</v>
      </c>
      <c r="M51" s="71">
        <f t="shared" si="13"/>
        <v>278</v>
      </c>
      <c r="N51" s="71">
        <f t="shared" si="13"/>
        <v>1154</v>
      </c>
      <c r="O51" s="71">
        <f t="shared" si="13"/>
        <v>401</v>
      </c>
      <c r="P51" s="71">
        <f t="shared" si="13"/>
        <v>134</v>
      </c>
      <c r="Q51" s="71">
        <f t="shared" si="13"/>
        <v>378</v>
      </c>
      <c r="R51" s="71">
        <f t="shared" si="13"/>
        <v>4</v>
      </c>
      <c r="S51" s="71">
        <f t="shared" si="13"/>
        <v>185</v>
      </c>
      <c r="T51" s="71">
        <f t="shared" si="13"/>
        <v>33</v>
      </c>
      <c r="U51" s="76">
        <f t="shared" si="13"/>
        <v>19</v>
      </c>
      <c r="V51" s="3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</row>
    <row r="52" spans="1:41" ht="18.75" customHeight="1" x14ac:dyDescent="0.3">
      <c r="A52" s="77"/>
      <c r="B52" s="77"/>
      <c r="C52" s="77"/>
      <c r="D52" s="77"/>
      <c r="E52" s="77"/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  <c r="AC52" s="77"/>
      <c r="AD52" s="77"/>
      <c r="AE52" s="77"/>
      <c r="AF52" s="77"/>
      <c r="AG52" s="77"/>
      <c r="AH52" s="77"/>
      <c r="AI52" s="77"/>
      <c r="AJ52" s="77"/>
      <c r="AK52" s="77"/>
      <c r="AL52" s="77"/>
      <c r="AM52" s="77"/>
      <c r="AN52" s="77"/>
      <c r="AO52" s="77"/>
    </row>
    <row r="53" spans="1:41" ht="18.75" customHeight="1" x14ac:dyDescent="0.3">
      <c r="A53" s="77"/>
      <c r="B53" s="77"/>
      <c r="C53" s="77"/>
      <c r="D53" s="77"/>
      <c r="E53" s="77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  <c r="AC53" s="77"/>
      <c r="AD53" s="77"/>
      <c r="AE53" s="77"/>
      <c r="AF53" s="77"/>
      <c r="AG53" s="77"/>
      <c r="AH53" s="77"/>
      <c r="AI53" s="77"/>
      <c r="AJ53" s="77"/>
      <c r="AK53" s="77"/>
      <c r="AL53" s="77"/>
      <c r="AM53" s="77"/>
      <c r="AN53" s="77"/>
      <c r="AO53" s="77"/>
    </row>
    <row r="54" spans="1:41" ht="15.75" customHeight="1" x14ac:dyDescent="0.3">
      <c r="A54" s="77"/>
      <c r="B54" s="581" t="s">
        <v>47</v>
      </c>
      <c r="C54" s="579"/>
      <c r="D54" s="579"/>
      <c r="E54" s="579"/>
      <c r="F54" s="579"/>
      <c r="G54" s="579"/>
      <c r="H54" s="579"/>
      <c r="I54" s="579"/>
      <c r="J54" s="579"/>
      <c r="K54" s="579"/>
      <c r="L54" s="579"/>
      <c r="M54" s="580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  <c r="AC54" s="77"/>
      <c r="AD54" s="77"/>
      <c r="AE54" s="77"/>
      <c r="AF54" s="77"/>
      <c r="AG54" s="77"/>
      <c r="AH54" s="77"/>
      <c r="AI54" s="77"/>
      <c r="AJ54" s="77"/>
      <c r="AK54" s="77"/>
      <c r="AL54" s="77"/>
      <c r="AM54" s="77"/>
      <c r="AN54" s="77"/>
      <c r="AO54" s="77"/>
    </row>
    <row r="55" spans="1:41" ht="18.75" customHeight="1" x14ac:dyDescent="0.3">
      <c r="A55" s="77"/>
      <c r="B55" s="582" t="s">
        <v>96</v>
      </c>
      <c r="C55" s="583"/>
      <c r="D55" s="583"/>
      <c r="E55" s="583"/>
      <c r="F55" s="583"/>
      <c r="G55" s="583"/>
      <c r="H55" s="583"/>
      <c r="I55" s="583"/>
      <c r="J55" s="583"/>
      <c r="K55" s="583"/>
      <c r="L55" s="583"/>
      <c r="M55" s="584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  <c r="AC55" s="77"/>
      <c r="AD55" s="77"/>
      <c r="AE55" s="77"/>
      <c r="AF55" s="77"/>
      <c r="AG55" s="77"/>
      <c r="AH55" s="77"/>
      <c r="AI55" s="77"/>
      <c r="AJ55" s="77"/>
      <c r="AK55" s="77"/>
      <c r="AL55" s="77"/>
      <c r="AM55" s="77"/>
      <c r="AN55" s="77"/>
      <c r="AO55" s="77"/>
    </row>
    <row r="56" spans="1:41" ht="18.75" customHeight="1" x14ac:dyDescent="0.3">
      <c r="A56" s="77"/>
      <c r="B56" s="588" t="s">
        <v>97</v>
      </c>
      <c r="C56" s="589"/>
      <c r="D56" s="589"/>
      <c r="E56" s="589"/>
      <c r="F56" s="589"/>
      <c r="G56" s="589"/>
      <c r="H56" s="589"/>
      <c r="I56" s="589"/>
      <c r="J56" s="589"/>
      <c r="K56" s="589"/>
      <c r="L56" s="589"/>
      <c r="M56" s="590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  <c r="AC56" s="77"/>
      <c r="AD56" s="77"/>
      <c r="AE56" s="77"/>
      <c r="AF56" s="77"/>
      <c r="AG56" s="77"/>
      <c r="AH56" s="77"/>
      <c r="AI56" s="77"/>
      <c r="AJ56" s="77"/>
      <c r="AK56" s="77"/>
      <c r="AL56" s="77"/>
      <c r="AM56" s="77"/>
      <c r="AN56" s="77"/>
      <c r="AO56" s="77"/>
    </row>
    <row r="57" spans="1:41" ht="18.75" customHeight="1" x14ac:dyDescent="0.3">
      <c r="A57" s="77"/>
      <c r="B57" s="588" t="s">
        <v>98</v>
      </c>
      <c r="C57" s="589"/>
      <c r="D57" s="589"/>
      <c r="E57" s="589"/>
      <c r="F57" s="589"/>
      <c r="G57" s="589"/>
      <c r="H57" s="589"/>
      <c r="I57" s="589"/>
      <c r="J57" s="589"/>
      <c r="K57" s="589"/>
      <c r="L57" s="589"/>
      <c r="M57" s="590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  <c r="AC57" s="77"/>
      <c r="AD57" s="77"/>
      <c r="AE57" s="77"/>
      <c r="AF57" s="77"/>
      <c r="AG57" s="77"/>
      <c r="AH57" s="77"/>
      <c r="AI57" s="77"/>
      <c r="AJ57" s="77"/>
      <c r="AK57" s="77"/>
      <c r="AL57" s="77"/>
      <c r="AM57" s="77"/>
      <c r="AN57" s="77"/>
      <c r="AO57" s="77"/>
    </row>
    <row r="58" spans="1:41" ht="18.75" customHeight="1" x14ac:dyDescent="0.3">
      <c r="A58" s="77"/>
      <c r="B58" s="588" t="s">
        <v>129</v>
      </c>
      <c r="C58" s="589"/>
      <c r="D58" s="589"/>
      <c r="E58" s="589"/>
      <c r="F58" s="589"/>
      <c r="G58" s="589"/>
      <c r="H58" s="589"/>
      <c r="I58" s="589"/>
      <c r="J58" s="589"/>
      <c r="K58" s="589"/>
      <c r="L58" s="589"/>
      <c r="M58" s="590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  <c r="AC58" s="77"/>
      <c r="AD58" s="77"/>
      <c r="AE58" s="77"/>
      <c r="AF58" s="77"/>
      <c r="AG58" s="77"/>
      <c r="AH58" s="77"/>
      <c r="AI58" s="77"/>
      <c r="AJ58" s="77"/>
      <c r="AK58" s="77"/>
      <c r="AL58" s="77"/>
      <c r="AM58" s="77"/>
      <c r="AN58" s="77"/>
      <c r="AO58" s="77"/>
    </row>
    <row r="59" spans="1:41" ht="18.75" customHeight="1" x14ac:dyDescent="0.3">
      <c r="A59" s="77"/>
      <c r="B59" s="588" t="s">
        <v>99</v>
      </c>
      <c r="C59" s="589"/>
      <c r="D59" s="589"/>
      <c r="E59" s="589"/>
      <c r="F59" s="589"/>
      <c r="G59" s="589"/>
      <c r="H59" s="589"/>
      <c r="I59" s="589"/>
      <c r="J59" s="589"/>
      <c r="K59" s="589"/>
      <c r="L59" s="589"/>
      <c r="M59" s="590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  <c r="AC59" s="77"/>
      <c r="AD59" s="77"/>
      <c r="AE59" s="77"/>
      <c r="AF59" s="77"/>
      <c r="AG59" s="77"/>
      <c r="AH59" s="77"/>
      <c r="AI59" s="77"/>
      <c r="AJ59" s="77"/>
      <c r="AK59" s="77"/>
      <c r="AL59" s="77"/>
      <c r="AM59" s="77"/>
      <c r="AN59" s="77"/>
      <c r="AO59" s="77"/>
    </row>
    <row r="60" spans="1:41" ht="18.75" customHeight="1" x14ac:dyDescent="0.3">
      <c r="A60" s="77"/>
      <c r="B60" s="588" t="s">
        <v>114</v>
      </c>
      <c r="C60" s="589"/>
      <c r="D60" s="589"/>
      <c r="E60" s="589"/>
      <c r="F60" s="589"/>
      <c r="G60" s="589"/>
      <c r="H60" s="589"/>
      <c r="I60" s="589"/>
      <c r="J60" s="589"/>
      <c r="K60" s="589"/>
      <c r="L60" s="589"/>
      <c r="M60" s="590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  <c r="AH60" s="77"/>
      <c r="AI60" s="77"/>
      <c r="AJ60" s="77"/>
      <c r="AK60" s="77"/>
      <c r="AL60" s="77"/>
      <c r="AM60" s="77"/>
      <c r="AN60" s="77"/>
      <c r="AO60" s="77"/>
    </row>
    <row r="61" spans="1:41" ht="18.75" customHeight="1" x14ac:dyDescent="0.3">
      <c r="A61" s="77"/>
      <c r="B61" s="591" t="s">
        <v>101</v>
      </c>
      <c r="C61" s="592"/>
      <c r="D61" s="592"/>
      <c r="E61" s="592"/>
      <c r="F61" s="592"/>
      <c r="G61" s="592"/>
      <c r="H61" s="592"/>
      <c r="I61" s="592"/>
      <c r="J61" s="592"/>
      <c r="K61" s="592"/>
      <c r="L61" s="592"/>
      <c r="M61" s="593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  <c r="AL61" s="77"/>
      <c r="AM61" s="77"/>
      <c r="AN61" s="77"/>
      <c r="AO61" s="77"/>
    </row>
    <row r="62" spans="1:41" ht="18.75" customHeight="1" x14ac:dyDescent="0.3">
      <c r="A62" s="77"/>
      <c r="B62" s="611" t="s">
        <v>140</v>
      </c>
      <c r="C62" s="572"/>
      <c r="D62" s="572"/>
      <c r="E62" s="572"/>
      <c r="F62" s="572"/>
      <c r="G62" s="572"/>
      <c r="H62" s="572"/>
      <c r="I62" s="572"/>
      <c r="J62" s="572"/>
      <c r="K62" s="572"/>
      <c r="L62" s="572"/>
      <c r="M62" s="572"/>
      <c r="N62" s="572"/>
      <c r="O62" s="572"/>
      <c r="P62" s="572"/>
      <c r="Q62" s="572"/>
      <c r="R62" s="572"/>
      <c r="S62" s="572"/>
      <c r="T62" s="572"/>
      <c r="U62" s="572"/>
      <c r="V62" s="77"/>
      <c r="W62" s="77"/>
      <c r="X62" s="77"/>
      <c r="Y62" s="77"/>
      <c r="Z62" s="77"/>
      <c r="AA62" s="77"/>
      <c r="AB62" s="77"/>
      <c r="AC62" s="77"/>
      <c r="AD62" s="77"/>
      <c r="AE62" s="77"/>
      <c r="AF62" s="77"/>
      <c r="AG62" s="77"/>
      <c r="AH62" s="77"/>
      <c r="AI62" s="77"/>
      <c r="AJ62" s="77"/>
      <c r="AK62" s="77"/>
      <c r="AL62" s="77"/>
      <c r="AM62" s="77"/>
      <c r="AN62" s="77"/>
      <c r="AO62" s="77"/>
    </row>
    <row r="63" spans="1:41" ht="18.75" customHeight="1" x14ac:dyDescent="0.3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  <c r="AC63" s="77"/>
      <c r="AD63" s="77"/>
      <c r="AE63" s="77"/>
      <c r="AF63" s="77"/>
      <c r="AG63" s="77"/>
      <c r="AH63" s="77"/>
      <c r="AI63" s="77"/>
      <c r="AJ63" s="77"/>
      <c r="AK63" s="77"/>
      <c r="AL63" s="77"/>
      <c r="AM63" s="77"/>
      <c r="AN63" s="77"/>
      <c r="AO63" s="77"/>
    </row>
    <row r="64" spans="1:41" ht="18.75" customHeight="1" x14ac:dyDescent="0.3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  <c r="AC64" s="77"/>
      <c r="AD64" s="77"/>
      <c r="AE64" s="77"/>
      <c r="AF64" s="77"/>
      <c r="AG64" s="77"/>
      <c r="AH64" s="77"/>
      <c r="AI64" s="77"/>
      <c r="AJ64" s="77"/>
      <c r="AK64" s="77"/>
      <c r="AL64" s="77"/>
      <c r="AM64" s="77"/>
      <c r="AN64" s="77"/>
      <c r="AO64" s="77"/>
    </row>
    <row r="65" spans="1:41" ht="18.75" customHeight="1" x14ac:dyDescent="0.3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  <c r="AC65" s="77"/>
      <c r="AD65" s="77"/>
      <c r="AE65" s="77"/>
      <c r="AF65" s="77"/>
      <c r="AG65" s="77"/>
      <c r="AH65" s="77"/>
      <c r="AI65" s="77"/>
      <c r="AJ65" s="77"/>
      <c r="AK65" s="77"/>
      <c r="AL65" s="77"/>
      <c r="AM65" s="77"/>
      <c r="AN65" s="77"/>
      <c r="AO65" s="77"/>
    </row>
    <row r="66" spans="1:41" ht="18.75" customHeight="1" x14ac:dyDescent="0.3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  <c r="AD66" s="77"/>
      <c r="AE66" s="77"/>
      <c r="AF66" s="77"/>
      <c r="AG66" s="77"/>
      <c r="AH66" s="77"/>
      <c r="AI66" s="77"/>
      <c r="AJ66" s="77"/>
      <c r="AK66" s="77"/>
      <c r="AL66" s="77"/>
      <c r="AM66" s="77"/>
      <c r="AN66" s="77"/>
      <c r="AO66" s="77"/>
    </row>
    <row r="67" spans="1:41" ht="18.75" customHeight="1" x14ac:dyDescent="0.3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  <c r="AC67" s="77"/>
      <c r="AD67" s="77"/>
      <c r="AE67" s="77"/>
      <c r="AF67" s="77"/>
      <c r="AG67" s="77"/>
      <c r="AH67" s="77"/>
      <c r="AI67" s="77"/>
      <c r="AJ67" s="77"/>
      <c r="AK67" s="77"/>
      <c r="AL67" s="77"/>
      <c r="AM67" s="77"/>
      <c r="AN67" s="77"/>
      <c r="AO67" s="77"/>
    </row>
    <row r="68" spans="1:41" ht="18.75" customHeight="1" x14ac:dyDescent="0.3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  <c r="AC68" s="77"/>
      <c r="AD68" s="77"/>
      <c r="AE68" s="77"/>
      <c r="AF68" s="77"/>
      <c r="AG68" s="77"/>
      <c r="AH68" s="77"/>
      <c r="AI68" s="77"/>
      <c r="AJ68" s="77"/>
      <c r="AK68" s="77"/>
      <c r="AL68" s="77"/>
      <c r="AM68" s="77"/>
      <c r="AN68" s="77"/>
      <c r="AO68" s="77"/>
    </row>
    <row r="69" spans="1:41" ht="18.75" customHeight="1" x14ac:dyDescent="0.3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  <c r="AM69" s="77"/>
      <c r="AN69" s="77"/>
      <c r="AO69" s="77"/>
    </row>
    <row r="70" spans="1:41" ht="18.75" customHeight="1" x14ac:dyDescent="0.3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  <c r="AN70" s="77"/>
      <c r="AO70" s="77"/>
    </row>
    <row r="71" spans="1:41" ht="18.75" customHeight="1" x14ac:dyDescent="0.3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  <c r="AC71" s="77"/>
      <c r="AD71" s="77"/>
      <c r="AE71" s="77"/>
      <c r="AF71" s="77"/>
      <c r="AG71" s="77"/>
      <c r="AH71" s="77"/>
      <c r="AI71" s="77"/>
      <c r="AJ71" s="77"/>
      <c r="AK71" s="77"/>
      <c r="AL71" s="77"/>
      <c r="AM71" s="77"/>
      <c r="AN71" s="77"/>
      <c r="AO71" s="77"/>
    </row>
    <row r="72" spans="1:41" ht="18.75" customHeight="1" x14ac:dyDescent="0.3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  <c r="AN72" s="77"/>
      <c r="AO72" s="77"/>
    </row>
    <row r="73" spans="1:41" ht="18.75" customHeight="1" x14ac:dyDescent="0.3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</row>
    <row r="74" spans="1:41" ht="18.75" customHeight="1" x14ac:dyDescent="0.3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  <c r="AN74" s="77"/>
      <c r="AO74" s="77"/>
    </row>
    <row r="75" spans="1:41" ht="18.75" customHeight="1" x14ac:dyDescent="0.3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</row>
    <row r="76" spans="1:41" ht="18.75" customHeight="1" x14ac:dyDescent="0.3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  <c r="AJ76" s="77"/>
      <c r="AK76" s="77"/>
      <c r="AL76" s="77"/>
      <c r="AM76" s="77"/>
      <c r="AN76" s="77"/>
      <c r="AO76" s="77"/>
    </row>
    <row r="77" spans="1:41" ht="18.75" customHeight="1" x14ac:dyDescent="0.3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  <c r="AJ77" s="77"/>
      <c r="AK77" s="77"/>
      <c r="AL77" s="77"/>
      <c r="AM77" s="77"/>
      <c r="AN77" s="77"/>
      <c r="AO77" s="77"/>
    </row>
    <row r="78" spans="1:41" ht="18.75" customHeight="1" x14ac:dyDescent="0.3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  <c r="AC78" s="77"/>
      <c r="AD78" s="77"/>
      <c r="AE78" s="77"/>
      <c r="AF78" s="77"/>
      <c r="AG78" s="77"/>
      <c r="AH78" s="77"/>
      <c r="AI78" s="77"/>
      <c r="AJ78" s="77"/>
      <c r="AK78" s="77"/>
      <c r="AL78" s="77"/>
      <c r="AM78" s="77"/>
      <c r="AN78" s="77"/>
      <c r="AO78" s="77"/>
    </row>
    <row r="79" spans="1:41" ht="18.75" customHeight="1" x14ac:dyDescent="0.3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  <c r="AM79" s="77"/>
      <c r="AN79" s="77"/>
      <c r="AO79" s="77"/>
    </row>
    <row r="80" spans="1:41" ht="18.75" customHeight="1" x14ac:dyDescent="0.3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  <c r="AC80" s="77"/>
      <c r="AD80" s="77"/>
      <c r="AE80" s="77"/>
      <c r="AF80" s="77"/>
      <c r="AG80" s="77"/>
      <c r="AH80" s="77"/>
      <c r="AI80" s="77"/>
      <c r="AJ80" s="77"/>
      <c r="AK80" s="77"/>
      <c r="AL80" s="77"/>
      <c r="AM80" s="77"/>
      <c r="AN80" s="77"/>
      <c r="AO80" s="77"/>
    </row>
    <row r="81" spans="1:41" ht="18.75" customHeight="1" x14ac:dyDescent="0.3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</row>
    <row r="82" spans="1:41" ht="18.75" customHeight="1" x14ac:dyDescent="0.3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  <c r="AM82" s="77"/>
      <c r="AN82" s="77"/>
      <c r="AO82" s="77"/>
    </row>
    <row r="83" spans="1:41" ht="18.75" customHeight="1" x14ac:dyDescent="0.3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77"/>
      <c r="AL83" s="77"/>
      <c r="AM83" s="77"/>
      <c r="AN83" s="77"/>
      <c r="AO83" s="77"/>
    </row>
    <row r="84" spans="1:41" ht="18.75" customHeight="1" x14ac:dyDescent="0.3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77"/>
      <c r="AK84" s="77"/>
      <c r="AL84" s="77"/>
      <c r="AM84" s="77"/>
      <c r="AN84" s="77"/>
      <c r="AO84" s="77"/>
    </row>
    <row r="85" spans="1:41" ht="18.75" customHeight="1" x14ac:dyDescent="0.3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  <c r="AJ85" s="77"/>
      <c r="AK85" s="77"/>
      <c r="AL85" s="77"/>
      <c r="AM85" s="77"/>
      <c r="AN85" s="77"/>
      <c r="AO85" s="77"/>
    </row>
    <row r="86" spans="1:41" ht="18.75" customHeight="1" x14ac:dyDescent="0.3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  <c r="AL86" s="77"/>
      <c r="AM86" s="77"/>
      <c r="AN86" s="77"/>
      <c r="AO86" s="77"/>
    </row>
    <row r="87" spans="1:41" ht="18.75" customHeight="1" x14ac:dyDescent="0.3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  <c r="AN87" s="77"/>
      <c r="AO87" s="77"/>
    </row>
    <row r="88" spans="1:41" ht="18.75" customHeight="1" x14ac:dyDescent="0.3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  <c r="AN88" s="77"/>
      <c r="AO88" s="77"/>
    </row>
    <row r="89" spans="1:41" ht="18.75" customHeight="1" x14ac:dyDescent="0.3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  <c r="AN89" s="77"/>
      <c r="AO89" s="77"/>
    </row>
    <row r="90" spans="1:41" ht="18.75" customHeight="1" x14ac:dyDescent="0.3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  <c r="AN90" s="77"/>
      <c r="AO90" s="77"/>
    </row>
    <row r="91" spans="1:41" ht="18.75" customHeight="1" x14ac:dyDescent="0.3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77"/>
    </row>
    <row r="92" spans="1:41" ht="18.75" customHeight="1" x14ac:dyDescent="0.3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77"/>
      <c r="AM92" s="77"/>
      <c r="AN92" s="77"/>
      <c r="AO92" s="77"/>
    </row>
    <row r="93" spans="1:41" ht="18.75" customHeight="1" x14ac:dyDescent="0.3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  <c r="AJ93" s="77"/>
      <c r="AK93" s="77"/>
      <c r="AL93" s="77"/>
      <c r="AM93" s="77"/>
      <c r="AN93" s="77"/>
      <c r="AO93" s="77"/>
    </row>
    <row r="94" spans="1:41" ht="18.75" customHeight="1" x14ac:dyDescent="0.3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  <c r="AN94" s="77"/>
      <c r="AO94" s="77"/>
    </row>
    <row r="95" spans="1:41" ht="18.75" customHeight="1" x14ac:dyDescent="0.3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7"/>
      <c r="AM95" s="77"/>
      <c r="AN95" s="77"/>
      <c r="AO95" s="77"/>
    </row>
    <row r="96" spans="1:41" ht="18.75" customHeight="1" x14ac:dyDescent="0.3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</row>
    <row r="97" spans="1:41" ht="18.75" customHeight="1" x14ac:dyDescent="0.3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  <c r="AM97" s="77"/>
      <c r="AN97" s="77"/>
      <c r="AO97" s="77"/>
    </row>
    <row r="98" spans="1:41" ht="18.75" customHeight="1" x14ac:dyDescent="0.3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77"/>
      <c r="AM98" s="77"/>
      <c r="AN98" s="77"/>
      <c r="AO98" s="77"/>
    </row>
    <row r="99" spans="1:41" ht="18.75" customHeight="1" x14ac:dyDescent="0.3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  <c r="AM99" s="77"/>
      <c r="AN99" s="77"/>
      <c r="AO99" s="77"/>
    </row>
    <row r="100" spans="1:41" ht="18.75" customHeight="1" x14ac:dyDescent="0.3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  <c r="AN100" s="77"/>
      <c r="AO100" s="77"/>
    </row>
    <row r="101" spans="1:41" ht="18.75" customHeight="1" x14ac:dyDescent="0.3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7"/>
      <c r="AM101" s="77"/>
      <c r="AN101" s="77"/>
      <c r="AO101" s="77"/>
    </row>
    <row r="102" spans="1:41" ht="18.75" customHeight="1" x14ac:dyDescent="0.3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  <c r="AN102" s="77"/>
      <c r="AO102" s="77"/>
    </row>
    <row r="103" spans="1:41" ht="18.75" customHeight="1" x14ac:dyDescent="0.3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  <c r="AN103" s="77"/>
      <c r="AO103" s="77"/>
    </row>
    <row r="104" spans="1:41" ht="18.75" customHeight="1" x14ac:dyDescent="0.3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  <c r="AN104" s="77"/>
      <c r="AO104" s="77"/>
    </row>
    <row r="105" spans="1:41" ht="18.75" customHeight="1" x14ac:dyDescent="0.3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  <c r="AM105" s="77"/>
      <c r="AN105" s="77"/>
      <c r="AO105" s="77"/>
    </row>
    <row r="106" spans="1:41" ht="18.75" customHeight="1" x14ac:dyDescent="0.3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</row>
    <row r="107" spans="1:41" ht="18.75" customHeight="1" x14ac:dyDescent="0.3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  <c r="AN107" s="77"/>
      <c r="AO107" s="77"/>
    </row>
    <row r="108" spans="1:41" ht="18.75" customHeight="1" x14ac:dyDescent="0.3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</row>
    <row r="109" spans="1:41" ht="18.75" customHeight="1" x14ac:dyDescent="0.3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</row>
    <row r="110" spans="1:41" ht="18.75" customHeight="1" x14ac:dyDescent="0.3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</row>
    <row r="111" spans="1:41" ht="18.75" customHeight="1" x14ac:dyDescent="0.3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</row>
    <row r="112" spans="1:41" ht="18.75" customHeight="1" x14ac:dyDescent="0.3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</row>
    <row r="113" spans="1:41" ht="18.75" customHeight="1" x14ac:dyDescent="0.3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</row>
    <row r="114" spans="1:41" ht="18.75" customHeight="1" x14ac:dyDescent="0.3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</row>
    <row r="115" spans="1:41" ht="18.75" customHeight="1" x14ac:dyDescent="0.3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</row>
    <row r="116" spans="1:41" ht="18.75" customHeight="1" x14ac:dyDescent="0.3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</row>
    <row r="117" spans="1:41" ht="18.75" customHeight="1" x14ac:dyDescent="0.3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  <c r="AN117" s="77"/>
      <c r="AO117" s="77"/>
    </row>
    <row r="118" spans="1:41" ht="18.75" customHeight="1" x14ac:dyDescent="0.3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77"/>
    </row>
    <row r="119" spans="1:41" ht="18.75" customHeight="1" x14ac:dyDescent="0.3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</row>
    <row r="120" spans="1:41" ht="18.75" customHeight="1" x14ac:dyDescent="0.3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</row>
    <row r="121" spans="1:41" ht="18.75" customHeight="1" x14ac:dyDescent="0.3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  <c r="AN121" s="77"/>
      <c r="AO121" s="77"/>
    </row>
    <row r="122" spans="1:41" ht="18.75" customHeight="1" x14ac:dyDescent="0.3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  <c r="AN122" s="77"/>
      <c r="AO122" s="77"/>
    </row>
    <row r="123" spans="1:41" ht="18.75" customHeight="1" x14ac:dyDescent="0.3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</row>
    <row r="124" spans="1:41" ht="18.75" customHeight="1" x14ac:dyDescent="0.3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77"/>
      <c r="AO124" s="77"/>
    </row>
    <row r="125" spans="1:41" ht="18.75" customHeight="1" x14ac:dyDescent="0.3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</row>
    <row r="126" spans="1:41" ht="18.75" customHeight="1" x14ac:dyDescent="0.3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</row>
    <row r="127" spans="1:41" ht="18.75" customHeight="1" x14ac:dyDescent="0.3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</row>
    <row r="128" spans="1:41" ht="18.75" customHeight="1" x14ac:dyDescent="0.3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  <c r="AN128" s="77"/>
      <c r="AO128" s="77"/>
    </row>
    <row r="129" spans="1:41" ht="18.75" customHeight="1" x14ac:dyDescent="0.3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</row>
    <row r="130" spans="1:41" ht="18.75" customHeight="1" x14ac:dyDescent="0.3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</row>
    <row r="131" spans="1:41" ht="18.75" customHeight="1" x14ac:dyDescent="0.3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</row>
    <row r="132" spans="1:41" ht="18.75" customHeight="1" x14ac:dyDescent="0.3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  <c r="AN132" s="77"/>
      <c r="AO132" s="77"/>
    </row>
    <row r="133" spans="1:41" ht="18.75" customHeight="1" x14ac:dyDescent="0.3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</row>
    <row r="134" spans="1:41" ht="18.75" customHeight="1" x14ac:dyDescent="0.3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  <c r="AN134" s="77"/>
      <c r="AO134" s="77"/>
    </row>
    <row r="135" spans="1:41" ht="18.75" customHeight="1" x14ac:dyDescent="0.3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</row>
    <row r="136" spans="1:41" ht="18.75" customHeight="1" x14ac:dyDescent="0.3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</row>
    <row r="137" spans="1:41" ht="18.75" customHeight="1" x14ac:dyDescent="0.3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</row>
    <row r="138" spans="1:41" ht="18.75" customHeight="1" x14ac:dyDescent="0.3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</row>
    <row r="139" spans="1:41" ht="18.75" customHeight="1" x14ac:dyDescent="0.3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  <c r="AN139" s="77"/>
      <c r="AO139" s="77"/>
    </row>
    <row r="140" spans="1:41" ht="18.75" customHeight="1" x14ac:dyDescent="0.3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</row>
    <row r="141" spans="1:41" ht="18.75" customHeight="1" x14ac:dyDescent="0.3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</row>
    <row r="142" spans="1:41" ht="18.75" customHeight="1" x14ac:dyDescent="0.3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</row>
    <row r="143" spans="1:41" ht="18.75" customHeight="1" x14ac:dyDescent="0.3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  <c r="AN143" s="77"/>
      <c r="AO143" s="77"/>
    </row>
    <row r="144" spans="1:41" ht="18.75" customHeight="1" x14ac:dyDescent="0.3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</row>
    <row r="145" spans="1:41" ht="18.75" customHeight="1" x14ac:dyDescent="0.3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  <c r="AN145" s="77"/>
      <c r="AO145" s="77"/>
    </row>
    <row r="146" spans="1:41" ht="18.75" customHeight="1" x14ac:dyDescent="0.3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</row>
    <row r="147" spans="1:41" ht="18.75" customHeight="1" x14ac:dyDescent="0.3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</row>
    <row r="148" spans="1:41" ht="18.75" customHeight="1" x14ac:dyDescent="0.3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</row>
    <row r="149" spans="1:41" ht="18.75" customHeight="1" x14ac:dyDescent="0.3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  <c r="AN149" s="77"/>
      <c r="AO149" s="77"/>
    </row>
    <row r="150" spans="1:41" ht="18.75" customHeight="1" x14ac:dyDescent="0.3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</row>
    <row r="151" spans="1:41" ht="18.75" customHeight="1" x14ac:dyDescent="0.3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  <c r="AN151" s="77"/>
      <c r="AO151" s="77"/>
    </row>
    <row r="152" spans="1:41" ht="18.75" customHeight="1" x14ac:dyDescent="0.3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  <c r="AN152" s="77"/>
      <c r="AO152" s="77"/>
    </row>
    <row r="153" spans="1:41" ht="18.75" customHeight="1" x14ac:dyDescent="0.3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</row>
    <row r="154" spans="1:41" ht="18.75" customHeight="1" x14ac:dyDescent="0.3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  <c r="AN154" s="77"/>
      <c r="AO154" s="77"/>
    </row>
    <row r="155" spans="1:41" ht="18.75" customHeight="1" x14ac:dyDescent="0.3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</row>
    <row r="156" spans="1:41" ht="18.75" customHeight="1" x14ac:dyDescent="0.3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</row>
    <row r="157" spans="1:41" ht="18.75" customHeight="1" x14ac:dyDescent="0.3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  <c r="AN157" s="77"/>
      <c r="AO157" s="77"/>
    </row>
    <row r="158" spans="1:41" ht="18.75" customHeight="1" x14ac:dyDescent="0.3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</row>
    <row r="159" spans="1:41" ht="18.75" customHeight="1" x14ac:dyDescent="0.3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</row>
    <row r="160" spans="1:41" ht="18.75" customHeight="1" x14ac:dyDescent="0.3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</row>
    <row r="161" spans="1:41" ht="18.75" customHeight="1" x14ac:dyDescent="0.3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</row>
    <row r="162" spans="1:41" ht="18.75" customHeight="1" x14ac:dyDescent="0.3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</row>
    <row r="163" spans="1:41" ht="18.75" customHeight="1" x14ac:dyDescent="0.3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</row>
    <row r="164" spans="1:41" ht="18.75" customHeight="1" x14ac:dyDescent="0.3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</row>
    <row r="165" spans="1:41" ht="18.75" customHeight="1" x14ac:dyDescent="0.3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</row>
    <row r="166" spans="1:41" ht="18.75" customHeight="1" x14ac:dyDescent="0.3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  <c r="AN166" s="77"/>
      <c r="AO166" s="77"/>
    </row>
    <row r="167" spans="1:41" ht="18.75" customHeight="1" x14ac:dyDescent="0.3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</row>
    <row r="168" spans="1:41" ht="18.75" customHeight="1" x14ac:dyDescent="0.3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  <c r="AN168" s="77"/>
      <c r="AO168" s="77"/>
    </row>
    <row r="169" spans="1:41" ht="18.75" customHeight="1" x14ac:dyDescent="0.3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</row>
    <row r="170" spans="1:41" ht="18.75" customHeight="1" x14ac:dyDescent="0.3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</row>
    <row r="171" spans="1:41" ht="18.75" customHeight="1" x14ac:dyDescent="0.3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</row>
    <row r="172" spans="1:41" ht="18.75" customHeight="1" x14ac:dyDescent="0.3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  <c r="AN172" s="77"/>
      <c r="AO172" s="77"/>
    </row>
    <row r="173" spans="1:41" ht="18.75" customHeight="1" x14ac:dyDescent="0.3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  <c r="AN173" s="77"/>
      <c r="AO173" s="77"/>
    </row>
    <row r="174" spans="1:41" ht="18.75" customHeight="1" x14ac:dyDescent="0.3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</row>
    <row r="175" spans="1:41" ht="18.75" customHeight="1" x14ac:dyDescent="0.3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  <c r="AN175" s="77"/>
      <c r="AO175" s="77"/>
    </row>
    <row r="176" spans="1:41" ht="18.75" customHeight="1" x14ac:dyDescent="0.3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</row>
    <row r="177" spans="1:41" ht="18.75" customHeight="1" x14ac:dyDescent="0.3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  <c r="AN177" s="77"/>
      <c r="AO177" s="77"/>
    </row>
    <row r="178" spans="1:41" ht="18.75" customHeight="1" x14ac:dyDescent="0.3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</row>
    <row r="179" spans="1:41" ht="18.75" customHeight="1" x14ac:dyDescent="0.3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  <c r="AN179" s="77"/>
      <c r="AO179" s="77"/>
    </row>
    <row r="180" spans="1:41" ht="18.75" customHeight="1" x14ac:dyDescent="0.3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77"/>
      <c r="AO180" s="77"/>
    </row>
    <row r="181" spans="1:41" ht="18.75" customHeight="1" x14ac:dyDescent="0.3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</row>
    <row r="182" spans="1:41" ht="18.75" customHeight="1" x14ac:dyDescent="0.3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</row>
    <row r="183" spans="1:41" ht="18.75" customHeight="1" x14ac:dyDescent="0.3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</row>
    <row r="184" spans="1:41" ht="18.75" customHeight="1" x14ac:dyDescent="0.3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77"/>
      <c r="AO184" s="77"/>
    </row>
    <row r="185" spans="1:41" ht="18.75" customHeight="1" x14ac:dyDescent="0.3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</row>
    <row r="186" spans="1:41" ht="18.75" customHeight="1" x14ac:dyDescent="0.3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</row>
    <row r="187" spans="1:41" ht="18.75" customHeight="1" x14ac:dyDescent="0.3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  <c r="AN187" s="77"/>
      <c r="AO187" s="77"/>
    </row>
    <row r="188" spans="1:41" ht="18.75" customHeight="1" x14ac:dyDescent="0.3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</row>
    <row r="189" spans="1:41" ht="18.75" customHeight="1" x14ac:dyDescent="0.3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</row>
    <row r="190" spans="1:41" ht="18.75" customHeight="1" x14ac:dyDescent="0.3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</row>
    <row r="191" spans="1:41" ht="18.75" customHeight="1" x14ac:dyDescent="0.3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</row>
    <row r="192" spans="1:41" ht="18.75" customHeight="1" x14ac:dyDescent="0.3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</row>
    <row r="193" spans="1:41" ht="18.75" customHeight="1" x14ac:dyDescent="0.3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</row>
    <row r="194" spans="1:41" ht="18.75" customHeight="1" x14ac:dyDescent="0.3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</row>
    <row r="195" spans="1:41" ht="18.75" customHeight="1" x14ac:dyDescent="0.3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</row>
    <row r="196" spans="1:41" ht="18.75" customHeight="1" x14ac:dyDescent="0.3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</row>
    <row r="197" spans="1:41" ht="18.75" customHeight="1" x14ac:dyDescent="0.3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</row>
    <row r="198" spans="1:41" ht="18.75" customHeight="1" x14ac:dyDescent="0.3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</row>
    <row r="199" spans="1:41" ht="18.75" customHeight="1" x14ac:dyDescent="0.3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</row>
    <row r="200" spans="1:41" ht="18.75" customHeight="1" x14ac:dyDescent="0.3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  <c r="AN200" s="77"/>
      <c r="AO200" s="77"/>
    </row>
    <row r="201" spans="1:41" ht="18.75" customHeight="1" x14ac:dyDescent="0.3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</row>
    <row r="202" spans="1:41" ht="18.75" customHeight="1" x14ac:dyDescent="0.3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  <c r="AN202" s="77"/>
      <c r="AO202" s="77"/>
    </row>
    <row r="203" spans="1:41" ht="18.75" customHeight="1" x14ac:dyDescent="0.3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</row>
    <row r="204" spans="1:41" ht="18.75" customHeight="1" x14ac:dyDescent="0.3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</row>
    <row r="205" spans="1:41" ht="18.75" customHeight="1" x14ac:dyDescent="0.3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</row>
    <row r="206" spans="1:41" ht="18.75" customHeight="1" x14ac:dyDescent="0.3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</row>
    <row r="207" spans="1:41" ht="18.75" customHeight="1" x14ac:dyDescent="0.3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  <c r="AN207" s="77"/>
      <c r="AO207" s="77"/>
    </row>
    <row r="208" spans="1:41" ht="18.75" customHeight="1" x14ac:dyDescent="0.3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</row>
    <row r="209" spans="1:41" ht="18.75" customHeight="1" x14ac:dyDescent="0.3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  <c r="AN209" s="77"/>
      <c r="AO209" s="77"/>
    </row>
    <row r="210" spans="1:41" ht="18.75" customHeight="1" x14ac:dyDescent="0.3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</row>
    <row r="211" spans="1:41" ht="18.75" customHeight="1" x14ac:dyDescent="0.3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  <c r="AN211" s="77"/>
      <c r="AO211" s="77"/>
    </row>
    <row r="212" spans="1:41" ht="18.75" customHeight="1" x14ac:dyDescent="0.3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</row>
    <row r="213" spans="1:41" ht="18.75" customHeight="1" x14ac:dyDescent="0.3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  <c r="AN213" s="77"/>
      <c r="AO213" s="77"/>
    </row>
    <row r="214" spans="1:41" ht="18.75" customHeight="1" x14ac:dyDescent="0.3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</row>
    <row r="215" spans="1:41" ht="18.75" customHeight="1" x14ac:dyDescent="0.3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</row>
    <row r="216" spans="1:41" ht="18.75" customHeight="1" x14ac:dyDescent="0.3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</row>
    <row r="217" spans="1:41" ht="18.75" customHeight="1" x14ac:dyDescent="0.3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</row>
    <row r="218" spans="1:41" ht="18.75" customHeight="1" x14ac:dyDescent="0.3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</row>
    <row r="219" spans="1:41" ht="18.75" customHeight="1" x14ac:dyDescent="0.3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</row>
    <row r="220" spans="1:41" ht="18.75" customHeight="1" x14ac:dyDescent="0.3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</row>
    <row r="221" spans="1:41" ht="18.75" customHeight="1" x14ac:dyDescent="0.3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</row>
    <row r="222" spans="1:41" ht="18.75" customHeight="1" x14ac:dyDescent="0.3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  <c r="AN222" s="77"/>
      <c r="AO222" s="77"/>
    </row>
    <row r="223" spans="1:41" ht="18.75" customHeight="1" x14ac:dyDescent="0.3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</row>
    <row r="224" spans="1:41" ht="18.75" customHeight="1" x14ac:dyDescent="0.3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</row>
    <row r="225" spans="1:41" ht="18.75" customHeight="1" x14ac:dyDescent="0.3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</row>
    <row r="226" spans="1:41" ht="18.75" customHeight="1" x14ac:dyDescent="0.3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</row>
    <row r="227" spans="1:41" ht="18.75" customHeight="1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</row>
    <row r="228" spans="1:41" ht="18.75" customHeight="1" x14ac:dyDescent="0.3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  <c r="AN228" s="77"/>
      <c r="AO228" s="77"/>
    </row>
    <row r="229" spans="1:41" ht="18.75" customHeight="1" x14ac:dyDescent="0.3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</row>
    <row r="230" spans="1:41" ht="18.75" customHeight="1" x14ac:dyDescent="0.3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  <c r="AN230" s="77"/>
      <c r="AO230" s="77"/>
    </row>
    <row r="231" spans="1:41" ht="18.75" customHeight="1" x14ac:dyDescent="0.3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</row>
    <row r="232" spans="1:41" ht="18.75" customHeight="1" x14ac:dyDescent="0.3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</row>
    <row r="233" spans="1:41" ht="18.75" customHeight="1" x14ac:dyDescent="0.3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  <c r="AN233" s="77"/>
      <c r="AO233" s="77"/>
    </row>
    <row r="234" spans="1:41" ht="18.75" customHeight="1" x14ac:dyDescent="0.3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</row>
    <row r="235" spans="1:41" ht="18.75" customHeight="1" x14ac:dyDescent="0.3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  <c r="AN235" s="77"/>
      <c r="AO235" s="77"/>
    </row>
    <row r="236" spans="1:41" ht="18.75" customHeight="1" x14ac:dyDescent="0.3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  <c r="AN236" s="77"/>
      <c r="AO236" s="77"/>
    </row>
    <row r="237" spans="1:41" ht="18.75" customHeight="1" x14ac:dyDescent="0.3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  <c r="AN237" s="77"/>
      <c r="AO237" s="77"/>
    </row>
    <row r="238" spans="1:41" ht="18.75" customHeight="1" x14ac:dyDescent="0.3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  <c r="AN238" s="77"/>
      <c r="AO238" s="77"/>
    </row>
    <row r="239" spans="1:41" ht="18.75" customHeight="1" x14ac:dyDescent="0.3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  <c r="AN239" s="77"/>
      <c r="AO239" s="77"/>
    </row>
    <row r="240" spans="1:41" ht="18.75" customHeight="1" x14ac:dyDescent="0.3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  <c r="AN240" s="77"/>
      <c r="AO240" s="77"/>
    </row>
    <row r="241" spans="1:41" ht="18.75" customHeight="1" x14ac:dyDescent="0.3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  <c r="AN241" s="77"/>
      <c r="AO241" s="77"/>
    </row>
    <row r="242" spans="1:41" ht="18.75" customHeight="1" x14ac:dyDescent="0.3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  <c r="AN242" s="77"/>
      <c r="AO242" s="77"/>
    </row>
    <row r="243" spans="1:41" ht="18.75" customHeight="1" x14ac:dyDescent="0.3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</row>
    <row r="244" spans="1:41" ht="18.75" customHeight="1" x14ac:dyDescent="0.3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  <c r="AN244" s="77"/>
      <c r="AO244" s="77"/>
    </row>
    <row r="245" spans="1:41" ht="18.75" customHeight="1" x14ac:dyDescent="0.3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  <c r="AN245" s="77"/>
      <c r="AO245" s="77"/>
    </row>
    <row r="246" spans="1:41" ht="18.75" customHeight="1" x14ac:dyDescent="0.3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</row>
    <row r="247" spans="1:41" ht="18.75" customHeight="1" x14ac:dyDescent="0.3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</row>
    <row r="248" spans="1:41" ht="18.75" customHeight="1" x14ac:dyDescent="0.3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</row>
    <row r="249" spans="1:41" ht="18.75" customHeight="1" x14ac:dyDescent="0.3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  <c r="AN249" s="77"/>
      <c r="AO249" s="77"/>
    </row>
    <row r="250" spans="1:41" ht="18.75" customHeight="1" x14ac:dyDescent="0.3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</row>
    <row r="251" spans="1:41" ht="18.75" customHeight="1" x14ac:dyDescent="0.3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</row>
    <row r="252" spans="1:41" ht="18.75" customHeight="1" x14ac:dyDescent="0.3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</row>
    <row r="253" spans="1:41" ht="18.75" customHeight="1" x14ac:dyDescent="0.3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  <c r="AN253" s="77"/>
      <c r="AO253" s="77"/>
    </row>
    <row r="254" spans="1:41" ht="18.75" customHeight="1" x14ac:dyDescent="0.3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</row>
    <row r="255" spans="1:41" ht="18.75" customHeight="1" x14ac:dyDescent="0.3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  <c r="AN255" s="77"/>
      <c r="AO255" s="77"/>
    </row>
    <row r="256" spans="1:41" ht="18.75" customHeight="1" x14ac:dyDescent="0.3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  <c r="AN256" s="77"/>
      <c r="AO256" s="77"/>
    </row>
    <row r="257" spans="1:41" ht="18.75" customHeight="1" x14ac:dyDescent="0.3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  <c r="AN257" s="77"/>
      <c r="AO257" s="77"/>
    </row>
    <row r="258" spans="1:41" ht="18.75" customHeight="1" x14ac:dyDescent="0.3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  <c r="AN258" s="77"/>
      <c r="AO258" s="77"/>
    </row>
    <row r="259" spans="1:41" ht="18.75" customHeight="1" x14ac:dyDescent="0.3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  <c r="AF259" s="77"/>
      <c r="AG259" s="77"/>
      <c r="AH259" s="77"/>
      <c r="AI259" s="77"/>
      <c r="AJ259" s="77"/>
      <c r="AK259" s="77"/>
      <c r="AL259" s="77"/>
      <c r="AM259" s="77"/>
      <c r="AN259" s="77"/>
      <c r="AO259" s="77"/>
    </row>
    <row r="260" spans="1:41" ht="18.75" customHeight="1" x14ac:dyDescent="0.3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  <c r="AE260" s="77"/>
      <c r="AF260" s="77"/>
      <c r="AG260" s="77"/>
      <c r="AH260" s="77"/>
      <c r="AI260" s="77"/>
      <c r="AJ260" s="77"/>
      <c r="AK260" s="77"/>
      <c r="AL260" s="77"/>
      <c r="AM260" s="77"/>
      <c r="AN260" s="77"/>
      <c r="AO260" s="77"/>
    </row>
    <row r="261" spans="1:41" ht="18.75" customHeight="1" x14ac:dyDescent="0.3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</row>
    <row r="262" spans="1:41" ht="18.75" customHeight="1" x14ac:dyDescent="0.3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  <c r="AE262" s="77"/>
      <c r="AF262" s="77"/>
      <c r="AG262" s="77"/>
      <c r="AH262" s="77"/>
      <c r="AI262" s="77"/>
      <c r="AJ262" s="77"/>
      <c r="AK262" s="77"/>
      <c r="AL262" s="77"/>
      <c r="AM262" s="77"/>
      <c r="AN262" s="77"/>
      <c r="AO262" s="77"/>
    </row>
    <row r="263" spans="1:41" ht="15.75" customHeight="1" x14ac:dyDescent="0.2"/>
    <row r="264" spans="1:41" ht="15.75" customHeight="1" x14ac:dyDescent="0.2"/>
    <row r="265" spans="1:41" ht="15.75" customHeight="1" x14ac:dyDescent="0.2"/>
    <row r="266" spans="1:41" ht="15.75" customHeight="1" x14ac:dyDescent="0.2"/>
    <row r="267" spans="1:41" ht="15.75" customHeight="1" x14ac:dyDescent="0.2"/>
    <row r="268" spans="1:41" ht="15.75" customHeight="1" x14ac:dyDescent="0.2"/>
    <row r="269" spans="1:41" ht="15.75" customHeight="1" x14ac:dyDescent="0.2"/>
    <row r="270" spans="1:41" ht="15.75" customHeight="1" x14ac:dyDescent="0.2"/>
    <row r="271" spans="1:41" ht="15.75" customHeight="1" x14ac:dyDescent="0.2"/>
    <row r="272" spans="1:41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22">
    <mergeCell ref="B58:M58"/>
    <mergeCell ref="B59:M59"/>
    <mergeCell ref="B60:M60"/>
    <mergeCell ref="B61:M61"/>
    <mergeCell ref="B62:U62"/>
    <mergeCell ref="A6:U6"/>
    <mergeCell ref="N8:U8"/>
    <mergeCell ref="B10:U10"/>
    <mergeCell ref="B56:M56"/>
    <mergeCell ref="B57:M57"/>
    <mergeCell ref="C8:J8"/>
    <mergeCell ref="A10:A51"/>
    <mergeCell ref="B34:U34"/>
    <mergeCell ref="B41:U41"/>
    <mergeCell ref="B47:U47"/>
    <mergeCell ref="B54:M54"/>
    <mergeCell ref="B55:M55"/>
    <mergeCell ref="A1:U1"/>
    <mergeCell ref="A2:U2"/>
    <mergeCell ref="A3:U3"/>
    <mergeCell ref="A4:U4"/>
    <mergeCell ref="A5:U5"/>
  </mergeCells>
  <printOptions horizontalCentered="1" verticalCentered="1"/>
  <pageMargins left="0.51181102362204722" right="0.51181102362204722" top="0.78740157480314965" bottom="0.59055118110236227" header="0" footer="0"/>
  <pageSetup paperSize="9" orientation="landscape"/>
  <rowBreaks count="1" manualBreakCount="1">
    <brk id="51" man="1"/>
  </rowBreak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000"/>
  <sheetViews>
    <sheetView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B20" sqref="A20:XFD20"/>
    </sheetView>
  </sheetViews>
  <sheetFormatPr defaultColWidth="12.625" defaultRowHeight="15" customHeight="1" x14ac:dyDescent="0.2"/>
  <cols>
    <col min="1" max="1" width="3.625" customWidth="1"/>
    <col min="2" max="2" width="37.625" customWidth="1"/>
    <col min="3" max="3" width="7.75" customWidth="1"/>
    <col min="4" max="4" width="7.125" customWidth="1"/>
    <col min="5" max="6" width="8.875" customWidth="1"/>
    <col min="7" max="7" width="10.375" customWidth="1"/>
    <col min="8" max="8" width="12.125" customWidth="1"/>
    <col min="9" max="9" width="10.625" customWidth="1"/>
    <col min="10" max="10" width="7.5" customWidth="1"/>
    <col min="11" max="11" width="8.5" customWidth="1"/>
    <col min="12" max="13" width="9.5" customWidth="1"/>
    <col min="14" max="14" width="7.75" customWidth="1"/>
    <col min="15" max="15" width="8.375" customWidth="1"/>
    <col min="16" max="16" width="8.75" customWidth="1"/>
    <col min="17" max="17" width="9.875" customWidth="1"/>
    <col min="18" max="18" width="8" customWidth="1"/>
    <col min="19" max="19" width="10.375" customWidth="1"/>
    <col min="20" max="21" width="8" customWidth="1"/>
    <col min="22" max="41" width="15.125" customWidth="1"/>
  </cols>
  <sheetData>
    <row r="1" spans="1:41" ht="15.75" customHeight="1" x14ac:dyDescent="0.25">
      <c r="A1" s="571" t="s">
        <v>0</v>
      </c>
      <c r="B1" s="572"/>
      <c r="C1" s="572"/>
      <c r="D1" s="572"/>
      <c r="E1" s="572"/>
      <c r="F1" s="572"/>
      <c r="G1" s="572"/>
      <c r="H1" s="572"/>
      <c r="I1" s="572"/>
      <c r="J1" s="572"/>
      <c r="K1" s="572"/>
      <c r="L1" s="572"/>
      <c r="M1" s="572"/>
      <c r="N1" s="572"/>
      <c r="O1" s="572"/>
      <c r="P1" s="572"/>
      <c r="Q1" s="572"/>
      <c r="R1" s="572"/>
      <c r="S1" s="572"/>
      <c r="T1" s="572"/>
      <c r="U1" s="572"/>
      <c r="V1" s="1"/>
      <c r="W1" s="1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</row>
    <row r="2" spans="1:41" ht="15.75" customHeight="1" x14ac:dyDescent="0.25">
      <c r="A2" s="571" t="s">
        <v>1</v>
      </c>
      <c r="B2" s="572"/>
      <c r="C2" s="572"/>
      <c r="D2" s="572"/>
      <c r="E2" s="572"/>
      <c r="F2" s="572"/>
      <c r="G2" s="572"/>
      <c r="H2" s="572"/>
      <c r="I2" s="572"/>
      <c r="J2" s="572"/>
      <c r="K2" s="572"/>
      <c r="L2" s="572"/>
      <c r="M2" s="572"/>
      <c r="N2" s="572"/>
      <c r="O2" s="572"/>
      <c r="P2" s="572"/>
      <c r="Q2" s="572"/>
      <c r="R2" s="572"/>
      <c r="S2" s="572"/>
      <c r="T2" s="572"/>
      <c r="U2" s="572"/>
      <c r="V2" s="1"/>
      <c r="W2" s="1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</row>
    <row r="3" spans="1:41" ht="15.75" customHeight="1" x14ac:dyDescent="0.25">
      <c r="A3" s="571" t="s">
        <v>2</v>
      </c>
      <c r="B3" s="572"/>
      <c r="C3" s="572"/>
      <c r="D3" s="572"/>
      <c r="E3" s="572"/>
      <c r="F3" s="572"/>
      <c r="G3" s="572"/>
      <c r="H3" s="572"/>
      <c r="I3" s="572"/>
      <c r="J3" s="572"/>
      <c r="K3" s="572"/>
      <c r="L3" s="572"/>
      <c r="M3" s="572"/>
      <c r="N3" s="572"/>
      <c r="O3" s="572"/>
      <c r="P3" s="572"/>
      <c r="Q3" s="572"/>
      <c r="R3" s="572"/>
      <c r="S3" s="572"/>
      <c r="T3" s="572"/>
      <c r="U3" s="572"/>
      <c r="V3" s="1"/>
      <c r="W3" s="1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</row>
    <row r="4" spans="1:41" ht="18.75" customHeight="1" x14ac:dyDescent="0.3">
      <c r="A4" s="573"/>
      <c r="B4" s="572"/>
      <c r="C4" s="572"/>
      <c r="D4" s="572"/>
      <c r="E4" s="572"/>
      <c r="F4" s="572"/>
      <c r="G4" s="572"/>
      <c r="H4" s="572"/>
      <c r="I4" s="572"/>
      <c r="J4" s="572"/>
      <c r="K4" s="572"/>
      <c r="L4" s="572"/>
      <c r="M4" s="572"/>
      <c r="N4" s="572"/>
      <c r="O4" s="572"/>
      <c r="P4" s="572"/>
      <c r="Q4" s="572"/>
      <c r="R4" s="572"/>
      <c r="S4" s="572"/>
      <c r="T4" s="572"/>
      <c r="U4" s="572"/>
      <c r="V4" s="3"/>
      <c r="W4" s="3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</row>
    <row r="5" spans="1:41" ht="18.75" customHeight="1" x14ac:dyDescent="0.25">
      <c r="A5" s="574" t="s">
        <v>3</v>
      </c>
      <c r="B5" s="572"/>
      <c r="C5" s="572"/>
      <c r="D5" s="572"/>
      <c r="E5" s="572"/>
      <c r="F5" s="572"/>
      <c r="G5" s="572"/>
      <c r="H5" s="572"/>
      <c r="I5" s="572"/>
      <c r="J5" s="572"/>
      <c r="K5" s="572"/>
      <c r="L5" s="572"/>
      <c r="M5" s="572"/>
      <c r="N5" s="572"/>
      <c r="O5" s="572"/>
      <c r="P5" s="572"/>
      <c r="Q5" s="572"/>
      <c r="R5" s="572"/>
      <c r="S5" s="572"/>
      <c r="T5" s="572"/>
      <c r="U5" s="572"/>
      <c r="V5" s="3"/>
      <c r="W5" s="3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</row>
    <row r="6" spans="1:41" ht="18.75" customHeight="1" x14ac:dyDescent="0.25">
      <c r="A6" s="574" t="s">
        <v>141</v>
      </c>
      <c r="B6" s="572"/>
      <c r="C6" s="572"/>
      <c r="D6" s="572"/>
      <c r="E6" s="572"/>
      <c r="F6" s="572"/>
      <c r="G6" s="572"/>
      <c r="H6" s="572"/>
      <c r="I6" s="572"/>
      <c r="J6" s="572"/>
      <c r="K6" s="572"/>
      <c r="L6" s="572"/>
      <c r="M6" s="572"/>
      <c r="N6" s="572"/>
      <c r="O6" s="572"/>
      <c r="P6" s="572"/>
      <c r="Q6" s="572"/>
      <c r="R6" s="572"/>
      <c r="S6" s="572"/>
      <c r="T6" s="572"/>
      <c r="U6" s="572"/>
      <c r="V6" s="3"/>
      <c r="W6" s="3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</row>
    <row r="7" spans="1:41" ht="18.75" customHeight="1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</row>
    <row r="8" spans="1:41" ht="18.75" customHeight="1" x14ac:dyDescent="0.25">
      <c r="A8" s="2"/>
      <c r="B8" s="4"/>
      <c r="C8" s="594" t="s">
        <v>131</v>
      </c>
      <c r="D8" s="595"/>
      <c r="E8" s="595"/>
      <c r="F8" s="595"/>
      <c r="G8" s="595"/>
      <c r="H8" s="595"/>
      <c r="I8" s="595"/>
      <c r="J8" s="596"/>
      <c r="K8" s="4"/>
      <c r="L8" s="4"/>
      <c r="M8" s="4"/>
      <c r="N8" s="575" t="s">
        <v>47</v>
      </c>
      <c r="O8" s="576"/>
      <c r="P8" s="576"/>
      <c r="Q8" s="576"/>
      <c r="R8" s="576"/>
      <c r="S8" s="576"/>
      <c r="T8" s="576"/>
      <c r="U8" s="577"/>
      <c r="V8" s="3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</row>
    <row r="9" spans="1:41" ht="18.75" customHeight="1" x14ac:dyDescent="0.25">
      <c r="A9" s="2"/>
      <c r="B9" s="5" t="s">
        <v>7</v>
      </c>
      <c r="C9" s="6" t="s">
        <v>8</v>
      </c>
      <c r="D9" s="7" t="s">
        <v>105</v>
      </c>
      <c r="E9" s="7" t="s">
        <v>56</v>
      </c>
      <c r="F9" s="8" t="s">
        <v>93</v>
      </c>
      <c r="G9" s="8" t="s">
        <v>106</v>
      </c>
      <c r="H9" s="8" t="s">
        <v>142</v>
      </c>
      <c r="I9" s="8" t="s">
        <v>132</v>
      </c>
      <c r="J9" s="8" t="s">
        <v>80</v>
      </c>
      <c r="K9" s="9" t="s">
        <v>133</v>
      </c>
      <c r="L9" s="10" t="s">
        <v>134</v>
      </c>
      <c r="M9" s="10" t="s">
        <v>135</v>
      </c>
      <c r="N9" s="11" t="s">
        <v>8</v>
      </c>
      <c r="O9" s="12" t="s">
        <v>60</v>
      </c>
      <c r="P9" s="12" t="s">
        <v>71</v>
      </c>
      <c r="Q9" s="12" t="s">
        <v>72</v>
      </c>
      <c r="R9" s="13" t="s">
        <v>61</v>
      </c>
      <c r="S9" s="12" t="s">
        <v>73</v>
      </c>
      <c r="T9" s="13" t="s">
        <v>93</v>
      </c>
      <c r="U9" s="13" t="s">
        <v>10</v>
      </c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</row>
    <row r="10" spans="1:41" ht="18.75" customHeight="1" x14ac:dyDescent="0.25">
      <c r="A10" s="585" t="s">
        <v>19</v>
      </c>
      <c r="B10" s="578" t="s">
        <v>20</v>
      </c>
      <c r="C10" s="579"/>
      <c r="D10" s="579"/>
      <c r="E10" s="579"/>
      <c r="F10" s="579"/>
      <c r="G10" s="579"/>
      <c r="H10" s="579"/>
      <c r="I10" s="579"/>
      <c r="J10" s="579"/>
      <c r="K10" s="579"/>
      <c r="L10" s="579"/>
      <c r="M10" s="579"/>
      <c r="N10" s="579"/>
      <c r="O10" s="579"/>
      <c r="P10" s="579"/>
      <c r="Q10" s="579"/>
      <c r="R10" s="579"/>
      <c r="S10" s="579"/>
      <c r="T10" s="579"/>
      <c r="U10" s="580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</row>
    <row r="11" spans="1:41" ht="18.75" customHeight="1" x14ac:dyDescent="0.25">
      <c r="A11" s="586"/>
      <c r="B11" s="15" t="s">
        <v>21</v>
      </c>
      <c r="C11" s="16">
        <f t="shared" ref="C11:C33" si="0">SUM(D11:J11)</f>
        <v>54</v>
      </c>
      <c r="D11" s="17">
        <v>50</v>
      </c>
      <c r="E11" s="17">
        <v>2</v>
      </c>
      <c r="F11" s="257">
        <v>0</v>
      </c>
      <c r="G11" s="84">
        <v>0</v>
      </c>
      <c r="H11" s="83">
        <v>2</v>
      </c>
      <c r="I11" s="246">
        <v>0</v>
      </c>
      <c r="J11" s="19">
        <v>0</v>
      </c>
      <c r="K11" s="20">
        <v>414</v>
      </c>
      <c r="L11" s="21">
        <v>369</v>
      </c>
      <c r="M11" s="18">
        <v>20</v>
      </c>
      <c r="N11" s="16">
        <f t="shared" ref="N11:N32" si="1">SUM(O11:U11)</f>
        <v>57</v>
      </c>
      <c r="O11" s="18">
        <v>28</v>
      </c>
      <c r="P11" s="18">
        <v>10</v>
      </c>
      <c r="Q11" s="18">
        <v>17</v>
      </c>
      <c r="R11" s="84">
        <v>0</v>
      </c>
      <c r="S11" s="83">
        <v>2</v>
      </c>
      <c r="T11" s="18">
        <v>0</v>
      </c>
      <c r="U11" s="19">
        <v>0</v>
      </c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</row>
    <row r="12" spans="1:41" ht="18.75" customHeight="1" x14ac:dyDescent="0.25">
      <c r="A12" s="586"/>
      <c r="B12" s="22" t="s">
        <v>22</v>
      </c>
      <c r="C12" s="23">
        <f t="shared" si="0"/>
        <v>62</v>
      </c>
      <c r="D12" s="24">
        <v>59</v>
      </c>
      <c r="E12" s="24">
        <v>0</v>
      </c>
      <c r="F12" s="218">
        <v>2</v>
      </c>
      <c r="G12" s="25">
        <v>0</v>
      </c>
      <c r="H12" s="24">
        <v>0</v>
      </c>
      <c r="I12" s="218">
        <v>1</v>
      </c>
      <c r="J12" s="26">
        <v>0</v>
      </c>
      <c r="K12" s="27">
        <v>436</v>
      </c>
      <c r="L12" s="28">
        <v>384</v>
      </c>
      <c r="M12" s="29">
        <v>10</v>
      </c>
      <c r="N12" s="23">
        <f t="shared" si="1"/>
        <v>79</v>
      </c>
      <c r="O12" s="29">
        <v>39</v>
      </c>
      <c r="P12" s="29">
        <v>8</v>
      </c>
      <c r="Q12" s="29">
        <v>28</v>
      </c>
      <c r="R12" s="29">
        <v>0</v>
      </c>
      <c r="S12" s="56">
        <v>4</v>
      </c>
      <c r="T12" s="29">
        <v>0</v>
      </c>
      <c r="U12" s="30">
        <v>0</v>
      </c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</row>
    <row r="13" spans="1:41" ht="18.75" customHeight="1" x14ac:dyDescent="0.25">
      <c r="A13" s="586"/>
      <c r="B13" s="31" t="s">
        <v>23</v>
      </c>
      <c r="C13" s="32">
        <f t="shared" si="0"/>
        <v>26</v>
      </c>
      <c r="D13" s="33">
        <v>25</v>
      </c>
      <c r="E13" s="33">
        <v>0</v>
      </c>
      <c r="F13" s="257">
        <v>1</v>
      </c>
      <c r="G13" s="18">
        <v>0</v>
      </c>
      <c r="H13" s="17">
        <v>0</v>
      </c>
      <c r="I13" s="257">
        <v>0</v>
      </c>
      <c r="J13" s="34">
        <v>0</v>
      </c>
      <c r="K13" s="35">
        <v>163</v>
      </c>
      <c r="L13" s="36">
        <v>143</v>
      </c>
      <c r="M13" s="18">
        <v>3</v>
      </c>
      <c r="N13" s="32">
        <f t="shared" si="1"/>
        <v>17</v>
      </c>
      <c r="O13" s="18">
        <v>6</v>
      </c>
      <c r="P13" s="18">
        <v>2</v>
      </c>
      <c r="Q13" s="18">
        <v>8</v>
      </c>
      <c r="R13" s="18">
        <v>0</v>
      </c>
      <c r="S13" s="17">
        <v>1</v>
      </c>
      <c r="T13" s="18">
        <v>0</v>
      </c>
      <c r="U13" s="34">
        <v>0</v>
      </c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</row>
    <row r="14" spans="1:41" ht="18.75" customHeight="1" x14ac:dyDescent="0.25">
      <c r="A14" s="586"/>
      <c r="B14" s="22" t="s">
        <v>24</v>
      </c>
      <c r="C14" s="23">
        <f t="shared" si="0"/>
        <v>41</v>
      </c>
      <c r="D14" s="24">
        <v>40</v>
      </c>
      <c r="E14" s="24">
        <v>1</v>
      </c>
      <c r="F14" s="218">
        <v>0</v>
      </c>
      <c r="G14" s="25">
        <v>0</v>
      </c>
      <c r="H14" s="24">
        <v>0</v>
      </c>
      <c r="I14" s="218">
        <v>0</v>
      </c>
      <c r="J14" s="26">
        <v>0</v>
      </c>
      <c r="K14" s="27">
        <v>300</v>
      </c>
      <c r="L14" s="28">
        <v>263</v>
      </c>
      <c r="M14" s="29">
        <v>12</v>
      </c>
      <c r="N14" s="260">
        <f t="shared" si="1"/>
        <v>36</v>
      </c>
      <c r="O14" s="29">
        <v>24</v>
      </c>
      <c r="P14" s="29">
        <v>4</v>
      </c>
      <c r="Q14" s="29">
        <v>7</v>
      </c>
      <c r="R14" s="29">
        <v>1</v>
      </c>
      <c r="S14" s="56">
        <v>0</v>
      </c>
      <c r="T14" s="29">
        <v>0</v>
      </c>
      <c r="U14" s="30">
        <v>0</v>
      </c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</row>
    <row r="15" spans="1:41" ht="18.75" customHeight="1" x14ac:dyDescent="0.25">
      <c r="A15" s="586"/>
      <c r="B15" s="31" t="s">
        <v>25</v>
      </c>
      <c r="C15" s="32">
        <f t="shared" si="0"/>
        <v>28</v>
      </c>
      <c r="D15" s="33">
        <v>25</v>
      </c>
      <c r="E15" s="33">
        <v>1</v>
      </c>
      <c r="F15" s="257">
        <v>2</v>
      </c>
      <c r="G15" s="18">
        <v>0</v>
      </c>
      <c r="H15" s="17">
        <v>0</v>
      </c>
      <c r="I15" s="257">
        <v>0</v>
      </c>
      <c r="J15" s="34">
        <v>0</v>
      </c>
      <c r="K15" s="35">
        <v>219</v>
      </c>
      <c r="L15" s="36">
        <v>178</v>
      </c>
      <c r="M15" s="18">
        <v>14</v>
      </c>
      <c r="N15" s="32">
        <f t="shared" si="1"/>
        <v>37</v>
      </c>
      <c r="O15" s="18">
        <v>25</v>
      </c>
      <c r="P15" s="18">
        <v>5</v>
      </c>
      <c r="Q15" s="18">
        <v>5</v>
      </c>
      <c r="R15" s="18">
        <v>0</v>
      </c>
      <c r="S15" s="17">
        <v>2</v>
      </c>
      <c r="T15" s="18">
        <v>0</v>
      </c>
      <c r="U15" s="34">
        <v>0</v>
      </c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</row>
    <row r="16" spans="1:41" ht="18.75" customHeight="1" x14ac:dyDescent="0.25">
      <c r="A16" s="586"/>
      <c r="B16" s="22" t="s">
        <v>26</v>
      </c>
      <c r="C16" s="23">
        <f t="shared" si="0"/>
        <v>221</v>
      </c>
      <c r="D16" s="24">
        <v>199</v>
      </c>
      <c r="E16" s="24">
        <v>22</v>
      </c>
      <c r="F16" s="218">
        <v>0</v>
      </c>
      <c r="G16" s="25">
        <v>0</v>
      </c>
      <c r="H16" s="24">
        <v>0</v>
      </c>
      <c r="I16" s="218">
        <v>0</v>
      </c>
      <c r="J16" s="26">
        <v>0</v>
      </c>
      <c r="K16" s="27">
        <v>1230</v>
      </c>
      <c r="L16" s="28">
        <v>1102</v>
      </c>
      <c r="M16" s="29">
        <v>35</v>
      </c>
      <c r="N16" s="23">
        <f t="shared" si="1"/>
        <v>192</v>
      </c>
      <c r="O16" s="29">
        <v>74</v>
      </c>
      <c r="P16" s="29">
        <v>19</v>
      </c>
      <c r="Q16" s="29">
        <v>65</v>
      </c>
      <c r="R16" s="29">
        <v>0</v>
      </c>
      <c r="S16" s="56">
        <v>11</v>
      </c>
      <c r="T16" s="29">
        <v>16</v>
      </c>
      <c r="U16" s="30">
        <v>7</v>
      </c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</row>
    <row r="17" spans="1:41" ht="18.75" customHeight="1" x14ac:dyDescent="0.25">
      <c r="A17" s="586"/>
      <c r="B17" s="31" t="s">
        <v>27</v>
      </c>
      <c r="C17" s="32">
        <f t="shared" si="0"/>
        <v>117</v>
      </c>
      <c r="D17" s="33">
        <v>100</v>
      </c>
      <c r="E17" s="33">
        <v>0</v>
      </c>
      <c r="F17" s="33">
        <v>17</v>
      </c>
      <c r="G17" s="33">
        <v>0</v>
      </c>
      <c r="H17" s="17">
        <v>0</v>
      </c>
      <c r="I17" s="257">
        <v>0</v>
      </c>
      <c r="J17" s="34">
        <v>0</v>
      </c>
      <c r="K17" s="35">
        <v>659</v>
      </c>
      <c r="L17" s="36">
        <v>554</v>
      </c>
      <c r="M17" s="18">
        <v>37</v>
      </c>
      <c r="N17" s="32">
        <f t="shared" si="1"/>
        <v>105</v>
      </c>
      <c r="O17" s="18">
        <v>56</v>
      </c>
      <c r="P17" s="18">
        <v>12</v>
      </c>
      <c r="Q17" s="18">
        <v>22</v>
      </c>
      <c r="R17" s="18">
        <v>1</v>
      </c>
      <c r="S17" s="17">
        <v>11</v>
      </c>
      <c r="T17" s="18">
        <v>1</v>
      </c>
      <c r="U17" s="34">
        <v>2</v>
      </c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</row>
    <row r="18" spans="1:41" ht="18.75" customHeight="1" x14ac:dyDescent="0.25">
      <c r="A18" s="586"/>
      <c r="B18" s="22" t="s">
        <v>74</v>
      </c>
      <c r="C18" s="23">
        <f t="shared" si="0"/>
        <v>61</v>
      </c>
      <c r="D18" s="24">
        <v>39</v>
      </c>
      <c r="E18" s="24">
        <v>22</v>
      </c>
      <c r="F18" s="218">
        <v>0</v>
      </c>
      <c r="G18" s="25">
        <v>0</v>
      </c>
      <c r="H18" s="24">
        <v>0</v>
      </c>
      <c r="I18" s="218">
        <v>0</v>
      </c>
      <c r="J18" s="26">
        <v>0</v>
      </c>
      <c r="K18" s="27">
        <v>334</v>
      </c>
      <c r="L18" s="28">
        <v>311</v>
      </c>
      <c r="M18" s="29">
        <v>14</v>
      </c>
      <c r="N18" s="260">
        <f t="shared" si="1"/>
        <v>16</v>
      </c>
      <c r="O18" s="29">
        <v>8</v>
      </c>
      <c r="P18" s="29">
        <v>6</v>
      </c>
      <c r="Q18" s="29">
        <v>0</v>
      </c>
      <c r="R18" s="29">
        <v>0</v>
      </c>
      <c r="S18" s="56">
        <v>1</v>
      </c>
      <c r="T18" s="29">
        <v>0</v>
      </c>
      <c r="U18" s="30">
        <v>1</v>
      </c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</row>
    <row r="19" spans="1:41" ht="18.75" customHeight="1" x14ac:dyDescent="0.25">
      <c r="A19" s="586"/>
      <c r="B19" s="31" t="s">
        <v>28</v>
      </c>
      <c r="C19" s="32">
        <f t="shared" si="0"/>
        <v>25</v>
      </c>
      <c r="D19" s="33">
        <v>25</v>
      </c>
      <c r="E19" s="33">
        <v>0</v>
      </c>
      <c r="F19" s="257">
        <v>0</v>
      </c>
      <c r="G19" s="18">
        <v>0</v>
      </c>
      <c r="H19" s="17">
        <v>0</v>
      </c>
      <c r="I19" s="257">
        <v>0</v>
      </c>
      <c r="J19" s="34">
        <v>0</v>
      </c>
      <c r="K19" s="35">
        <v>137</v>
      </c>
      <c r="L19" s="36">
        <v>113</v>
      </c>
      <c r="M19" s="18">
        <v>8</v>
      </c>
      <c r="N19" s="32">
        <f t="shared" si="1"/>
        <v>24</v>
      </c>
      <c r="O19" s="18">
        <v>14</v>
      </c>
      <c r="P19" s="18">
        <v>5</v>
      </c>
      <c r="Q19" s="18">
        <v>5</v>
      </c>
      <c r="R19" s="18">
        <v>0</v>
      </c>
      <c r="S19" s="17">
        <v>0</v>
      </c>
      <c r="T19" s="18">
        <v>0</v>
      </c>
      <c r="U19" s="34">
        <v>0</v>
      </c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</row>
    <row r="20" spans="1:41" ht="18.75" customHeight="1" x14ac:dyDescent="0.25">
      <c r="A20" s="586"/>
      <c r="B20" s="22" t="s">
        <v>29</v>
      </c>
      <c r="C20" s="23">
        <f t="shared" si="0"/>
        <v>25</v>
      </c>
      <c r="D20" s="24">
        <v>25</v>
      </c>
      <c r="E20" s="24">
        <v>0</v>
      </c>
      <c r="F20" s="218">
        <v>0</v>
      </c>
      <c r="G20" s="25">
        <v>0</v>
      </c>
      <c r="H20" s="24">
        <v>0</v>
      </c>
      <c r="I20" s="218">
        <v>0</v>
      </c>
      <c r="J20" s="26">
        <v>0</v>
      </c>
      <c r="K20" s="27">
        <v>100</v>
      </c>
      <c r="L20" s="28">
        <v>92</v>
      </c>
      <c r="M20" s="29">
        <v>3</v>
      </c>
      <c r="N20" s="23">
        <f t="shared" si="1"/>
        <v>10</v>
      </c>
      <c r="O20" s="29">
        <v>5</v>
      </c>
      <c r="P20" s="29">
        <v>3</v>
      </c>
      <c r="Q20" s="29">
        <v>1</v>
      </c>
      <c r="R20" s="29">
        <v>0</v>
      </c>
      <c r="S20" s="56">
        <v>1</v>
      </c>
      <c r="T20" s="29">
        <v>0</v>
      </c>
      <c r="U20" s="30">
        <v>0</v>
      </c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</row>
    <row r="21" spans="1:41" ht="18.75" customHeight="1" x14ac:dyDescent="0.25">
      <c r="A21" s="586"/>
      <c r="B21" s="31" t="s">
        <v>110</v>
      </c>
      <c r="C21" s="32">
        <f t="shared" si="0"/>
        <v>29</v>
      </c>
      <c r="D21" s="33">
        <v>29</v>
      </c>
      <c r="E21" s="33">
        <v>0</v>
      </c>
      <c r="F21" s="257">
        <v>0</v>
      </c>
      <c r="G21" s="18">
        <v>0</v>
      </c>
      <c r="H21" s="17">
        <v>0</v>
      </c>
      <c r="I21" s="257">
        <v>0</v>
      </c>
      <c r="J21" s="34">
        <v>0</v>
      </c>
      <c r="K21" s="35">
        <v>125</v>
      </c>
      <c r="L21" s="36">
        <v>121</v>
      </c>
      <c r="M21" s="18">
        <v>1</v>
      </c>
      <c r="N21" s="32">
        <f t="shared" si="1"/>
        <v>24</v>
      </c>
      <c r="O21" s="18">
        <v>0</v>
      </c>
      <c r="P21" s="18">
        <v>0</v>
      </c>
      <c r="Q21" s="18">
        <v>24</v>
      </c>
      <c r="R21" s="18">
        <v>0</v>
      </c>
      <c r="S21" s="17">
        <v>0</v>
      </c>
      <c r="T21" s="18">
        <v>0</v>
      </c>
      <c r="U21" s="34">
        <v>0</v>
      </c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</row>
    <row r="22" spans="1:41" ht="18.75" customHeight="1" x14ac:dyDescent="0.25">
      <c r="A22" s="586"/>
      <c r="B22" s="22" t="s">
        <v>30</v>
      </c>
      <c r="C22" s="23">
        <f t="shared" si="0"/>
        <v>12</v>
      </c>
      <c r="D22" s="24">
        <v>12</v>
      </c>
      <c r="E22" s="24">
        <v>0</v>
      </c>
      <c r="F22" s="59">
        <v>0</v>
      </c>
      <c r="G22" s="29">
        <v>0</v>
      </c>
      <c r="H22" s="56">
        <v>0</v>
      </c>
      <c r="I22" s="59">
        <v>0</v>
      </c>
      <c r="J22" s="30">
        <v>0</v>
      </c>
      <c r="K22" s="27">
        <v>59</v>
      </c>
      <c r="L22" s="28">
        <v>53</v>
      </c>
      <c r="M22" s="29">
        <v>4</v>
      </c>
      <c r="N22" s="23">
        <f t="shared" si="1"/>
        <v>10</v>
      </c>
      <c r="O22" s="29">
        <v>1</v>
      </c>
      <c r="P22" s="29">
        <v>1</v>
      </c>
      <c r="Q22" s="29">
        <v>8</v>
      </c>
      <c r="R22" s="29">
        <v>0</v>
      </c>
      <c r="S22" s="56">
        <v>0</v>
      </c>
      <c r="T22" s="29">
        <v>0</v>
      </c>
      <c r="U22" s="30">
        <v>0</v>
      </c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</row>
    <row r="23" spans="1:41" ht="18.75" customHeight="1" x14ac:dyDescent="0.25">
      <c r="A23" s="586"/>
      <c r="B23" s="31" t="s">
        <v>31</v>
      </c>
      <c r="C23" s="32">
        <f t="shared" si="0"/>
        <v>25</v>
      </c>
      <c r="D23" s="33">
        <v>25</v>
      </c>
      <c r="E23" s="33">
        <v>0</v>
      </c>
      <c r="F23" s="63">
        <v>0</v>
      </c>
      <c r="G23" s="37">
        <v>0</v>
      </c>
      <c r="H23" s="33">
        <v>0</v>
      </c>
      <c r="I23" s="63">
        <v>0</v>
      </c>
      <c r="J23" s="38">
        <v>0</v>
      </c>
      <c r="K23" s="35">
        <v>152</v>
      </c>
      <c r="L23" s="36">
        <v>132</v>
      </c>
      <c r="M23" s="18">
        <v>6</v>
      </c>
      <c r="N23" s="32">
        <f t="shared" si="1"/>
        <v>28</v>
      </c>
      <c r="O23" s="18">
        <v>12</v>
      </c>
      <c r="P23" s="18">
        <v>4</v>
      </c>
      <c r="Q23" s="18">
        <v>9</v>
      </c>
      <c r="R23" s="18">
        <v>0</v>
      </c>
      <c r="S23" s="17">
        <v>2</v>
      </c>
      <c r="T23" s="17">
        <v>1</v>
      </c>
      <c r="U23" s="34">
        <v>0</v>
      </c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</row>
    <row r="24" spans="1:41" ht="18.75" customHeight="1" x14ac:dyDescent="0.25">
      <c r="A24" s="586"/>
      <c r="B24" s="22" t="s">
        <v>111</v>
      </c>
      <c r="C24" s="23">
        <f t="shared" si="0"/>
        <v>3</v>
      </c>
      <c r="D24" s="24">
        <v>3</v>
      </c>
      <c r="E24" s="24">
        <v>0</v>
      </c>
      <c r="F24" s="59">
        <v>0</v>
      </c>
      <c r="G24" s="29">
        <v>0</v>
      </c>
      <c r="H24" s="56">
        <v>0</v>
      </c>
      <c r="I24" s="59">
        <v>0</v>
      </c>
      <c r="J24" s="30">
        <v>0</v>
      </c>
      <c r="K24" s="27">
        <v>37</v>
      </c>
      <c r="L24" s="28">
        <v>34</v>
      </c>
      <c r="M24" s="29">
        <v>1</v>
      </c>
      <c r="N24" s="23">
        <f t="shared" si="1"/>
        <v>10</v>
      </c>
      <c r="O24" s="29">
        <v>0</v>
      </c>
      <c r="P24" s="29">
        <v>0</v>
      </c>
      <c r="Q24" s="29">
        <v>9</v>
      </c>
      <c r="R24" s="29">
        <v>0</v>
      </c>
      <c r="S24" s="56">
        <v>1</v>
      </c>
      <c r="T24" s="29">
        <v>0</v>
      </c>
      <c r="U24" s="30">
        <v>0</v>
      </c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</row>
    <row r="25" spans="1:41" ht="18.75" customHeight="1" x14ac:dyDescent="0.25">
      <c r="A25" s="586"/>
      <c r="B25" s="31" t="s">
        <v>32</v>
      </c>
      <c r="C25" s="32">
        <f t="shared" si="0"/>
        <v>23</v>
      </c>
      <c r="D25" s="33">
        <v>23</v>
      </c>
      <c r="E25" s="33">
        <v>0</v>
      </c>
      <c r="F25" s="257">
        <v>0</v>
      </c>
      <c r="G25" s="18">
        <v>0</v>
      </c>
      <c r="H25" s="17">
        <v>0</v>
      </c>
      <c r="I25" s="257">
        <v>0</v>
      </c>
      <c r="J25" s="34">
        <v>0</v>
      </c>
      <c r="K25" s="35">
        <v>97</v>
      </c>
      <c r="L25" s="36">
        <v>88</v>
      </c>
      <c r="M25" s="18">
        <v>5</v>
      </c>
      <c r="N25" s="32">
        <f t="shared" si="1"/>
        <v>24</v>
      </c>
      <c r="O25" s="18">
        <v>4</v>
      </c>
      <c r="P25" s="18">
        <v>0</v>
      </c>
      <c r="Q25" s="18">
        <v>17</v>
      </c>
      <c r="R25" s="18">
        <v>0</v>
      </c>
      <c r="S25" s="17">
        <v>2</v>
      </c>
      <c r="T25" s="18">
        <v>0</v>
      </c>
      <c r="U25" s="34">
        <v>1</v>
      </c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</row>
    <row r="26" spans="1:41" ht="18.75" customHeight="1" x14ac:dyDescent="0.25">
      <c r="A26" s="586"/>
      <c r="B26" s="22" t="s">
        <v>94</v>
      </c>
      <c r="C26" s="23">
        <f t="shared" si="0"/>
        <v>27</v>
      </c>
      <c r="D26" s="24">
        <v>25</v>
      </c>
      <c r="E26" s="24">
        <v>0</v>
      </c>
      <c r="F26" s="59">
        <v>2</v>
      </c>
      <c r="G26" s="29">
        <v>0</v>
      </c>
      <c r="H26" s="56">
        <v>0</v>
      </c>
      <c r="I26" s="59">
        <v>0</v>
      </c>
      <c r="J26" s="30">
        <v>0</v>
      </c>
      <c r="K26" s="27">
        <v>126</v>
      </c>
      <c r="L26" s="28">
        <v>108</v>
      </c>
      <c r="M26" s="29">
        <v>9</v>
      </c>
      <c r="N26" s="23">
        <f t="shared" si="1"/>
        <v>12</v>
      </c>
      <c r="O26" s="29">
        <v>8</v>
      </c>
      <c r="P26" s="29">
        <v>2</v>
      </c>
      <c r="Q26" s="29">
        <v>0</v>
      </c>
      <c r="R26" s="29">
        <v>0</v>
      </c>
      <c r="S26" s="56">
        <v>2</v>
      </c>
      <c r="T26" s="29">
        <v>0</v>
      </c>
      <c r="U26" s="30">
        <v>0</v>
      </c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</row>
    <row r="27" spans="1:41" ht="18.75" customHeight="1" x14ac:dyDescent="0.25">
      <c r="A27" s="586"/>
      <c r="B27" s="31" t="s">
        <v>33</v>
      </c>
      <c r="C27" s="32">
        <f t="shared" si="0"/>
        <v>22</v>
      </c>
      <c r="D27" s="33">
        <v>22</v>
      </c>
      <c r="E27" s="33">
        <v>0</v>
      </c>
      <c r="F27" s="63">
        <v>0</v>
      </c>
      <c r="G27" s="37">
        <v>0</v>
      </c>
      <c r="H27" s="33">
        <v>0</v>
      </c>
      <c r="I27" s="63">
        <v>0</v>
      </c>
      <c r="J27" s="38">
        <v>0</v>
      </c>
      <c r="K27" s="35">
        <v>109</v>
      </c>
      <c r="L27" s="36">
        <v>105</v>
      </c>
      <c r="M27" s="18">
        <v>2</v>
      </c>
      <c r="N27" s="32">
        <f t="shared" si="1"/>
        <v>20</v>
      </c>
      <c r="O27" s="18">
        <v>0</v>
      </c>
      <c r="P27" s="18">
        <v>0</v>
      </c>
      <c r="Q27" s="18">
        <v>17</v>
      </c>
      <c r="R27" s="18">
        <v>0</v>
      </c>
      <c r="S27" s="17">
        <v>1</v>
      </c>
      <c r="T27" s="18">
        <v>1</v>
      </c>
      <c r="U27" s="34">
        <v>1</v>
      </c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</row>
    <row r="28" spans="1:41" ht="18.75" customHeight="1" x14ac:dyDescent="0.25">
      <c r="A28" s="586"/>
      <c r="B28" s="22" t="s">
        <v>112</v>
      </c>
      <c r="C28" s="23">
        <f t="shared" si="0"/>
        <v>18</v>
      </c>
      <c r="D28" s="24">
        <v>18</v>
      </c>
      <c r="E28" s="24">
        <v>0</v>
      </c>
      <c r="F28" s="59">
        <v>0</v>
      </c>
      <c r="G28" s="29">
        <v>0</v>
      </c>
      <c r="H28" s="56">
        <v>0</v>
      </c>
      <c r="I28" s="59">
        <v>0</v>
      </c>
      <c r="J28" s="30">
        <v>0</v>
      </c>
      <c r="K28" s="27">
        <v>84</v>
      </c>
      <c r="L28" s="28">
        <v>82</v>
      </c>
      <c r="M28" s="29">
        <v>6</v>
      </c>
      <c r="N28" s="23">
        <f t="shared" si="1"/>
        <v>14</v>
      </c>
      <c r="O28" s="29">
        <v>0</v>
      </c>
      <c r="P28" s="29">
        <v>0</v>
      </c>
      <c r="Q28" s="29">
        <v>14</v>
      </c>
      <c r="R28" s="29">
        <v>0</v>
      </c>
      <c r="S28" s="56">
        <v>0</v>
      </c>
      <c r="T28" s="29">
        <v>0</v>
      </c>
      <c r="U28" s="30">
        <v>0</v>
      </c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</row>
    <row r="29" spans="1:41" ht="18.75" customHeight="1" x14ac:dyDescent="0.25">
      <c r="A29" s="586"/>
      <c r="B29" s="31" t="s">
        <v>143</v>
      </c>
      <c r="C29" s="32">
        <f t="shared" si="0"/>
        <v>298</v>
      </c>
      <c r="D29" s="33">
        <v>298</v>
      </c>
      <c r="E29" s="33">
        <v>0</v>
      </c>
      <c r="F29" s="257">
        <v>0</v>
      </c>
      <c r="G29" s="18">
        <v>0</v>
      </c>
      <c r="H29" s="17">
        <v>0</v>
      </c>
      <c r="I29" s="257">
        <v>0</v>
      </c>
      <c r="J29" s="34">
        <v>0</v>
      </c>
      <c r="K29" s="35">
        <v>292</v>
      </c>
      <c r="L29" s="36">
        <v>292</v>
      </c>
      <c r="M29" s="257">
        <v>0</v>
      </c>
      <c r="N29" s="32">
        <f t="shared" si="1"/>
        <v>7</v>
      </c>
      <c r="O29" s="18">
        <v>0</v>
      </c>
      <c r="P29" s="18">
        <v>4</v>
      </c>
      <c r="Q29" s="18">
        <v>0</v>
      </c>
      <c r="R29" s="18">
        <v>0</v>
      </c>
      <c r="S29" s="17">
        <v>3</v>
      </c>
      <c r="T29" s="18">
        <v>0</v>
      </c>
      <c r="U29" s="34">
        <v>0</v>
      </c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</row>
    <row r="30" spans="1:41" ht="18.75" customHeight="1" x14ac:dyDescent="0.25">
      <c r="A30" s="586"/>
      <c r="B30" s="22" t="s">
        <v>137</v>
      </c>
      <c r="C30" s="23">
        <f t="shared" si="0"/>
        <v>60</v>
      </c>
      <c r="D30" s="24">
        <v>60</v>
      </c>
      <c r="E30" s="24">
        <v>0</v>
      </c>
      <c r="F30" s="59">
        <v>0</v>
      </c>
      <c r="G30" s="29">
        <v>0</v>
      </c>
      <c r="H30" s="56">
        <v>0</v>
      </c>
      <c r="I30" s="59">
        <v>0</v>
      </c>
      <c r="J30" s="30">
        <v>0</v>
      </c>
      <c r="K30" s="27">
        <v>118</v>
      </c>
      <c r="L30" s="28">
        <v>104</v>
      </c>
      <c r="M30" s="59">
        <v>0</v>
      </c>
      <c r="N30" s="23">
        <f t="shared" si="1"/>
        <v>15</v>
      </c>
      <c r="O30" s="29">
        <v>14</v>
      </c>
      <c r="P30" s="29">
        <v>0</v>
      </c>
      <c r="Q30" s="29">
        <v>0</v>
      </c>
      <c r="R30" s="29">
        <v>0</v>
      </c>
      <c r="S30" s="56">
        <v>1</v>
      </c>
      <c r="T30" s="29">
        <v>0</v>
      </c>
      <c r="U30" s="30">
        <v>0</v>
      </c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</row>
    <row r="31" spans="1:41" ht="18.75" customHeight="1" x14ac:dyDescent="0.25">
      <c r="A31" s="586"/>
      <c r="B31" s="31" t="s">
        <v>113</v>
      </c>
      <c r="C31" s="32">
        <f t="shared" si="0"/>
        <v>138</v>
      </c>
      <c r="D31" s="33">
        <v>138</v>
      </c>
      <c r="E31" s="33">
        <v>0</v>
      </c>
      <c r="F31" s="257">
        <v>0</v>
      </c>
      <c r="G31" s="18">
        <v>0</v>
      </c>
      <c r="H31" s="17">
        <v>0</v>
      </c>
      <c r="I31" s="257">
        <v>0</v>
      </c>
      <c r="J31" s="34">
        <v>0</v>
      </c>
      <c r="K31" s="35">
        <v>302</v>
      </c>
      <c r="L31" s="36">
        <v>227</v>
      </c>
      <c r="M31" s="36">
        <v>0</v>
      </c>
      <c r="N31" s="32">
        <f t="shared" si="1"/>
        <v>14</v>
      </c>
      <c r="O31" s="18">
        <v>0</v>
      </c>
      <c r="P31" s="18">
        <v>4</v>
      </c>
      <c r="Q31" s="18">
        <v>0</v>
      </c>
      <c r="R31" s="18">
        <v>0</v>
      </c>
      <c r="S31" s="17">
        <v>10</v>
      </c>
      <c r="T31" s="18">
        <v>0</v>
      </c>
      <c r="U31" s="34">
        <v>0</v>
      </c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</row>
    <row r="32" spans="1:41" ht="18.75" customHeight="1" x14ac:dyDescent="0.25">
      <c r="A32" s="586"/>
      <c r="B32" s="22" t="s">
        <v>34</v>
      </c>
      <c r="C32" s="23">
        <f t="shared" si="0"/>
        <v>33</v>
      </c>
      <c r="D32" s="24">
        <v>25</v>
      </c>
      <c r="E32" s="24">
        <v>8</v>
      </c>
      <c r="F32" s="59">
        <v>0</v>
      </c>
      <c r="G32" s="29">
        <v>0</v>
      </c>
      <c r="H32" s="56">
        <v>0</v>
      </c>
      <c r="I32" s="59">
        <v>0</v>
      </c>
      <c r="J32" s="30">
        <v>0</v>
      </c>
      <c r="K32" s="27">
        <v>278</v>
      </c>
      <c r="L32" s="28">
        <v>258</v>
      </c>
      <c r="M32" s="29">
        <v>11</v>
      </c>
      <c r="N32" s="23">
        <f t="shared" si="1"/>
        <v>29</v>
      </c>
      <c r="O32" s="29">
        <v>8</v>
      </c>
      <c r="P32" s="29">
        <v>3</v>
      </c>
      <c r="Q32" s="29">
        <v>16</v>
      </c>
      <c r="R32" s="29">
        <v>0</v>
      </c>
      <c r="S32" s="56">
        <v>0</v>
      </c>
      <c r="T32" s="29">
        <v>0</v>
      </c>
      <c r="U32" s="30">
        <v>2</v>
      </c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</row>
    <row r="33" spans="1:41" ht="18.75" customHeight="1" x14ac:dyDescent="0.25">
      <c r="A33" s="586"/>
      <c r="B33" s="40" t="s">
        <v>35</v>
      </c>
      <c r="C33" s="41">
        <f t="shared" si="0"/>
        <v>25</v>
      </c>
      <c r="D33" s="33">
        <v>25</v>
      </c>
      <c r="E33" s="33">
        <v>0</v>
      </c>
      <c r="F33" s="228">
        <v>0</v>
      </c>
      <c r="G33" s="86">
        <v>0</v>
      </c>
      <c r="H33" s="85">
        <v>0</v>
      </c>
      <c r="I33" s="258">
        <v>0</v>
      </c>
      <c r="J33" s="42">
        <v>0</v>
      </c>
      <c r="K33" s="43">
        <v>131</v>
      </c>
      <c r="L33" s="44">
        <v>119</v>
      </c>
      <c r="M33" s="45">
        <v>5</v>
      </c>
      <c r="N33" s="46">
        <v>19</v>
      </c>
      <c r="O33" s="45">
        <v>7</v>
      </c>
      <c r="P33" s="45">
        <v>5</v>
      </c>
      <c r="Q33" s="45">
        <v>5</v>
      </c>
      <c r="R33" s="86">
        <v>0</v>
      </c>
      <c r="S33" s="211">
        <v>3</v>
      </c>
      <c r="T33" s="45">
        <v>0</v>
      </c>
      <c r="U33" s="47">
        <v>0</v>
      </c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</row>
    <row r="34" spans="1:41" ht="18.75" customHeight="1" x14ac:dyDescent="0.25">
      <c r="A34" s="586"/>
      <c r="B34" s="48" t="s">
        <v>36</v>
      </c>
      <c r="C34" s="6">
        <f t="shared" ref="C34:U34" si="2">SUM(C11:C33)</f>
        <v>1373</v>
      </c>
      <c r="D34" s="49">
        <f t="shared" si="2"/>
        <v>1290</v>
      </c>
      <c r="E34" s="49">
        <f t="shared" si="2"/>
        <v>56</v>
      </c>
      <c r="F34" s="49">
        <f t="shared" si="2"/>
        <v>24</v>
      </c>
      <c r="G34" s="50">
        <f t="shared" si="2"/>
        <v>0</v>
      </c>
      <c r="H34" s="50">
        <f t="shared" si="2"/>
        <v>2</v>
      </c>
      <c r="I34" s="50">
        <f t="shared" si="2"/>
        <v>1</v>
      </c>
      <c r="J34" s="50">
        <f t="shared" si="2"/>
        <v>0</v>
      </c>
      <c r="K34" s="51">
        <f t="shared" si="2"/>
        <v>5902</v>
      </c>
      <c r="L34" s="52">
        <f t="shared" si="2"/>
        <v>5232</v>
      </c>
      <c r="M34" s="50">
        <f t="shared" si="2"/>
        <v>206</v>
      </c>
      <c r="N34" s="6">
        <f t="shared" si="2"/>
        <v>799</v>
      </c>
      <c r="O34" s="50">
        <f t="shared" si="2"/>
        <v>333</v>
      </c>
      <c r="P34" s="50">
        <f t="shared" si="2"/>
        <v>97</v>
      </c>
      <c r="Q34" s="50">
        <f t="shared" si="2"/>
        <v>277</v>
      </c>
      <c r="R34" s="50">
        <f t="shared" si="2"/>
        <v>2</v>
      </c>
      <c r="S34" s="68">
        <f t="shared" si="2"/>
        <v>58</v>
      </c>
      <c r="T34" s="50">
        <f t="shared" si="2"/>
        <v>19</v>
      </c>
      <c r="U34" s="53">
        <f t="shared" si="2"/>
        <v>14</v>
      </c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</row>
    <row r="35" spans="1:41" ht="18.75" customHeight="1" x14ac:dyDescent="0.25">
      <c r="A35" s="586"/>
      <c r="B35" s="597" t="s">
        <v>37</v>
      </c>
      <c r="C35" s="579"/>
      <c r="D35" s="579"/>
      <c r="E35" s="579"/>
      <c r="F35" s="579"/>
      <c r="G35" s="579"/>
      <c r="H35" s="579"/>
      <c r="I35" s="579"/>
      <c r="J35" s="579"/>
      <c r="K35" s="579"/>
      <c r="L35" s="579"/>
      <c r="M35" s="579"/>
      <c r="N35" s="579"/>
      <c r="O35" s="579"/>
      <c r="P35" s="579"/>
      <c r="Q35" s="579"/>
      <c r="R35" s="579"/>
      <c r="S35" s="579"/>
      <c r="T35" s="579"/>
      <c r="U35" s="580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</row>
    <row r="36" spans="1:41" ht="18.75" customHeight="1" x14ac:dyDescent="0.25">
      <c r="A36" s="586"/>
      <c r="B36" s="54" t="s">
        <v>26</v>
      </c>
      <c r="C36" s="23">
        <f t="shared" ref="C36:C41" si="3">SUM(D36:J36)</f>
        <v>97</v>
      </c>
      <c r="D36" s="55">
        <v>97</v>
      </c>
      <c r="E36" s="56">
        <v>0</v>
      </c>
      <c r="F36" s="29">
        <v>0</v>
      </c>
      <c r="G36" s="29">
        <v>0</v>
      </c>
      <c r="H36" s="29">
        <v>0</v>
      </c>
      <c r="I36" s="29">
        <v>0</v>
      </c>
      <c r="J36" s="29">
        <v>0</v>
      </c>
      <c r="K36" s="57">
        <v>464</v>
      </c>
      <c r="L36" s="56">
        <v>411</v>
      </c>
      <c r="M36" s="29">
        <v>26</v>
      </c>
      <c r="N36" s="302">
        <f t="shared" ref="N36:N41" si="4">SUM(O36:U36)</f>
        <v>79</v>
      </c>
      <c r="O36" s="59">
        <v>24</v>
      </c>
      <c r="P36" s="29">
        <v>12</v>
      </c>
      <c r="Q36" s="60">
        <v>17</v>
      </c>
      <c r="R36" s="60">
        <v>0</v>
      </c>
      <c r="S36" s="60">
        <v>9</v>
      </c>
      <c r="T36" s="29">
        <v>16</v>
      </c>
      <c r="U36" s="225">
        <v>1</v>
      </c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</row>
    <row r="37" spans="1:41" ht="18.75" customHeight="1" x14ac:dyDescent="0.25">
      <c r="A37" s="586"/>
      <c r="B37" s="40" t="s">
        <v>27</v>
      </c>
      <c r="C37" s="32">
        <f t="shared" si="3"/>
        <v>50</v>
      </c>
      <c r="D37" s="44">
        <v>50</v>
      </c>
      <c r="E37" s="61">
        <v>0</v>
      </c>
      <c r="F37" s="62">
        <v>0</v>
      </c>
      <c r="G37" s="62">
        <v>0</v>
      </c>
      <c r="H37" s="62">
        <v>0</v>
      </c>
      <c r="I37" s="62">
        <v>0</v>
      </c>
      <c r="J37" s="62">
        <v>0</v>
      </c>
      <c r="K37" s="43">
        <v>264</v>
      </c>
      <c r="L37" s="61">
        <v>229</v>
      </c>
      <c r="M37" s="37">
        <v>12</v>
      </c>
      <c r="N37" s="32">
        <f t="shared" si="4"/>
        <v>44</v>
      </c>
      <c r="O37" s="63">
        <v>21</v>
      </c>
      <c r="P37" s="37">
        <v>5</v>
      </c>
      <c r="Q37" s="33">
        <v>12</v>
      </c>
      <c r="R37" s="33">
        <v>0</v>
      </c>
      <c r="S37" s="33">
        <v>3</v>
      </c>
      <c r="T37" s="37">
        <v>2</v>
      </c>
      <c r="U37" s="38">
        <v>1</v>
      </c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</row>
    <row r="38" spans="1:41" ht="18.75" customHeight="1" x14ac:dyDescent="0.25">
      <c r="A38" s="586"/>
      <c r="B38" s="213" t="s">
        <v>85</v>
      </c>
      <c r="C38" s="23">
        <f t="shared" si="3"/>
        <v>21</v>
      </c>
      <c r="D38" s="214">
        <v>21</v>
      </c>
      <c r="E38" s="215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7">
        <v>118</v>
      </c>
      <c r="L38" s="215">
        <v>98</v>
      </c>
      <c r="M38" s="25">
        <v>2</v>
      </c>
      <c r="N38" s="278">
        <f t="shared" si="4"/>
        <v>2</v>
      </c>
      <c r="O38" s="233">
        <v>0</v>
      </c>
      <c r="P38" s="25">
        <v>2</v>
      </c>
      <c r="Q38" s="24">
        <v>0</v>
      </c>
      <c r="R38" s="24">
        <v>0</v>
      </c>
      <c r="S38" s="24">
        <v>0</v>
      </c>
      <c r="T38" s="25">
        <v>0</v>
      </c>
      <c r="U38" s="26">
        <v>0</v>
      </c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</row>
    <row r="39" spans="1:41" ht="18.75" customHeight="1" x14ac:dyDescent="0.25">
      <c r="A39" s="586"/>
      <c r="B39" s="40" t="s">
        <v>110</v>
      </c>
      <c r="C39" s="32">
        <f t="shared" si="3"/>
        <v>13</v>
      </c>
      <c r="D39" s="44">
        <v>13</v>
      </c>
      <c r="E39" s="61">
        <v>0</v>
      </c>
      <c r="F39" s="62">
        <v>0</v>
      </c>
      <c r="G39" s="62">
        <v>0</v>
      </c>
      <c r="H39" s="62">
        <v>0</v>
      </c>
      <c r="I39" s="62">
        <v>0</v>
      </c>
      <c r="J39" s="62">
        <v>0</v>
      </c>
      <c r="K39" s="43">
        <v>64</v>
      </c>
      <c r="L39" s="61">
        <v>64</v>
      </c>
      <c r="M39" s="37">
        <v>0</v>
      </c>
      <c r="N39" s="32">
        <f t="shared" si="4"/>
        <v>14</v>
      </c>
      <c r="O39" s="35">
        <v>0</v>
      </c>
      <c r="P39" s="63">
        <v>3</v>
      </c>
      <c r="Q39" s="33">
        <v>10</v>
      </c>
      <c r="R39" s="33">
        <v>0</v>
      </c>
      <c r="S39" s="33">
        <v>1</v>
      </c>
      <c r="T39" s="37">
        <v>0</v>
      </c>
      <c r="U39" s="38">
        <v>0</v>
      </c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</row>
    <row r="40" spans="1:41" ht="18.75" customHeight="1" x14ac:dyDescent="0.25">
      <c r="A40" s="586"/>
      <c r="B40" s="213" t="s">
        <v>32</v>
      </c>
      <c r="C40" s="23">
        <f t="shared" si="3"/>
        <v>11</v>
      </c>
      <c r="D40" s="214">
        <v>11</v>
      </c>
      <c r="E40" s="215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7">
        <v>11</v>
      </c>
      <c r="L40" s="215">
        <v>11</v>
      </c>
      <c r="M40" s="25">
        <v>0</v>
      </c>
      <c r="N40" s="23">
        <f t="shared" si="4"/>
        <v>0</v>
      </c>
      <c r="O40" s="27">
        <v>0</v>
      </c>
      <c r="P40" s="233">
        <v>0</v>
      </c>
      <c r="Q40" s="215">
        <v>0</v>
      </c>
      <c r="R40" s="215">
        <v>0</v>
      </c>
      <c r="S40" s="215">
        <v>0</v>
      </c>
      <c r="T40" s="216">
        <v>0</v>
      </c>
      <c r="U40" s="303">
        <v>0</v>
      </c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</row>
    <row r="41" spans="1:41" ht="18.75" customHeight="1" x14ac:dyDescent="0.25">
      <c r="A41" s="586"/>
      <c r="B41" s="40" t="s">
        <v>84</v>
      </c>
      <c r="C41" s="41">
        <f t="shared" si="3"/>
        <v>25</v>
      </c>
      <c r="D41" s="44">
        <v>24</v>
      </c>
      <c r="E41" s="61">
        <v>1</v>
      </c>
      <c r="F41" s="62">
        <v>0</v>
      </c>
      <c r="G41" s="62">
        <v>0</v>
      </c>
      <c r="H41" s="62">
        <v>0</v>
      </c>
      <c r="I41" s="62">
        <v>0</v>
      </c>
      <c r="J41" s="62">
        <v>0</v>
      </c>
      <c r="K41" s="43">
        <v>120</v>
      </c>
      <c r="L41" s="61">
        <v>106</v>
      </c>
      <c r="M41" s="219">
        <v>4</v>
      </c>
      <c r="N41" s="288">
        <f t="shared" si="4"/>
        <v>15</v>
      </c>
      <c r="O41" s="258">
        <v>10</v>
      </c>
      <c r="P41" s="219">
        <v>1</v>
      </c>
      <c r="Q41" s="221">
        <v>2</v>
      </c>
      <c r="R41" s="221">
        <v>0</v>
      </c>
      <c r="S41" s="221">
        <v>1</v>
      </c>
      <c r="T41" s="219">
        <v>0</v>
      </c>
      <c r="U41" s="222">
        <v>1</v>
      </c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</row>
    <row r="42" spans="1:41" ht="18.75" customHeight="1" x14ac:dyDescent="0.25">
      <c r="A42" s="586"/>
      <c r="B42" s="64" t="s">
        <v>38</v>
      </c>
      <c r="C42" s="6">
        <f t="shared" ref="C42:U42" si="5">SUM(C36:C41)</f>
        <v>217</v>
      </c>
      <c r="D42" s="52">
        <f t="shared" si="5"/>
        <v>216</v>
      </c>
      <c r="E42" s="49">
        <f t="shared" si="5"/>
        <v>1</v>
      </c>
      <c r="F42" s="49">
        <f t="shared" si="5"/>
        <v>0</v>
      </c>
      <c r="G42" s="50">
        <f t="shared" si="5"/>
        <v>0</v>
      </c>
      <c r="H42" s="50">
        <f t="shared" si="5"/>
        <v>0</v>
      </c>
      <c r="I42" s="50">
        <f t="shared" si="5"/>
        <v>0</v>
      </c>
      <c r="J42" s="50">
        <f t="shared" si="5"/>
        <v>0</v>
      </c>
      <c r="K42" s="65">
        <f t="shared" si="5"/>
        <v>1041</v>
      </c>
      <c r="L42" s="49">
        <f t="shared" si="5"/>
        <v>919</v>
      </c>
      <c r="M42" s="66">
        <f t="shared" si="5"/>
        <v>44</v>
      </c>
      <c r="N42" s="6">
        <f t="shared" si="5"/>
        <v>154</v>
      </c>
      <c r="O42" s="67">
        <f t="shared" si="5"/>
        <v>55</v>
      </c>
      <c r="P42" s="68">
        <f t="shared" si="5"/>
        <v>23</v>
      </c>
      <c r="Q42" s="68">
        <f t="shared" si="5"/>
        <v>41</v>
      </c>
      <c r="R42" s="53">
        <f t="shared" si="5"/>
        <v>0</v>
      </c>
      <c r="S42" s="68">
        <f t="shared" si="5"/>
        <v>14</v>
      </c>
      <c r="T42" s="66">
        <f t="shared" si="5"/>
        <v>18</v>
      </c>
      <c r="U42" s="53">
        <f t="shared" si="5"/>
        <v>3</v>
      </c>
      <c r="V42" s="69"/>
      <c r="W42" s="69"/>
      <c r="X42" s="69"/>
      <c r="Y42" s="69"/>
      <c r="Z42" s="69"/>
      <c r="AA42" s="69"/>
      <c r="AB42" s="69"/>
      <c r="AC42" s="3"/>
      <c r="AD42" s="69"/>
      <c r="AE42" s="69"/>
      <c r="AF42" s="69"/>
      <c r="AG42" s="69"/>
      <c r="AH42" s="69"/>
      <c r="AI42" s="69"/>
      <c r="AJ42" s="69"/>
      <c r="AK42" s="3"/>
      <c r="AL42" s="69"/>
      <c r="AM42" s="69"/>
      <c r="AN42" s="69"/>
      <c r="AO42" s="69"/>
    </row>
    <row r="43" spans="1:41" ht="18.75" customHeight="1" x14ac:dyDescent="0.25">
      <c r="A43" s="586"/>
      <c r="B43" s="597" t="s">
        <v>86</v>
      </c>
      <c r="C43" s="579"/>
      <c r="D43" s="579"/>
      <c r="E43" s="579"/>
      <c r="F43" s="579"/>
      <c r="G43" s="579"/>
      <c r="H43" s="579"/>
      <c r="I43" s="579"/>
      <c r="J43" s="579"/>
      <c r="K43" s="579"/>
      <c r="L43" s="579"/>
      <c r="M43" s="579"/>
      <c r="N43" s="579"/>
      <c r="O43" s="579"/>
      <c r="P43" s="579"/>
      <c r="Q43" s="579"/>
      <c r="R43" s="579"/>
      <c r="S43" s="579"/>
      <c r="T43" s="579"/>
      <c r="U43" s="580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</row>
    <row r="44" spans="1:41" ht="18.75" customHeight="1" x14ac:dyDescent="0.25">
      <c r="A44" s="586"/>
      <c r="B44" s="213" t="s">
        <v>26</v>
      </c>
      <c r="C44" s="23">
        <f t="shared" ref="C44:C50" si="6">SUM(D44:J44)</f>
        <v>100</v>
      </c>
      <c r="D44" s="214">
        <v>100</v>
      </c>
      <c r="E44" s="215">
        <v>0</v>
      </c>
      <c r="F44" s="60">
        <v>0</v>
      </c>
      <c r="G44" s="223">
        <v>0</v>
      </c>
      <c r="H44" s="223">
        <v>0</v>
      </c>
      <c r="I44" s="223">
        <v>0</v>
      </c>
      <c r="J44" s="223">
        <v>0</v>
      </c>
      <c r="K44" s="304">
        <v>453</v>
      </c>
      <c r="L44" s="60">
        <v>401</v>
      </c>
      <c r="M44" s="223">
        <v>21</v>
      </c>
      <c r="N44" s="23">
        <f t="shared" ref="N44:N50" si="7">SUM(O44:U44)</f>
        <v>70</v>
      </c>
      <c r="O44" s="224">
        <v>27</v>
      </c>
      <c r="P44" s="223">
        <v>5</v>
      </c>
      <c r="Q44" s="60">
        <v>17</v>
      </c>
      <c r="R44" s="60">
        <v>0</v>
      </c>
      <c r="S44" s="60">
        <v>13</v>
      </c>
      <c r="T44" s="223">
        <v>1</v>
      </c>
      <c r="U44" s="225">
        <v>7</v>
      </c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</row>
    <row r="45" spans="1:41" ht="18.75" customHeight="1" x14ac:dyDescent="0.25">
      <c r="A45" s="586"/>
      <c r="B45" s="40" t="s">
        <v>27</v>
      </c>
      <c r="C45" s="32">
        <f t="shared" si="6"/>
        <v>50</v>
      </c>
      <c r="D45" s="36">
        <v>50</v>
      </c>
      <c r="E45" s="33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05">
        <v>223</v>
      </c>
      <c r="L45" s="33">
        <v>187</v>
      </c>
      <c r="M45" s="37">
        <v>6</v>
      </c>
      <c r="N45" s="32">
        <f t="shared" si="7"/>
        <v>56</v>
      </c>
      <c r="O45" s="63">
        <v>30</v>
      </c>
      <c r="P45" s="37">
        <v>4</v>
      </c>
      <c r="Q45" s="33">
        <v>11</v>
      </c>
      <c r="R45" s="33">
        <v>0</v>
      </c>
      <c r="S45" s="33">
        <v>9</v>
      </c>
      <c r="T45" s="37">
        <v>2</v>
      </c>
      <c r="U45" s="38">
        <v>0</v>
      </c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</row>
    <row r="46" spans="1:41" ht="18.75" customHeight="1" x14ac:dyDescent="0.25">
      <c r="A46" s="586"/>
      <c r="B46" s="213" t="s">
        <v>144</v>
      </c>
      <c r="C46" s="23">
        <f t="shared" si="6"/>
        <v>8</v>
      </c>
      <c r="D46" s="27">
        <v>8</v>
      </c>
      <c r="E46" s="24">
        <v>0</v>
      </c>
      <c r="F46" s="29">
        <v>0</v>
      </c>
      <c r="G46" s="29">
        <v>0</v>
      </c>
      <c r="H46" s="29">
        <v>0</v>
      </c>
      <c r="I46" s="29">
        <v>0</v>
      </c>
      <c r="J46" s="29">
        <v>0</v>
      </c>
      <c r="K46" s="306">
        <v>8</v>
      </c>
      <c r="L46" s="56">
        <v>8</v>
      </c>
      <c r="M46" s="29">
        <v>0</v>
      </c>
      <c r="N46" s="23">
        <f t="shared" si="7"/>
        <v>1</v>
      </c>
      <c r="O46" s="59">
        <v>0</v>
      </c>
      <c r="P46" s="29">
        <v>0</v>
      </c>
      <c r="Q46" s="56">
        <v>0</v>
      </c>
      <c r="R46" s="56">
        <v>0</v>
      </c>
      <c r="S46" s="56">
        <v>1</v>
      </c>
      <c r="T46" s="29">
        <v>0</v>
      </c>
      <c r="U46" s="30">
        <v>0</v>
      </c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</row>
    <row r="47" spans="1:41" ht="18.75" customHeight="1" x14ac:dyDescent="0.25">
      <c r="A47" s="586"/>
      <c r="B47" s="40" t="s">
        <v>138</v>
      </c>
      <c r="C47" s="307">
        <f t="shared" si="6"/>
        <v>7</v>
      </c>
      <c r="D47" s="308">
        <v>7</v>
      </c>
      <c r="E47" s="211">
        <v>0</v>
      </c>
      <c r="F47" s="17">
        <v>0</v>
      </c>
      <c r="G47" s="18">
        <v>0</v>
      </c>
      <c r="H47" s="18">
        <v>0</v>
      </c>
      <c r="I47" s="18">
        <v>0</v>
      </c>
      <c r="J47" s="18">
        <v>0</v>
      </c>
      <c r="K47" s="309">
        <v>8</v>
      </c>
      <c r="L47" s="17">
        <v>8</v>
      </c>
      <c r="M47" s="18">
        <v>0</v>
      </c>
      <c r="N47" s="307">
        <f t="shared" si="7"/>
        <v>0</v>
      </c>
      <c r="O47" s="257">
        <v>0</v>
      </c>
      <c r="P47" s="18">
        <v>0</v>
      </c>
      <c r="Q47" s="17">
        <v>0</v>
      </c>
      <c r="R47" s="17">
        <v>0</v>
      </c>
      <c r="S47" s="17">
        <v>0</v>
      </c>
      <c r="T47" s="18">
        <v>0</v>
      </c>
      <c r="U47" s="34">
        <v>0</v>
      </c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</row>
    <row r="48" spans="1:41" ht="18.75" customHeight="1" x14ac:dyDescent="0.25">
      <c r="A48" s="586"/>
      <c r="B48" s="213" t="s">
        <v>139</v>
      </c>
      <c r="C48" s="23">
        <f t="shared" si="6"/>
        <v>7</v>
      </c>
      <c r="D48" s="214">
        <v>7</v>
      </c>
      <c r="E48" s="215">
        <v>0</v>
      </c>
      <c r="F48" s="215">
        <v>0</v>
      </c>
      <c r="G48" s="215">
        <v>0</v>
      </c>
      <c r="H48" s="215">
        <v>0</v>
      </c>
      <c r="I48" s="215">
        <v>0</v>
      </c>
      <c r="J48" s="215">
        <v>0</v>
      </c>
      <c r="K48" s="306">
        <v>9</v>
      </c>
      <c r="L48" s="56">
        <v>9</v>
      </c>
      <c r="M48" s="29">
        <v>0</v>
      </c>
      <c r="N48" s="299">
        <f t="shared" si="7"/>
        <v>1</v>
      </c>
      <c r="O48" s="59">
        <v>0</v>
      </c>
      <c r="P48" s="29">
        <v>1</v>
      </c>
      <c r="Q48" s="56">
        <v>0</v>
      </c>
      <c r="R48" s="56">
        <v>0</v>
      </c>
      <c r="S48" s="56">
        <v>0</v>
      </c>
      <c r="T48" s="29">
        <v>0</v>
      </c>
      <c r="U48" s="30">
        <v>0</v>
      </c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</row>
    <row r="49" spans="1:41" ht="18.75" customHeight="1" x14ac:dyDescent="0.25">
      <c r="A49" s="586"/>
      <c r="B49" s="310" t="s">
        <v>145</v>
      </c>
      <c r="C49" s="32">
        <f t="shared" si="6"/>
        <v>40</v>
      </c>
      <c r="D49" s="44">
        <v>40</v>
      </c>
      <c r="E49" s="61">
        <v>0</v>
      </c>
      <c r="F49" s="61">
        <v>0</v>
      </c>
      <c r="G49" s="61">
        <v>0</v>
      </c>
      <c r="H49" s="61">
        <v>0</v>
      </c>
      <c r="I49" s="61">
        <v>0</v>
      </c>
      <c r="J49" s="61">
        <v>0</v>
      </c>
      <c r="K49" s="309">
        <v>39</v>
      </c>
      <c r="L49" s="17">
        <v>39</v>
      </c>
      <c r="M49" s="18">
        <v>1</v>
      </c>
      <c r="N49" s="307">
        <f t="shared" si="7"/>
        <v>1</v>
      </c>
      <c r="O49" s="257">
        <v>0</v>
      </c>
      <c r="P49" s="18">
        <v>1</v>
      </c>
      <c r="Q49" s="17">
        <v>0</v>
      </c>
      <c r="R49" s="17">
        <v>0</v>
      </c>
      <c r="S49" s="17">
        <v>0</v>
      </c>
      <c r="T49" s="18">
        <v>0</v>
      </c>
      <c r="U49" s="34">
        <v>0</v>
      </c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</row>
    <row r="50" spans="1:41" ht="18.75" customHeight="1" x14ac:dyDescent="0.25">
      <c r="A50" s="586"/>
      <c r="B50" s="311" t="s">
        <v>146</v>
      </c>
      <c r="C50" s="234">
        <f t="shared" si="6"/>
        <v>20</v>
      </c>
      <c r="D50" s="214">
        <v>20</v>
      </c>
      <c r="E50" s="215">
        <v>0</v>
      </c>
      <c r="F50" s="215">
        <v>0</v>
      </c>
      <c r="G50" s="215">
        <v>0</v>
      </c>
      <c r="H50" s="215">
        <v>0</v>
      </c>
      <c r="I50" s="215">
        <v>0</v>
      </c>
      <c r="J50" s="215">
        <v>0</v>
      </c>
      <c r="K50" s="306">
        <v>20</v>
      </c>
      <c r="L50" s="251">
        <v>19</v>
      </c>
      <c r="M50" s="29">
        <v>1</v>
      </c>
      <c r="N50" s="299">
        <f t="shared" si="7"/>
        <v>0</v>
      </c>
      <c r="O50" s="59">
        <v>0</v>
      </c>
      <c r="P50" s="29">
        <v>0</v>
      </c>
      <c r="Q50" s="56">
        <v>0</v>
      </c>
      <c r="R50" s="56">
        <v>0</v>
      </c>
      <c r="S50" s="56">
        <v>0</v>
      </c>
      <c r="T50" s="29">
        <v>0</v>
      </c>
      <c r="U50" s="30">
        <v>0</v>
      </c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</row>
    <row r="51" spans="1:41" ht="18.75" customHeight="1" x14ac:dyDescent="0.25">
      <c r="A51" s="586"/>
      <c r="B51" s="253" t="s">
        <v>95</v>
      </c>
      <c r="C51" s="71">
        <f t="shared" ref="C51:U51" si="8">SUM(C44:C50)</f>
        <v>232</v>
      </c>
      <c r="D51" s="254">
        <f t="shared" si="8"/>
        <v>232</v>
      </c>
      <c r="E51" s="243">
        <f t="shared" si="8"/>
        <v>0</v>
      </c>
      <c r="F51" s="243">
        <f t="shared" si="8"/>
        <v>0</v>
      </c>
      <c r="G51" s="243">
        <f t="shared" si="8"/>
        <v>0</v>
      </c>
      <c r="H51" s="243">
        <f t="shared" si="8"/>
        <v>0</v>
      </c>
      <c r="I51" s="243">
        <f t="shared" si="8"/>
        <v>0</v>
      </c>
      <c r="J51" s="243">
        <f t="shared" si="8"/>
        <v>0</v>
      </c>
      <c r="K51" s="312">
        <f t="shared" si="8"/>
        <v>760</v>
      </c>
      <c r="L51" s="75">
        <f t="shared" si="8"/>
        <v>671</v>
      </c>
      <c r="M51" s="243">
        <f t="shared" si="8"/>
        <v>29</v>
      </c>
      <c r="N51" s="71">
        <f t="shared" si="8"/>
        <v>129</v>
      </c>
      <c r="O51" s="254">
        <f t="shared" si="8"/>
        <v>57</v>
      </c>
      <c r="P51" s="243">
        <f t="shared" si="8"/>
        <v>11</v>
      </c>
      <c r="Q51" s="243">
        <f t="shared" si="8"/>
        <v>28</v>
      </c>
      <c r="R51" s="255">
        <f t="shared" si="8"/>
        <v>0</v>
      </c>
      <c r="S51" s="243">
        <f t="shared" si="8"/>
        <v>23</v>
      </c>
      <c r="T51" s="243">
        <f t="shared" si="8"/>
        <v>3</v>
      </c>
      <c r="U51" s="76">
        <f t="shared" si="8"/>
        <v>7</v>
      </c>
      <c r="V51" s="231"/>
      <c r="W51" s="231"/>
      <c r="X51" s="231"/>
      <c r="Y51" s="231"/>
      <c r="Z51" s="231"/>
      <c r="AA51" s="231"/>
      <c r="AB51" s="231"/>
      <c r="AC51" s="231"/>
      <c r="AD51" s="231"/>
      <c r="AE51" s="231"/>
      <c r="AF51" s="231"/>
      <c r="AG51" s="231"/>
      <c r="AH51" s="231"/>
      <c r="AI51" s="231"/>
      <c r="AJ51" s="231"/>
      <c r="AK51" s="231"/>
      <c r="AL51" s="231"/>
      <c r="AM51" s="231"/>
      <c r="AN51" s="231"/>
      <c r="AO51" s="231"/>
    </row>
    <row r="52" spans="1:41" ht="18.75" customHeight="1" x14ac:dyDescent="0.25">
      <c r="A52" s="586"/>
      <c r="B52" s="609" t="s">
        <v>121</v>
      </c>
      <c r="C52" s="579"/>
      <c r="D52" s="579"/>
      <c r="E52" s="579"/>
      <c r="F52" s="579"/>
      <c r="G52" s="579"/>
      <c r="H52" s="579"/>
      <c r="I52" s="579"/>
      <c r="J52" s="579"/>
      <c r="K52" s="579"/>
      <c r="L52" s="579"/>
      <c r="M52" s="579"/>
      <c r="N52" s="579"/>
      <c r="O52" s="579"/>
      <c r="P52" s="579"/>
      <c r="Q52" s="579"/>
      <c r="R52" s="579"/>
      <c r="S52" s="579"/>
      <c r="T52" s="579"/>
      <c r="U52" s="580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</row>
    <row r="53" spans="1:41" ht="18.75" customHeight="1" x14ac:dyDescent="0.25">
      <c r="A53" s="586"/>
      <c r="B53" s="40" t="s">
        <v>26</v>
      </c>
      <c r="C53" s="32">
        <f t="shared" ref="C53:C54" si="9">SUM(D53:J53)</f>
        <v>100</v>
      </c>
      <c r="D53" s="44">
        <v>100</v>
      </c>
      <c r="E53" s="61">
        <v>0</v>
      </c>
      <c r="F53" s="83">
        <v>0</v>
      </c>
      <c r="G53" s="84">
        <v>0</v>
      </c>
      <c r="H53" s="84">
        <v>0</v>
      </c>
      <c r="I53" s="84">
        <v>0</v>
      </c>
      <c r="J53" s="84">
        <v>0</v>
      </c>
      <c r="K53" s="20">
        <v>396</v>
      </c>
      <c r="L53" s="83">
        <v>353</v>
      </c>
      <c r="M53" s="84">
        <v>16</v>
      </c>
      <c r="N53" s="32">
        <f t="shared" ref="N53:N54" si="10">SUM(O53:U53)</f>
        <v>38</v>
      </c>
      <c r="O53" s="246">
        <v>24</v>
      </c>
      <c r="P53" s="84">
        <v>5</v>
      </c>
      <c r="Q53" s="83">
        <v>0</v>
      </c>
      <c r="R53" s="83">
        <v>0</v>
      </c>
      <c r="S53" s="83">
        <v>9</v>
      </c>
      <c r="T53" s="19">
        <v>0</v>
      </c>
      <c r="U53" s="19">
        <v>0</v>
      </c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</row>
    <row r="54" spans="1:41" ht="18.75" customHeight="1" x14ac:dyDescent="0.25">
      <c r="A54" s="586"/>
      <c r="B54" s="213" t="s">
        <v>27</v>
      </c>
      <c r="C54" s="234">
        <f t="shared" si="9"/>
        <v>52</v>
      </c>
      <c r="D54" s="214">
        <v>50</v>
      </c>
      <c r="E54" s="215">
        <v>2</v>
      </c>
      <c r="F54" s="247">
        <v>0</v>
      </c>
      <c r="G54" s="247">
        <v>0</v>
      </c>
      <c r="H54" s="247">
        <v>0</v>
      </c>
      <c r="I54" s="247">
        <v>0</v>
      </c>
      <c r="J54" s="247">
        <v>0</v>
      </c>
      <c r="K54" s="313">
        <v>196</v>
      </c>
      <c r="L54" s="238">
        <v>168</v>
      </c>
      <c r="M54" s="247">
        <v>13</v>
      </c>
      <c r="N54" s="234">
        <f t="shared" si="10"/>
        <v>19</v>
      </c>
      <c r="O54" s="250">
        <v>13</v>
      </c>
      <c r="P54" s="247">
        <v>2</v>
      </c>
      <c r="Q54" s="251">
        <v>0</v>
      </c>
      <c r="R54" s="251">
        <v>0</v>
      </c>
      <c r="S54" s="251">
        <v>4</v>
      </c>
      <c r="T54" s="252">
        <v>0</v>
      </c>
      <c r="U54" s="252">
        <v>0</v>
      </c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</row>
    <row r="55" spans="1:41" ht="18.75" customHeight="1" x14ac:dyDescent="0.25">
      <c r="A55" s="586"/>
      <c r="B55" s="253" t="s">
        <v>122</v>
      </c>
      <c r="C55" s="71">
        <f t="shared" ref="C55:U55" si="11">SUM(C53:C54)</f>
        <v>152</v>
      </c>
      <c r="D55" s="254">
        <f t="shared" si="11"/>
        <v>150</v>
      </c>
      <c r="E55" s="243">
        <f t="shared" si="11"/>
        <v>2</v>
      </c>
      <c r="F55" s="243">
        <f t="shared" si="11"/>
        <v>0</v>
      </c>
      <c r="G55" s="243">
        <f t="shared" si="11"/>
        <v>0</v>
      </c>
      <c r="H55" s="243">
        <f t="shared" si="11"/>
        <v>0</v>
      </c>
      <c r="I55" s="243">
        <f t="shared" si="11"/>
        <v>0</v>
      </c>
      <c r="J55" s="243">
        <f t="shared" si="11"/>
        <v>0</v>
      </c>
      <c r="K55" s="312">
        <f t="shared" si="11"/>
        <v>592</v>
      </c>
      <c r="L55" s="75">
        <f t="shared" si="11"/>
        <v>521</v>
      </c>
      <c r="M55" s="243">
        <f t="shared" si="11"/>
        <v>29</v>
      </c>
      <c r="N55" s="71">
        <f t="shared" si="11"/>
        <v>57</v>
      </c>
      <c r="O55" s="254">
        <f t="shared" si="11"/>
        <v>37</v>
      </c>
      <c r="P55" s="243">
        <f t="shared" si="11"/>
        <v>7</v>
      </c>
      <c r="Q55" s="243">
        <f t="shared" si="11"/>
        <v>0</v>
      </c>
      <c r="R55" s="255">
        <f t="shared" si="11"/>
        <v>0</v>
      </c>
      <c r="S55" s="243">
        <f t="shared" si="11"/>
        <v>13</v>
      </c>
      <c r="T55" s="255">
        <f t="shared" si="11"/>
        <v>0</v>
      </c>
      <c r="U55" s="255">
        <f t="shared" si="11"/>
        <v>0</v>
      </c>
      <c r="V55" s="231"/>
      <c r="W55" s="231"/>
      <c r="X55" s="231"/>
      <c r="Y55" s="231"/>
      <c r="Z55" s="231"/>
      <c r="AA55" s="231"/>
      <c r="AB55" s="231"/>
      <c r="AC55" s="231"/>
      <c r="AD55" s="231"/>
      <c r="AE55" s="231"/>
      <c r="AF55" s="231"/>
      <c r="AG55" s="231"/>
      <c r="AH55" s="231"/>
      <c r="AI55" s="231"/>
      <c r="AJ55" s="231"/>
      <c r="AK55" s="231"/>
      <c r="AL55" s="231"/>
      <c r="AM55" s="231"/>
      <c r="AN55" s="231"/>
      <c r="AO55" s="231"/>
    </row>
    <row r="56" spans="1:41" ht="18.75" customHeight="1" x14ac:dyDescent="0.25">
      <c r="A56" s="587"/>
      <c r="B56" s="256" t="s">
        <v>39</v>
      </c>
      <c r="C56" s="6">
        <f t="shared" ref="C56:U56" si="12">C34+C42+C51+C55</f>
        <v>1974</v>
      </c>
      <c r="D56" s="6">
        <f t="shared" si="12"/>
        <v>1888</v>
      </c>
      <c r="E56" s="6">
        <f t="shared" si="12"/>
        <v>59</v>
      </c>
      <c r="F56" s="6">
        <f t="shared" si="12"/>
        <v>24</v>
      </c>
      <c r="G56" s="6">
        <f t="shared" si="12"/>
        <v>0</v>
      </c>
      <c r="H56" s="6">
        <f t="shared" si="12"/>
        <v>2</v>
      </c>
      <c r="I56" s="6">
        <f t="shared" si="12"/>
        <v>1</v>
      </c>
      <c r="J56" s="6">
        <f t="shared" si="12"/>
        <v>0</v>
      </c>
      <c r="K56" s="6">
        <f t="shared" si="12"/>
        <v>8295</v>
      </c>
      <c r="L56" s="6">
        <f t="shared" si="12"/>
        <v>7343</v>
      </c>
      <c r="M56" s="6">
        <f t="shared" si="12"/>
        <v>308</v>
      </c>
      <c r="N56" s="6">
        <f t="shared" si="12"/>
        <v>1139</v>
      </c>
      <c r="O56" s="6">
        <f t="shared" si="12"/>
        <v>482</v>
      </c>
      <c r="P56" s="6">
        <f t="shared" si="12"/>
        <v>138</v>
      </c>
      <c r="Q56" s="6">
        <f t="shared" si="12"/>
        <v>346</v>
      </c>
      <c r="R56" s="6">
        <f t="shared" si="12"/>
        <v>2</v>
      </c>
      <c r="S56" s="6">
        <f t="shared" si="12"/>
        <v>108</v>
      </c>
      <c r="T56" s="6">
        <f t="shared" si="12"/>
        <v>40</v>
      </c>
      <c r="U56" s="53">
        <f t="shared" si="12"/>
        <v>24</v>
      </c>
      <c r="V56" s="3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</row>
    <row r="57" spans="1:41" ht="18.75" customHeight="1" x14ac:dyDescent="0.3">
      <c r="A57" s="77"/>
      <c r="B57" s="77"/>
      <c r="C57" s="77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  <c r="AC57" s="77"/>
      <c r="AD57" s="77"/>
      <c r="AE57" s="77"/>
      <c r="AF57" s="77"/>
      <c r="AG57" s="77"/>
      <c r="AH57" s="77"/>
      <c r="AI57" s="77"/>
      <c r="AJ57" s="77"/>
      <c r="AK57" s="77"/>
      <c r="AL57" s="77"/>
      <c r="AM57" s="77"/>
      <c r="AN57" s="77"/>
      <c r="AO57" s="77"/>
    </row>
    <row r="58" spans="1:41" ht="18.75" customHeight="1" x14ac:dyDescent="0.3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  <c r="AC58" s="77"/>
      <c r="AD58" s="77"/>
      <c r="AE58" s="77"/>
      <c r="AF58" s="77"/>
      <c r="AG58" s="77"/>
      <c r="AH58" s="77"/>
      <c r="AI58" s="77"/>
      <c r="AJ58" s="77"/>
      <c r="AK58" s="77"/>
      <c r="AL58" s="77"/>
      <c r="AM58" s="77"/>
      <c r="AN58" s="77"/>
      <c r="AO58" s="77"/>
    </row>
    <row r="59" spans="1:41" ht="15.75" customHeight="1" x14ac:dyDescent="0.3">
      <c r="A59" s="77"/>
      <c r="B59" s="581" t="s">
        <v>47</v>
      </c>
      <c r="C59" s="579"/>
      <c r="D59" s="579"/>
      <c r="E59" s="579"/>
      <c r="F59" s="579"/>
      <c r="G59" s="579"/>
      <c r="H59" s="579"/>
      <c r="I59" s="579"/>
      <c r="J59" s="579"/>
      <c r="K59" s="579"/>
      <c r="L59" s="579"/>
      <c r="M59" s="580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  <c r="AC59" s="77"/>
      <c r="AD59" s="77"/>
      <c r="AE59" s="77"/>
      <c r="AF59" s="77"/>
      <c r="AG59" s="77"/>
      <c r="AH59" s="77"/>
      <c r="AI59" s="77"/>
      <c r="AJ59" s="77"/>
      <c r="AK59" s="77"/>
      <c r="AL59" s="77"/>
      <c r="AM59" s="77"/>
      <c r="AN59" s="77"/>
      <c r="AO59" s="77"/>
    </row>
    <row r="60" spans="1:41" ht="18.75" customHeight="1" x14ac:dyDescent="0.3">
      <c r="A60" s="77"/>
      <c r="B60" s="582" t="s">
        <v>96</v>
      </c>
      <c r="C60" s="583"/>
      <c r="D60" s="583"/>
      <c r="E60" s="583"/>
      <c r="F60" s="583"/>
      <c r="G60" s="583"/>
      <c r="H60" s="583"/>
      <c r="I60" s="583"/>
      <c r="J60" s="583"/>
      <c r="K60" s="583"/>
      <c r="L60" s="583"/>
      <c r="M60" s="584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  <c r="AH60" s="77"/>
      <c r="AI60" s="77"/>
      <c r="AJ60" s="77"/>
      <c r="AK60" s="77"/>
      <c r="AL60" s="77"/>
      <c r="AM60" s="77"/>
      <c r="AN60" s="77"/>
      <c r="AO60" s="77"/>
    </row>
    <row r="61" spans="1:41" ht="18.75" customHeight="1" x14ac:dyDescent="0.3">
      <c r="A61" s="77"/>
      <c r="B61" s="588" t="s">
        <v>97</v>
      </c>
      <c r="C61" s="589"/>
      <c r="D61" s="589"/>
      <c r="E61" s="589"/>
      <c r="F61" s="589"/>
      <c r="G61" s="589"/>
      <c r="H61" s="589"/>
      <c r="I61" s="589"/>
      <c r="J61" s="589"/>
      <c r="K61" s="589"/>
      <c r="L61" s="589"/>
      <c r="M61" s="590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  <c r="AL61" s="77"/>
      <c r="AM61" s="77"/>
      <c r="AN61" s="77"/>
      <c r="AO61" s="77"/>
    </row>
    <row r="62" spans="1:41" ht="18.75" customHeight="1" x14ac:dyDescent="0.3">
      <c r="A62" s="77"/>
      <c r="B62" s="588" t="s">
        <v>98</v>
      </c>
      <c r="C62" s="589"/>
      <c r="D62" s="589"/>
      <c r="E62" s="589"/>
      <c r="F62" s="589"/>
      <c r="G62" s="589"/>
      <c r="H62" s="589"/>
      <c r="I62" s="589"/>
      <c r="J62" s="589"/>
      <c r="K62" s="589"/>
      <c r="L62" s="589"/>
      <c r="M62" s="590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  <c r="AC62" s="77"/>
      <c r="AD62" s="77"/>
      <c r="AE62" s="77"/>
      <c r="AF62" s="77"/>
      <c r="AG62" s="77"/>
      <c r="AH62" s="77"/>
      <c r="AI62" s="77"/>
      <c r="AJ62" s="77"/>
      <c r="AK62" s="77"/>
      <c r="AL62" s="77"/>
      <c r="AM62" s="77"/>
      <c r="AN62" s="77"/>
      <c r="AO62" s="77"/>
    </row>
    <row r="63" spans="1:41" ht="18.75" customHeight="1" x14ac:dyDescent="0.3">
      <c r="A63" s="77"/>
      <c r="B63" s="588" t="s">
        <v>129</v>
      </c>
      <c r="C63" s="589"/>
      <c r="D63" s="589"/>
      <c r="E63" s="589"/>
      <c r="F63" s="589"/>
      <c r="G63" s="589"/>
      <c r="H63" s="589"/>
      <c r="I63" s="589"/>
      <c r="J63" s="589"/>
      <c r="K63" s="589"/>
      <c r="L63" s="589"/>
      <c r="M63" s="590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  <c r="AC63" s="77"/>
      <c r="AD63" s="77"/>
      <c r="AE63" s="77"/>
      <c r="AF63" s="77"/>
      <c r="AG63" s="77"/>
      <c r="AH63" s="77"/>
      <c r="AI63" s="77"/>
      <c r="AJ63" s="77"/>
      <c r="AK63" s="77"/>
      <c r="AL63" s="77"/>
      <c r="AM63" s="77"/>
      <c r="AN63" s="77"/>
      <c r="AO63" s="77"/>
    </row>
    <row r="64" spans="1:41" ht="18.75" customHeight="1" x14ac:dyDescent="0.3">
      <c r="A64" s="77"/>
      <c r="B64" s="588" t="s">
        <v>99</v>
      </c>
      <c r="C64" s="589"/>
      <c r="D64" s="589"/>
      <c r="E64" s="589"/>
      <c r="F64" s="589"/>
      <c r="G64" s="589"/>
      <c r="H64" s="589"/>
      <c r="I64" s="589"/>
      <c r="J64" s="589"/>
      <c r="K64" s="589"/>
      <c r="L64" s="589"/>
      <c r="M64" s="590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  <c r="AC64" s="77"/>
      <c r="AD64" s="77"/>
      <c r="AE64" s="77"/>
      <c r="AF64" s="77"/>
      <c r="AG64" s="77"/>
      <c r="AH64" s="77"/>
      <c r="AI64" s="77"/>
      <c r="AJ64" s="77"/>
      <c r="AK64" s="77"/>
      <c r="AL64" s="77"/>
      <c r="AM64" s="77"/>
      <c r="AN64" s="77"/>
      <c r="AO64" s="77"/>
    </row>
    <row r="65" spans="1:41" ht="18.75" customHeight="1" x14ac:dyDescent="0.3">
      <c r="A65" s="77"/>
      <c r="B65" s="588" t="s">
        <v>114</v>
      </c>
      <c r="C65" s="589"/>
      <c r="D65" s="589"/>
      <c r="E65" s="589"/>
      <c r="F65" s="589"/>
      <c r="G65" s="589"/>
      <c r="H65" s="589"/>
      <c r="I65" s="589"/>
      <c r="J65" s="589"/>
      <c r="K65" s="589"/>
      <c r="L65" s="589"/>
      <c r="M65" s="590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  <c r="AC65" s="77"/>
      <c r="AD65" s="77"/>
      <c r="AE65" s="77"/>
      <c r="AF65" s="77"/>
      <c r="AG65" s="77"/>
      <c r="AH65" s="77"/>
      <c r="AI65" s="77"/>
      <c r="AJ65" s="77"/>
      <c r="AK65" s="77"/>
      <c r="AL65" s="77"/>
      <c r="AM65" s="77"/>
      <c r="AN65" s="77"/>
      <c r="AO65" s="77"/>
    </row>
    <row r="66" spans="1:41" ht="18.75" customHeight="1" x14ac:dyDescent="0.3">
      <c r="A66" s="77"/>
      <c r="B66" s="591" t="s">
        <v>101</v>
      </c>
      <c r="C66" s="592"/>
      <c r="D66" s="592"/>
      <c r="E66" s="592"/>
      <c r="F66" s="592"/>
      <c r="G66" s="592"/>
      <c r="H66" s="592"/>
      <c r="I66" s="592"/>
      <c r="J66" s="592"/>
      <c r="K66" s="592"/>
      <c r="L66" s="592"/>
      <c r="M66" s="593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  <c r="AD66" s="77"/>
      <c r="AE66" s="77"/>
      <c r="AF66" s="77"/>
      <c r="AG66" s="77"/>
      <c r="AH66" s="77"/>
      <c r="AI66" s="77"/>
      <c r="AJ66" s="77"/>
      <c r="AK66" s="77"/>
      <c r="AL66" s="77"/>
      <c r="AM66" s="77"/>
      <c r="AN66" s="77"/>
      <c r="AO66" s="77"/>
    </row>
    <row r="67" spans="1:41" ht="18.75" customHeight="1" x14ac:dyDescent="0.3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  <c r="AC67" s="77"/>
      <c r="AD67" s="77"/>
      <c r="AE67" s="77"/>
      <c r="AF67" s="77"/>
      <c r="AG67" s="77"/>
      <c r="AH67" s="77"/>
      <c r="AI67" s="77"/>
      <c r="AJ67" s="77"/>
      <c r="AK67" s="77"/>
      <c r="AL67" s="77"/>
      <c r="AM67" s="77"/>
      <c r="AN67" s="77"/>
      <c r="AO67" s="77"/>
    </row>
    <row r="68" spans="1:41" ht="18.75" customHeight="1" x14ac:dyDescent="0.3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  <c r="AC68" s="77"/>
      <c r="AD68" s="77"/>
      <c r="AE68" s="77"/>
      <c r="AF68" s="77"/>
      <c r="AG68" s="77"/>
      <c r="AH68" s="77"/>
      <c r="AI68" s="77"/>
      <c r="AJ68" s="77"/>
      <c r="AK68" s="77"/>
      <c r="AL68" s="77"/>
      <c r="AM68" s="77"/>
      <c r="AN68" s="77"/>
      <c r="AO68" s="77"/>
    </row>
    <row r="69" spans="1:41" ht="18.75" customHeight="1" x14ac:dyDescent="0.3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  <c r="AM69" s="77"/>
      <c r="AN69" s="77"/>
      <c r="AO69" s="77"/>
    </row>
    <row r="70" spans="1:41" ht="18.75" customHeight="1" x14ac:dyDescent="0.3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  <c r="AN70" s="77"/>
      <c r="AO70" s="77"/>
    </row>
    <row r="71" spans="1:41" ht="18.75" customHeight="1" x14ac:dyDescent="0.3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  <c r="AC71" s="77"/>
      <c r="AD71" s="77"/>
      <c r="AE71" s="77"/>
      <c r="AF71" s="77"/>
      <c r="AG71" s="77"/>
      <c r="AH71" s="77"/>
      <c r="AI71" s="77"/>
      <c r="AJ71" s="77"/>
      <c r="AK71" s="77"/>
      <c r="AL71" s="77"/>
      <c r="AM71" s="77"/>
      <c r="AN71" s="77"/>
      <c r="AO71" s="77"/>
    </row>
    <row r="72" spans="1:41" ht="18.75" customHeight="1" x14ac:dyDescent="0.3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  <c r="AN72" s="77"/>
      <c r="AO72" s="77"/>
    </row>
    <row r="73" spans="1:41" ht="18.75" customHeight="1" x14ac:dyDescent="0.3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</row>
    <row r="74" spans="1:41" ht="18.75" customHeight="1" x14ac:dyDescent="0.3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  <c r="AN74" s="77"/>
      <c r="AO74" s="77"/>
    </row>
    <row r="75" spans="1:41" ht="18.75" customHeight="1" x14ac:dyDescent="0.3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</row>
    <row r="76" spans="1:41" ht="18.75" customHeight="1" x14ac:dyDescent="0.3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  <c r="AJ76" s="77"/>
      <c r="AK76" s="77"/>
      <c r="AL76" s="77"/>
      <c r="AM76" s="77"/>
      <c r="AN76" s="77"/>
      <c r="AO76" s="77"/>
    </row>
    <row r="77" spans="1:41" ht="18.75" customHeight="1" x14ac:dyDescent="0.3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  <c r="AJ77" s="77"/>
      <c r="AK77" s="77"/>
      <c r="AL77" s="77"/>
      <c r="AM77" s="77"/>
      <c r="AN77" s="77"/>
      <c r="AO77" s="77"/>
    </row>
    <row r="78" spans="1:41" ht="18.75" customHeight="1" x14ac:dyDescent="0.3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  <c r="AC78" s="77"/>
      <c r="AD78" s="77"/>
      <c r="AE78" s="77"/>
      <c r="AF78" s="77"/>
      <c r="AG78" s="77"/>
      <c r="AH78" s="77"/>
      <c r="AI78" s="77"/>
      <c r="AJ78" s="77"/>
      <c r="AK78" s="77"/>
      <c r="AL78" s="77"/>
      <c r="AM78" s="77"/>
      <c r="AN78" s="77"/>
      <c r="AO78" s="77"/>
    </row>
    <row r="79" spans="1:41" ht="18.75" customHeight="1" x14ac:dyDescent="0.3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  <c r="AM79" s="77"/>
      <c r="AN79" s="77"/>
      <c r="AO79" s="77"/>
    </row>
    <row r="80" spans="1:41" ht="18.75" customHeight="1" x14ac:dyDescent="0.3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  <c r="AC80" s="77"/>
      <c r="AD80" s="77"/>
      <c r="AE80" s="77"/>
      <c r="AF80" s="77"/>
      <c r="AG80" s="77"/>
      <c r="AH80" s="77"/>
      <c r="AI80" s="77"/>
      <c r="AJ80" s="77"/>
      <c r="AK80" s="77"/>
      <c r="AL80" s="77"/>
      <c r="AM80" s="77"/>
      <c r="AN80" s="77"/>
      <c r="AO80" s="77"/>
    </row>
    <row r="81" spans="1:41" ht="18.75" customHeight="1" x14ac:dyDescent="0.3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</row>
    <row r="82" spans="1:41" ht="18.75" customHeight="1" x14ac:dyDescent="0.3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  <c r="AM82" s="77"/>
      <c r="AN82" s="77"/>
      <c r="AO82" s="77"/>
    </row>
    <row r="83" spans="1:41" ht="18.75" customHeight="1" x14ac:dyDescent="0.3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77"/>
      <c r="AL83" s="77"/>
      <c r="AM83" s="77"/>
      <c r="AN83" s="77"/>
      <c r="AO83" s="77"/>
    </row>
    <row r="84" spans="1:41" ht="18.75" customHeight="1" x14ac:dyDescent="0.3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77"/>
      <c r="AK84" s="77"/>
      <c r="AL84" s="77"/>
      <c r="AM84" s="77"/>
      <c r="AN84" s="77"/>
      <c r="AO84" s="77"/>
    </row>
    <row r="85" spans="1:41" ht="18.75" customHeight="1" x14ac:dyDescent="0.3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  <c r="AJ85" s="77"/>
      <c r="AK85" s="77"/>
      <c r="AL85" s="77"/>
      <c r="AM85" s="77"/>
      <c r="AN85" s="77"/>
      <c r="AO85" s="77"/>
    </row>
    <row r="86" spans="1:41" ht="18.75" customHeight="1" x14ac:dyDescent="0.3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  <c r="AL86" s="77"/>
      <c r="AM86" s="77"/>
      <c r="AN86" s="77"/>
      <c r="AO86" s="77"/>
    </row>
    <row r="87" spans="1:41" ht="18.75" customHeight="1" x14ac:dyDescent="0.3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  <c r="AN87" s="77"/>
      <c r="AO87" s="77"/>
    </row>
    <row r="88" spans="1:41" ht="18.75" customHeight="1" x14ac:dyDescent="0.3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  <c r="AN88" s="77"/>
      <c r="AO88" s="77"/>
    </row>
    <row r="89" spans="1:41" ht="18.75" customHeight="1" x14ac:dyDescent="0.3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  <c r="AN89" s="77"/>
      <c r="AO89" s="77"/>
    </row>
    <row r="90" spans="1:41" ht="18.75" customHeight="1" x14ac:dyDescent="0.3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  <c r="AN90" s="77"/>
      <c r="AO90" s="77"/>
    </row>
    <row r="91" spans="1:41" ht="18.75" customHeight="1" x14ac:dyDescent="0.3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77"/>
    </row>
    <row r="92" spans="1:41" ht="18.75" customHeight="1" x14ac:dyDescent="0.3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77"/>
      <c r="AM92" s="77"/>
      <c r="AN92" s="77"/>
      <c r="AO92" s="77"/>
    </row>
    <row r="93" spans="1:41" ht="18.75" customHeight="1" x14ac:dyDescent="0.3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  <c r="AJ93" s="77"/>
      <c r="AK93" s="77"/>
      <c r="AL93" s="77"/>
      <c r="AM93" s="77"/>
      <c r="AN93" s="77"/>
      <c r="AO93" s="77"/>
    </row>
    <row r="94" spans="1:41" ht="18.75" customHeight="1" x14ac:dyDescent="0.3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  <c r="AN94" s="77"/>
      <c r="AO94" s="77"/>
    </row>
    <row r="95" spans="1:41" ht="18.75" customHeight="1" x14ac:dyDescent="0.3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7"/>
      <c r="AM95" s="77"/>
      <c r="AN95" s="77"/>
      <c r="AO95" s="77"/>
    </row>
    <row r="96" spans="1:41" ht="18.75" customHeight="1" x14ac:dyDescent="0.3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</row>
    <row r="97" spans="1:41" ht="18.75" customHeight="1" x14ac:dyDescent="0.3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  <c r="AM97" s="77"/>
      <c r="AN97" s="77"/>
      <c r="AO97" s="77"/>
    </row>
    <row r="98" spans="1:41" ht="18.75" customHeight="1" x14ac:dyDescent="0.3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77"/>
      <c r="AM98" s="77"/>
      <c r="AN98" s="77"/>
      <c r="AO98" s="77"/>
    </row>
    <row r="99" spans="1:41" ht="18.75" customHeight="1" x14ac:dyDescent="0.3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  <c r="AM99" s="77"/>
      <c r="AN99" s="77"/>
      <c r="AO99" s="77"/>
    </row>
    <row r="100" spans="1:41" ht="18.75" customHeight="1" x14ac:dyDescent="0.3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  <c r="AN100" s="77"/>
      <c r="AO100" s="77"/>
    </row>
    <row r="101" spans="1:41" ht="18.75" customHeight="1" x14ac:dyDescent="0.3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7"/>
      <c r="AM101" s="77"/>
      <c r="AN101" s="77"/>
      <c r="AO101" s="77"/>
    </row>
    <row r="102" spans="1:41" ht="18.75" customHeight="1" x14ac:dyDescent="0.3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  <c r="AN102" s="77"/>
      <c r="AO102" s="77"/>
    </row>
    <row r="103" spans="1:41" ht="18.75" customHeight="1" x14ac:dyDescent="0.3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  <c r="AN103" s="77"/>
      <c r="AO103" s="77"/>
    </row>
    <row r="104" spans="1:41" ht="18.75" customHeight="1" x14ac:dyDescent="0.3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  <c r="AN104" s="77"/>
      <c r="AO104" s="77"/>
    </row>
    <row r="105" spans="1:41" ht="18.75" customHeight="1" x14ac:dyDescent="0.3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  <c r="AM105" s="77"/>
      <c r="AN105" s="77"/>
      <c r="AO105" s="77"/>
    </row>
    <row r="106" spans="1:41" ht="18.75" customHeight="1" x14ac:dyDescent="0.3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</row>
    <row r="107" spans="1:41" ht="18.75" customHeight="1" x14ac:dyDescent="0.3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  <c r="AN107" s="77"/>
      <c r="AO107" s="77"/>
    </row>
    <row r="108" spans="1:41" ht="18.75" customHeight="1" x14ac:dyDescent="0.3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</row>
    <row r="109" spans="1:41" ht="18.75" customHeight="1" x14ac:dyDescent="0.3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</row>
    <row r="110" spans="1:41" ht="18.75" customHeight="1" x14ac:dyDescent="0.3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</row>
    <row r="111" spans="1:41" ht="18.75" customHeight="1" x14ac:dyDescent="0.3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</row>
    <row r="112" spans="1:41" ht="18.75" customHeight="1" x14ac:dyDescent="0.3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</row>
    <row r="113" spans="1:41" ht="18.75" customHeight="1" x14ac:dyDescent="0.3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</row>
    <row r="114" spans="1:41" ht="18.75" customHeight="1" x14ac:dyDescent="0.3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</row>
    <row r="115" spans="1:41" ht="18.75" customHeight="1" x14ac:dyDescent="0.3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</row>
    <row r="116" spans="1:41" ht="18.75" customHeight="1" x14ac:dyDescent="0.3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</row>
    <row r="117" spans="1:41" ht="18.75" customHeight="1" x14ac:dyDescent="0.3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  <c r="AN117" s="77"/>
      <c r="AO117" s="77"/>
    </row>
    <row r="118" spans="1:41" ht="18.75" customHeight="1" x14ac:dyDescent="0.3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77"/>
    </row>
    <row r="119" spans="1:41" ht="18.75" customHeight="1" x14ac:dyDescent="0.3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</row>
    <row r="120" spans="1:41" ht="18.75" customHeight="1" x14ac:dyDescent="0.3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</row>
    <row r="121" spans="1:41" ht="18.75" customHeight="1" x14ac:dyDescent="0.3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  <c r="AN121" s="77"/>
      <c r="AO121" s="77"/>
    </row>
    <row r="122" spans="1:41" ht="18.75" customHeight="1" x14ac:dyDescent="0.3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  <c r="AN122" s="77"/>
      <c r="AO122" s="77"/>
    </row>
    <row r="123" spans="1:41" ht="18.75" customHeight="1" x14ac:dyDescent="0.3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</row>
    <row r="124" spans="1:41" ht="18.75" customHeight="1" x14ac:dyDescent="0.3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77"/>
      <c r="AO124" s="77"/>
    </row>
    <row r="125" spans="1:41" ht="18.75" customHeight="1" x14ac:dyDescent="0.3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</row>
    <row r="126" spans="1:41" ht="18.75" customHeight="1" x14ac:dyDescent="0.3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</row>
    <row r="127" spans="1:41" ht="18.75" customHeight="1" x14ac:dyDescent="0.3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</row>
    <row r="128" spans="1:41" ht="18.75" customHeight="1" x14ac:dyDescent="0.3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  <c r="AN128" s="77"/>
      <c r="AO128" s="77"/>
    </row>
    <row r="129" spans="1:41" ht="18.75" customHeight="1" x14ac:dyDescent="0.3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</row>
    <row r="130" spans="1:41" ht="18.75" customHeight="1" x14ac:dyDescent="0.3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</row>
    <row r="131" spans="1:41" ht="18.75" customHeight="1" x14ac:dyDescent="0.3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</row>
    <row r="132" spans="1:41" ht="18.75" customHeight="1" x14ac:dyDescent="0.3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  <c r="AN132" s="77"/>
      <c r="AO132" s="77"/>
    </row>
    <row r="133" spans="1:41" ht="18.75" customHeight="1" x14ac:dyDescent="0.3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</row>
    <row r="134" spans="1:41" ht="18.75" customHeight="1" x14ac:dyDescent="0.3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  <c r="AN134" s="77"/>
      <c r="AO134" s="77"/>
    </row>
    <row r="135" spans="1:41" ht="18.75" customHeight="1" x14ac:dyDescent="0.3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</row>
    <row r="136" spans="1:41" ht="18.75" customHeight="1" x14ac:dyDescent="0.3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</row>
    <row r="137" spans="1:41" ht="18.75" customHeight="1" x14ac:dyDescent="0.3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</row>
    <row r="138" spans="1:41" ht="18.75" customHeight="1" x14ac:dyDescent="0.3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</row>
    <row r="139" spans="1:41" ht="18.75" customHeight="1" x14ac:dyDescent="0.3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  <c r="AN139" s="77"/>
      <c r="AO139" s="77"/>
    </row>
    <row r="140" spans="1:41" ht="18.75" customHeight="1" x14ac:dyDescent="0.3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</row>
    <row r="141" spans="1:41" ht="18.75" customHeight="1" x14ac:dyDescent="0.3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</row>
    <row r="142" spans="1:41" ht="18.75" customHeight="1" x14ac:dyDescent="0.3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</row>
    <row r="143" spans="1:41" ht="18.75" customHeight="1" x14ac:dyDescent="0.3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  <c r="AN143" s="77"/>
      <c r="AO143" s="77"/>
    </row>
    <row r="144" spans="1:41" ht="18.75" customHeight="1" x14ac:dyDescent="0.3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</row>
    <row r="145" spans="1:41" ht="18.75" customHeight="1" x14ac:dyDescent="0.3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  <c r="AN145" s="77"/>
      <c r="AO145" s="77"/>
    </row>
    <row r="146" spans="1:41" ht="18.75" customHeight="1" x14ac:dyDescent="0.3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</row>
    <row r="147" spans="1:41" ht="18.75" customHeight="1" x14ac:dyDescent="0.3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</row>
    <row r="148" spans="1:41" ht="18.75" customHeight="1" x14ac:dyDescent="0.3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</row>
    <row r="149" spans="1:41" ht="18.75" customHeight="1" x14ac:dyDescent="0.3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  <c r="AN149" s="77"/>
      <c r="AO149" s="77"/>
    </row>
    <row r="150" spans="1:41" ht="18.75" customHeight="1" x14ac:dyDescent="0.3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</row>
    <row r="151" spans="1:41" ht="18.75" customHeight="1" x14ac:dyDescent="0.3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  <c r="AN151" s="77"/>
      <c r="AO151" s="77"/>
    </row>
    <row r="152" spans="1:41" ht="18.75" customHeight="1" x14ac:dyDescent="0.3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  <c r="AN152" s="77"/>
      <c r="AO152" s="77"/>
    </row>
    <row r="153" spans="1:41" ht="18.75" customHeight="1" x14ac:dyDescent="0.3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</row>
    <row r="154" spans="1:41" ht="18.75" customHeight="1" x14ac:dyDescent="0.3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  <c r="AN154" s="77"/>
      <c r="AO154" s="77"/>
    </row>
    <row r="155" spans="1:41" ht="18.75" customHeight="1" x14ac:dyDescent="0.3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</row>
    <row r="156" spans="1:41" ht="18.75" customHeight="1" x14ac:dyDescent="0.3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</row>
    <row r="157" spans="1:41" ht="18.75" customHeight="1" x14ac:dyDescent="0.3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  <c r="AN157" s="77"/>
      <c r="AO157" s="77"/>
    </row>
    <row r="158" spans="1:41" ht="18.75" customHeight="1" x14ac:dyDescent="0.3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</row>
    <row r="159" spans="1:41" ht="18.75" customHeight="1" x14ac:dyDescent="0.3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</row>
    <row r="160" spans="1:41" ht="18.75" customHeight="1" x14ac:dyDescent="0.3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</row>
    <row r="161" spans="1:41" ht="18.75" customHeight="1" x14ac:dyDescent="0.3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</row>
    <row r="162" spans="1:41" ht="18.75" customHeight="1" x14ac:dyDescent="0.3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</row>
    <row r="163" spans="1:41" ht="18.75" customHeight="1" x14ac:dyDescent="0.3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</row>
    <row r="164" spans="1:41" ht="18.75" customHeight="1" x14ac:dyDescent="0.3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</row>
    <row r="165" spans="1:41" ht="18.75" customHeight="1" x14ac:dyDescent="0.3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</row>
    <row r="166" spans="1:41" ht="18.75" customHeight="1" x14ac:dyDescent="0.3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  <c r="AN166" s="77"/>
      <c r="AO166" s="77"/>
    </row>
    <row r="167" spans="1:41" ht="18.75" customHeight="1" x14ac:dyDescent="0.3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</row>
    <row r="168" spans="1:41" ht="18.75" customHeight="1" x14ac:dyDescent="0.3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  <c r="AN168" s="77"/>
      <c r="AO168" s="77"/>
    </row>
    <row r="169" spans="1:41" ht="18.75" customHeight="1" x14ac:dyDescent="0.3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</row>
    <row r="170" spans="1:41" ht="18.75" customHeight="1" x14ac:dyDescent="0.3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</row>
    <row r="171" spans="1:41" ht="18.75" customHeight="1" x14ac:dyDescent="0.3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</row>
    <row r="172" spans="1:41" ht="18.75" customHeight="1" x14ac:dyDescent="0.3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  <c r="AN172" s="77"/>
      <c r="AO172" s="77"/>
    </row>
    <row r="173" spans="1:41" ht="18.75" customHeight="1" x14ac:dyDescent="0.3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  <c r="AN173" s="77"/>
      <c r="AO173" s="77"/>
    </row>
    <row r="174" spans="1:41" ht="18.75" customHeight="1" x14ac:dyDescent="0.3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</row>
    <row r="175" spans="1:41" ht="18.75" customHeight="1" x14ac:dyDescent="0.3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  <c r="AN175" s="77"/>
      <c r="AO175" s="77"/>
    </row>
    <row r="176" spans="1:41" ht="18.75" customHeight="1" x14ac:dyDescent="0.3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</row>
    <row r="177" spans="1:41" ht="18.75" customHeight="1" x14ac:dyDescent="0.3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  <c r="AN177" s="77"/>
      <c r="AO177" s="77"/>
    </row>
    <row r="178" spans="1:41" ht="18.75" customHeight="1" x14ac:dyDescent="0.3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</row>
    <row r="179" spans="1:41" ht="18.75" customHeight="1" x14ac:dyDescent="0.3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  <c r="AN179" s="77"/>
      <c r="AO179" s="77"/>
    </row>
    <row r="180" spans="1:41" ht="18.75" customHeight="1" x14ac:dyDescent="0.3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77"/>
      <c r="AO180" s="77"/>
    </row>
    <row r="181" spans="1:41" ht="18.75" customHeight="1" x14ac:dyDescent="0.3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</row>
    <row r="182" spans="1:41" ht="18.75" customHeight="1" x14ac:dyDescent="0.3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</row>
    <row r="183" spans="1:41" ht="18.75" customHeight="1" x14ac:dyDescent="0.3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</row>
    <row r="184" spans="1:41" ht="18.75" customHeight="1" x14ac:dyDescent="0.3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77"/>
      <c r="AO184" s="77"/>
    </row>
    <row r="185" spans="1:41" ht="18.75" customHeight="1" x14ac:dyDescent="0.3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</row>
    <row r="186" spans="1:41" ht="18.75" customHeight="1" x14ac:dyDescent="0.3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</row>
    <row r="187" spans="1:41" ht="18.75" customHeight="1" x14ac:dyDescent="0.3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  <c r="AN187" s="77"/>
      <c r="AO187" s="77"/>
    </row>
    <row r="188" spans="1:41" ht="18.75" customHeight="1" x14ac:dyDescent="0.3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</row>
    <row r="189" spans="1:41" ht="18.75" customHeight="1" x14ac:dyDescent="0.3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</row>
    <row r="190" spans="1:41" ht="18.75" customHeight="1" x14ac:dyDescent="0.3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</row>
    <row r="191" spans="1:41" ht="18.75" customHeight="1" x14ac:dyDescent="0.3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</row>
    <row r="192" spans="1:41" ht="18.75" customHeight="1" x14ac:dyDescent="0.3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</row>
    <row r="193" spans="1:41" ht="18.75" customHeight="1" x14ac:dyDescent="0.3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</row>
    <row r="194" spans="1:41" ht="18.75" customHeight="1" x14ac:dyDescent="0.3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</row>
    <row r="195" spans="1:41" ht="18.75" customHeight="1" x14ac:dyDescent="0.3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</row>
    <row r="196" spans="1:41" ht="18.75" customHeight="1" x14ac:dyDescent="0.3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</row>
    <row r="197" spans="1:41" ht="18.75" customHeight="1" x14ac:dyDescent="0.3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</row>
    <row r="198" spans="1:41" ht="18.75" customHeight="1" x14ac:dyDescent="0.3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</row>
    <row r="199" spans="1:41" ht="18.75" customHeight="1" x14ac:dyDescent="0.3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</row>
    <row r="200" spans="1:41" ht="18.75" customHeight="1" x14ac:dyDescent="0.3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  <c r="AN200" s="77"/>
      <c r="AO200" s="77"/>
    </row>
    <row r="201" spans="1:41" ht="18.75" customHeight="1" x14ac:dyDescent="0.3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</row>
    <row r="202" spans="1:41" ht="18.75" customHeight="1" x14ac:dyDescent="0.3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  <c r="AN202" s="77"/>
      <c r="AO202" s="77"/>
    </row>
    <row r="203" spans="1:41" ht="18.75" customHeight="1" x14ac:dyDescent="0.3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</row>
    <row r="204" spans="1:41" ht="18.75" customHeight="1" x14ac:dyDescent="0.3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</row>
    <row r="205" spans="1:41" ht="18.75" customHeight="1" x14ac:dyDescent="0.3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</row>
    <row r="206" spans="1:41" ht="18.75" customHeight="1" x14ac:dyDescent="0.3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</row>
    <row r="207" spans="1:41" ht="18.75" customHeight="1" x14ac:dyDescent="0.3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  <c r="AN207" s="77"/>
      <c r="AO207" s="77"/>
    </row>
    <row r="208" spans="1:41" ht="18.75" customHeight="1" x14ac:dyDescent="0.3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</row>
    <row r="209" spans="1:41" ht="18.75" customHeight="1" x14ac:dyDescent="0.3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  <c r="AN209" s="77"/>
      <c r="AO209" s="77"/>
    </row>
    <row r="210" spans="1:41" ht="18.75" customHeight="1" x14ac:dyDescent="0.3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</row>
    <row r="211" spans="1:41" ht="18.75" customHeight="1" x14ac:dyDescent="0.3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  <c r="AN211" s="77"/>
      <c r="AO211" s="77"/>
    </row>
    <row r="212" spans="1:41" ht="18.75" customHeight="1" x14ac:dyDescent="0.3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</row>
    <row r="213" spans="1:41" ht="18.75" customHeight="1" x14ac:dyDescent="0.3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  <c r="AN213" s="77"/>
      <c r="AO213" s="77"/>
    </row>
    <row r="214" spans="1:41" ht="18.75" customHeight="1" x14ac:dyDescent="0.3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</row>
    <row r="215" spans="1:41" ht="18.75" customHeight="1" x14ac:dyDescent="0.3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</row>
    <row r="216" spans="1:41" ht="18.75" customHeight="1" x14ac:dyDescent="0.3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</row>
    <row r="217" spans="1:41" ht="18.75" customHeight="1" x14ac:dyDescent="0.3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</row>
    <row r="218" spans="1:41" ht="18.75" customHeight="1" x14ac:dyDescent="0.3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</row>
    <row r="219" spans="1:41" ht="18.75" customHeight="1" x14ac:dyDescent="0.3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</row>
    <row r="220" spans="1:41" ht="18.75" customHeight="1" x14ac:dyDescent="0.3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</row>
    <row r="221" spans="1:41" ht="18.75" customHeight="1" x14ac:dyDescent="0.3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</row>
    <row r="222" spans="1:41" ht="18.75" customHeight="1" x14ac:dyDescent="0.3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  <c r="AN222" s="77"/>
      <c r="AO222" s="77"/>
    </row>
    <row r="223" spans="1:41" ht="18.75" customHeight="1" x14ac:dyDescent="0.3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</row>
    <row r="224" spans="1:41" ht="18.75" customHeight="1" x14ac:dyDescent="0.3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</row>
    <row r="225" spans="1:41" ht="18.75" customHeight="1" x14ac:dyDescent="0.3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</row>
    <row r="226" spans="1:41" ht="18.75" customHeight="1" x14ac:dyDescent="0.3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</row>
    <row r="227" spans="1:41" ht="18.75" customHeight="1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</row>
    <row r="228" spans="1:41" ht="18.75" customHeight="1" x14ac:dyDescent="0.3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  <c r="AN228" s="77"/>
      <c r="AO228" s="77"/>
    </row>
    <row r="229" spans="1:41" ht="18.75" customHeight="1" x14ac:dyDescent="0.3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</row>
    <row r="230" spans="1:41" ht="18.75" customHeight="1" x14ac:dyDescent="0.3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  <c r="AN230" s="77"/>
      <c r="AO230" s="77"/>
    </row>
    <row r="231" spans="1:41" ht="18.75" customHeight="1" x14ac:dyDescent="0.3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</row>
    <row r="232" spans="1:41" ht="18.75" customHeight="1" x14ac:dyDescent="0.3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</row>
    <row r="233" spans="1:41" ht="18.75" customHeight="1" x14ac:dyDescent="0.3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  <c r="AN233" s="77"/>
      <c r="AO233" s="77"/>
    </row>
    <row r="234" spans="1:41" ht="18.75" customHeight="1" x14ac:dyDescent="0.3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</row>
    <row r="235" spans="1:41" ht="18.75" customHeight="1" x14ac:dyDescent="0.3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  <c r="AN235" s="77"/>
      <c r="AO235" s="77"/>
    </row>
    <row r="236" spans="1:41" ht="18.75" customHeight="1" x14ac:dyDescent="0.3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  <c r="AN236" s="77"/>
      <c r="AO236" s="77"/>
    </row>
    <row r="237" spans="1:41" ht="18.75" customHeight="1" x14ac:dyDescent="0.3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  <c r="AN237" s="77"/>
      <c r="AO237" s="77"/>
    </row>
    <row r="238" spans="1:41" ht="18.75" customHeight="1" x14ac:dyDescent="0.3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  <c r="AN238" s="77"/>
      <c r="AO238" s="77"/>
    </row>
    <row r="239" spans="1:41" ht="18.75" customHeight="1" x14ac:dyDescent="0.3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  <c r="AN239" s="77"/>
      <c r="AO239" s="77"/>
    </row>
    <row r="240" spans="1:41" ht="18.75" customHeight="1" x14ac:dyDescent="0.3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  <c r="AN240" s="77"/>
      <c r="AO240" s="77"/>
    </row>
    <row r="241" spans="1:41" ht="18.75" customHeight="1" x14ac:dyDescent="0.3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  <c r="AN241" s="77"/>
      <c r="AO241" s="77"/>
    </row>
    <row r="242" spans="1:41" ht="18.75" customHeight="1" x14ac:dyDescent="0.3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  <c r="AN242" s="77"/>
      <c r="AO242" s="77"/>
    </row>
    <row r="243" spans="1:41" ht="18.75" customHeight="1" x14ac:dyDescent="0.3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</row>
    <row r="244" spans="1:41" ht="18.75" customHeight="1" x14ac:dyDescent="0.3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  <c r="AN244" s="77"/>
      <c r="AO244" s="77"/>
    </row>
    <row r="245" spans="1:41" ht="18.75" customHeight="1" x14ac:dyDescent="0.3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  <c r="AN245" s="77"/>
      <c r="AO245" s="77"/>
    </row>
    <row r="246" spans="1:41" ht="18.75" customHeight="1" x14ac:dyDescent="0.3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</row>
    <row r="247" spans="1:41" ht="18.75" customHeight="1" x14ac:dyDescent="0.3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</row>
    <row r="248" spans="1:41" ht="18.75" customHeight="1" x14ac:dyDescent="0.3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</row>
    <row r="249" spans="1:41" ht="18.75" customHeight="1" x14ac:dyDescent="0.3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  <c r="AN249" s="77"/>
      <c r="AO249" s="77"/>
    </row>
    <row r="250" spans="1:41" ht="18.75" customHeight="1" x14ac:dyDescent="0.3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</row>
    <row r="251" spans="1:41" ht="18.75" customHeight="1" x14ac:dyDescent="0.3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</row>
    <row r="252" spans="1:41" ht="18.75" customHeight="1" x14ac:dyDescent="0.3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</row>
    <row r="253" spans="1:41" ht="18.75" customHeight="1" x14ac:dyDescent="0.3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  <c r="AN253" s="77"/>
      <c r="AO253" s="77"/>
    </row>
    <row r="254" spans="1:41" ht="18.75" customHeight="1" x14ac:dyDescent="0.3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</row>
    <row r="255" spans="1:41" ht="18.75" customHeight="1" x14ac:dyDescent="0.3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  <c r="AN255" s="77"/>
      <c r="AO255" s="77"/>
    </row>
    <row r="256" spans="1:41" ht="18.75" customHeight="1" x14ac:dyDescent="0.3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  <c r="AN256" s="77"/>
      <c r="AO256" s="77"/>
    </row>
    <row r="257" spans="1:41" ht="18.75" customHeight="1" x14ac:dyDescent="0.3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  <c r="AN257" s="77"/>
      <c r="AO257" s="77"/>
    </row>
    <row r="258" spans="1:41" ht="18.75" customHeight="1" x14ac:dyDescent="0.3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  <c r="AN258" s="77"/>
      <c r="AO258" s="77"/>
    </row>
    <row r="259" spans="1:41" ht="18.75" customHeight="1" x14ac:dyDescent="0.3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  <c r="AF259" s="77"/>
      <c r="AG259" s="77"/>
      <c r="AH259" s="77"/>
      <c r="AI259" s="77"/>
      <c r="AJ259" s="77"/>
      <c r="AK259" s="77"/>
      <c r="AL259" s="77"/>
      <c r="AM259" s="77"/>
      <c r="AN259" s="77"/>
      <c r="AO259" s="77"/>
    </row>
    <row r="260" spans="1:41" ht="18.75" customHeight="1" x14ac:dyDescent="0.3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  <c r="AE260" s="77"/>
      <c r="AF260" s="77"/>
      <c r="AG260" s="77"/>
      <c r="AH260" s="77"/>
      <c r="AI260" s="77"/>
      <c r="AJ260" s="77"/>
      <c r="AK260" s="77"/>
      <c r="AL260" s="77"/>
      <c r="AM260" s="77"/>
      <c r="AN260" s="77"/>
      <c r="AO260" s="77"/>
    </row>
    <row r="261" spans="1:41" ht="18.75" customHeight="1" x14ac:dyDescent="0.3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</row>
    <row r="262" spans="1:41" ht="18.75" customHeight="1" x14ac:dyDescent="0.3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  <c r="AE262" s="77"/>
      <c r="AF262" s="77"/>
      <c r="AG262" s="77"/>
      <c r="AH262" s="77"/>
      <c r="AI262" s="77"/>
      <c r="AJ262" s="77"/>
      <c r="AK262" s="77"/>
      <c r="AL262" s="77"/>
      <c r="AM262" s="77"/>
      <c r="AN262" s="77"/>
      <c r="AO262" s="77"/>
    </row>
    <row r="263" spans="1:41" ht="18.75" customHeight="1" x14ac:dyDescent="0.3">
      <c r="A263" s="77"/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  <c r="AA263" s="77"/>
      <c r="AB263" s="77"/>
      <c r="AC263" s="77"/>
      <c r="AD263" s="77"/>
      <c r="AE263" s="77"/>
      <c r="AF263" s="77"/>
      <c r="AG263" s="77"/>
      <c r="AH263" s="77"/>
      <c r="AI263" s="77"/>
      <c r="AJ263" s="77"/>
      <c r="AK263" s="77"/>
      <c r="AL263" s="77"/>
      <c r="AM263" s="77"/>
      <c r="AN263" s="77"/>
      <c r="AO263" s="77"/>
    </row>
    <row r="264" spans="1:41" ht="18.75" customHeight="1" x14ac:dyDescent="0.3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  <c r="AA264" s="77"/>
      <c r="AB264" s="77"/>
      <c r="AC264" s="77"/>
      <c r="AD264" s="77"/>
      <c r="AE264" s="77"/>
      <c r="AF264" s="77"/>
      <c r="AG264" s="77"/>
      <c r="AH264" s="77"/>
      <c r="AI264" s="77"/>
      <c r="AJ264" s="77"/>
      <c r="AK264" s="77"/>
      <c r="AL264" s="77"/>
      <c r="AM264" s="77"/>
      <c r="AN264" s="77"/>
      <c r="AO264" s="77"/>
    </row>
    <row r="265" spans="1:41" ht="18.75" customHeight="1" x14ac:dyDescent="0.3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  <c r="AA265" s="77"/>
      <c r="AB265" s="77"/>
      <c r="AC265" s="77"/>
      <c r="AD265" s="77"/>
      <c r="AE265" s="77"/>
      <c r="AF265" s="77"/>
      <c r="AG265" s="77"/>
      <c r="AH265" s="77"/>
      <c r="AI265" s="77"/>
      <c r="AJ265" s="77"/>
      <c r="AK265" s="77"/>
      <c r="AL265" s="77"/>
      <c r="AM265" s="77"/>
      <c r="AN265" s="77"/>
      <c r="AO265" s="77"/>
    </row>
    <row r="266" spans="1:41" ht="18.75" customHeight="1" x14ac:dyDescent="0.3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  <c r="AA266" s="77"/>
      <c r="AB266" s="77"/>
      <c r="AC266" s="77"/>
      <c r="AD266" s="77"/>
      <c r="AE266" s="77"/>
      <c r="AF266" s="77"/>
      <c r="AG266" s="77"/>
      <c r="AH266" s="77"/>
      <c r="AI266" s="77"/>
      <c r="AJ266" s="77"/>
      <c r="AK266" s="77"/>
      <c r="AL266" s="77"/>
      <c r="AM266" s="77"/>
      <c r="AN266" s="77"/>
      <c r="AO266" s="77"/>
    </row>
    <row r="267" spans="1:41" ht="15.75" customHeight="1" x14ac:dyDescent="0.2"/>
    <row r="268" spans="1:41" ht="15.75" customHeight="1" x14ac:dyDescent="0.2"/>
    <row r="269" spans="1:41" ht="15.75" customHeight="1" x14ac:dyDescent="0.2"/>
    <row r="270" spans="1:41" ht="15.75" customHeight="1" x14ac:dyDescent="0.2"/>
    <row r="271" spans="1:41" ht="15.75" customHeight="1" x14ac:dyDescent="0.2"/>
    <row r="272" spans="1:41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21">
    <mergeCell ref="B64:M64"/>
    <mergeCell ref="B65:M65"/>
    <mergeCell ref="B66:M66"/>
    <mergeCell ref="C8:J8"/>
    <mergeCell ref="A10:A56"/>
    <mergeCell ref="B52:U52"/>
    <mergeCell ref="B59:M59"/>
    <mergeCell ref="B60:M60"/>
    <mergeCell ref="B61:M61"/>
    <mergeCell ref="B62:M62"/>
    <mergeCell ref="B63:M63"/>
    <mergeCell ref="A1:U1"/>
    <mergeCell ref="A2:U2"/>
    <mergeCell ref="A3:U3"/>
    <mergeCell ref="A4:U4"/>
    <mergeCell ref="A5:U5"/>
    <mergeCell ref="A6:U6"/>
    <mergeCell ref="N8:U8"/>
    <mergeCell ref="B10:U10"/>
    <mergeCell ref="B35:U35"/>
    <mergeCell ref="B43:U43"/>
  </mergeCells>
  <printOptions horizontalCentered="1" verticalCentered="1"/>
  <pageMargins left="0.51181102362204722" right="0.51181102362204722" top="0.78740157480314965" bottom="0.59055118110236227" header="0" footer="0"/>
  <pageSetup paperSize="9" orientation="landscape"/>
  <rowBreaks count="1" manualBreakCount="1">
    <brk id="56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W1000"/>
  <sheetViews>
    <sheetView workbookViewId="0">
      <pane xSplit="2" ySplit="11" topLeftCell="Q21" activePane="bottomRight" state="frozen"/>
      <selection pane="topRight" activeCell="C1" sqref="C1"/>
      <selection pane="bottomLeft" activeCell="A12" sqref="A12"/>
      <selection pane="bottomRight" activeCell="X21" sqref="X21"/>
    </sheetView>
  </sheetViews>
  <sheetFormatPr defaultColWidth="12.625" defaultRowHeight="15" customHeight="1" x14ac:dyDescent="0.2"/>
  <cols>
    <col min="1" max="1" width="3.625" customWidth="1"/>
    <col min="2" max="2" width="37.625" customWidth="1"/>
    <col min="3" max="3" width="7.375" customWidth="1"/>
    <col min="4" max="17" width="7.125" customWidth="1"/>
    <col min="18" max="18" width="8.5" customWidth="1"/>
    <col min="19" max="20" width="9.5" customWidth="1"/>
    <col min="21" max="21" width="7.75" customWidth="1"/>
    <col min="22" max="22" width="8.375" customWidth="1"/>
    <col min="23" max="23" width="8.75" customWidth="1"/>
    <col min="24" max="24" width="9.875" customWidth="1"/>
    <col min="25" max="25" width="8" customWidth="1"/>
    <col min="26" max="26" width="10.375" customWidth="1"/>
    <col min="27" max="29" width="8" customWidth="1"/>
    <col min="30" max="49" width="15.125" customWidth="1"/>
  </cols>
  <sheetData>
    <row r="1" spans="1:49" ht="15.75" customHeight="1" x14ac:dyDescent="0.25">
      <c r="A1" s="571" t="s">
        <v>0</v>
      </c>
      <c r="B1" s="572"/>
      <c r="C1" s="572"/>
      <c r="D1" s="572"/>
      <c r="E1" s="572"/>
      <c r="F1" s="572"/>
      <c r="G1" s="572"/>
      <c r="H1" s="572"/>
      <c r="I1" s="572"/>
      <c r="J1" s="572"/>
      <c r="K1" s="572"/>
      <c r="L1" s="572"/>
      <c r="M1" s="572"/>
      <c r="N1" s="572"/>
      <c r="O1" s="572"/>
      <c r="P1" s="572"/>
      <c r="Q1" s="572"/>
      <c r="R1" s="572"/>
      <c r="S1" s="572"/>
      <c r="T1" s="572"/>
      <c r="U1" s="572"/>
      <c r="V1" s="572"/>
      <c r="W1" s="572"/>
      <c r="X1" s="572"/>
      <c r="Y1" s="572"/>
      <c r="Z1" s="572"/>
      <c r="AA1" s="572"/>
      <c r="AB1" s="572"/>
      <c r="AC1" s="572"/>
      <c r="AD1" s="1"/>
      <c r="AE1" s="1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</row>
    <row r="2" spans="1:49" ht="15.75" customHeight="1" x14ac:dyDescent="0.25">
      <c r="A2" s="571" t="s">
        <v>1</v>
      </c>
      <c r="B2" s="572"/>
      <c r="C2" s="572"/>
      <c r="D2" s="572"/>
      <c r="E2" s="572"/>
      <c r="F2" s="572"/>
      <c r="G2" s="572"/>
      <c r="H2" s="572"/>
      <c r="I2" s="572"/>
      <c r="J2" s="572"/>
      <c r="K2" s="572"/>
      <c r="L2" s="572"/>
      <c r="M2" s="572"/>
      <c r="N2" s="572"/>
      <c r="O2" s="572"/>
      <c r="P2" s="572"/>
      <c r="Q2" s="572"/>
      <c r="R2" s="572"/>
      <c r="S2" s="572"/>
      <c r="T2" s="572"/>
      <c r="U2" s="572"/>
      <c r="V2" s="572"/>
      <c r="W2" s="572"/>
      <c r="X2" s="572"/>
      <c r="Y2" s="572"/>
      <c r="Z2" s="572"/>
      <c r="AA2" s="572"/>
      <c r="AB2" s="572"/>
      <c r="AC2" s="572"/>
      <c r="AD2" s="1"/>
      <c r="AE2" s="1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</row>
    <row r="3" spans="1:49" ht="15.75" customHeight="1" x14ac:dyDescent="0.25">
      <c r="A3" s="571" t="s">
        <v>2</v>
      </c>
      <c r="B3" s="572"/>
      <c r="C3" s="572"/>
      <c r="D3" s="572"/>
      <c r="E3" s="572"/>
      <c r="F3" s="572"/>
      <c r="G3" s="572"/>
      <c r="H3" s="572"/>
      <c r="I3" s="572"/>
      <c r="J3" s="572"/>
      <c r="K3" s="572"/>
      <c r="L3" s="572"/>
      <c r="M3" s="572"/>
      <c r="N3" s="572"/>
      <c r="O3" s="572"/>
      <c r="P3" s="572"/>
      <c r="Q3" s="572"/>
      <c r="R3" s="572"/>
      <c r="S3" s="572"/>
      <c r="T3" s="572"/>
      <c r="U3" s="572"/>
      <c r="V3" s="572"/>
      <c r="W3" s="572"/>
      <c r="X3" s="572"/>
      <c r="Y3" s="572"/>
      <c r="Z3" s="572"/>
      <c r="AA3" s="572"/>
      <c r="AB3" s="572"/>
      <c r="AC3" s="572"/>
      <c r="AD3" s="1"/>
      <c r="AE3" s="1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</row>
    <row r="4" spans="1:49" ht="18.75" customHeight="1" x14ac:dyDescent="0.3">
      <c r="A4" s="573"/>
      <c r="B4" s="572"/>
      <c r="C4" s="572"/>
      <c r="D4" s="572"/>
      <c r="E4" s="572"/>
      <c r="F4" s="572"/>
      <c r="G4" s="572"/>
      <c r="H4" s="572"/>
      <c r="I4" s="572"/>
      <c r="J4" s="572"/>
      <c r="K4" s="572"/>
      <c r="L4" s="572"/>
      <c r="M4" s="572"/>
      <c r="N4" s="572"/>
      <c r="O4" s="572"/>
      <c r="P4" s="572"/>
      <c r="Q4" s="572"/>
      <c r="R4" s="572"/>
      <c r="S4" s="572"/>
      <c r="T4" s="572"/>
      <c r="U4" s="572"/>
      <c r="V4" s="572"/>
      <c r="W4" s="572"/>
      <c r="X4" s="572"/>
      <c r="Y4" s="572"/>
      <c r="Z4" s="572"/>
      <c r="AA4" s="572"/>
      <c r="AB4" s="572"/>
      <c r="AC4" s="572"/>
      <c r="AD4" s="3"/>
      <c r="AE4" s="3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</row>
    <row r="5" spans="1:49" ht="18.75" customHeight="1" x14ac:dyDescent="0.25">
      <c r="A5" s="574" t="s">
        <v>3</v>
      </c>
      <c r="B5" s="572"/>
      <c r="C5" s="572"/>
      <c r="D5" s="572"/>
      <c r="E5" s="572"/>
      <c r="F5" s="572"/>
      <c r="G5" s="572"/>
      <c r="H5" s="572"/>
      <c r="I5" s="572"/>
      <c r="J5" s="572"/>
      <c r="K5" s="572"/>
      <c r="L5" s="572"/>
      <c r="M5" s="572"/>
      <c r="N5" s="572"/>
      <c r="O5" s="572"/>
      <c r="P5" s="572"/>
      <c r="Q5" s="572"/>
      <c r="R5" s="572"/>
      <c r="S5" s="572"/>
      <c r="T5" s="572"/>
      <c r="U5" s="572"/>
      <c r="V5" s="572"/>
      <c r="W5" s="572"/>
      <c r="X5" s="572"/>
      <c r="Y5" s="572"/>
      <c r="Z5" s="572"/>
      <c r="AA5" s="572"/>
      <c r="AB5" s="572"/>
      <c r="AC5" s="572"/>
      <c r="AD5" s="3"/>
      <c r="AE5" s="3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</row>
    <row r="6" spans="1:49" ht="18.75" customHeight="1" x14ac:dyDescent="0.25">
      <c r="A6" s="574" t="s">
        <v>147</v>
      </c>
      <c r="B6" s="572"/>
      <c r="C6" s="572"/>
      <c r="D6" s="572"/>
      <c r="E6" s="572"/>
      <c r="F6" s="572"/>
      <c r="G6" s="572"/>
      <c r="H6" s="572"/>
      <c r="I6" s="572"/>
      <c r="J6" s="572"/>
      <c r="K6" s="572"/>
      <c r="L6" s="572"/>
      <c r="M6" s="572"/>
      <c r="N6" s="572"/>
      <c r="O6" s="572"/>
      <c r="P6" s="572"/>
      <c r="Q6" s="572"/>
      <c r="R6" s="572"/>
      <c r="S6" s="572"/>
      <c r="T6" s="572"/>
      <c r="U6" s="572"/>
      <c r="V6" s="572"/>
      <c r="W6" s="572"/>
      <c r="X6" s="572"/>
      <c r="Y6" s="572"/>
      <c r="Z6" s="572"/>
      <c r="AA6" s="572"/>
      <c r="AB6" s="572"/>
      <c r="AC6" s="572"/>
      <c r="AD6" s="3"/>
      <c r="AE6" s="3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</row>
    <row r="7" spans="1:49" ht="18.75" customHeight="1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</row>
    <row r="8" spans="1:49" ht="18.75" customHeight="1" x14ac:dyDescent="0.25">
      <c r="A8" s="2"/>
      <c r="B8" s="4"/>
      <c r="C8" s="594" t="s">
        <v>148</v>
      </c>
      <c r="D8" s="595"/>
      <c r="E8" s="595"/>
      <c r="F8" s="595"/>
      <c r="G8" s="595"/>
      <c r="H8" s="595"/>
      <c r="I8" s="595"/>
      <c r="J8" s="595"/>
      <c r="K8" s="595"/>
      <c r="L8" s="595"/>
      <c r="M8" s="595"/>
      <c r="N8" s="595"/>
      <c r="O8" s="595"/>
      <c r="P8" s="595"/>
      <c r="Q8" s="596"/>
      <c r="R8" s="4"/>
      <c r="S8" s="4"/>
      <c r="T8" s="4"/>
      <c r="U8" s="575" t="s">
        <v>149</v>
      </c>
      <c r="V8" s="576"/>
      <c r="W8" s="576"/>
      <c r="X8" s="576"/>
      <c r="Y8" s="576"/>
      <c r="Z8" s="576"/>
      <c r="AA8" s="576"/>
      <c r="AB8" s="576"/>
      <c r="AC8" s="577"/>
      <c r="AD8" s="3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</row>
    <row r="9" spans="1:49" ht="111" customHeight="1" x14ac:dyDescent="0.25">
      <c r="A9" s="2"/>
      <c r="B9" s="314" t="s">
        <v>7</v>
      </c>
      <c r="C9" s="627" t="s">
        <v>8</v>
      </c>
      <c r="D9" s="628"/>
      <c r="E9" s="612" t="s">
        <v>150</v>
      </c>
      <c r="F9" s="613"/>
      <c r="G9" s="614" t="s">
        <v>11</v>
      </c>
      <c r="H9" s="613"/>
      <c r="I9" s="614" t="s">
        <v>93</v>
      </c>
      <c r="J9" s="613"/>
      <c r="K9" s="614" t="s">
        <v>56</v>
      </c>
      <c r="L9" s="613"/>
      <c r="M9" s="614" t="s">
        <v>142</v>
      </c>
      <c r="N9" s="624"/>
      <c r="O9" s="615" t="s">
        <v>132</v>
      </c>
      <c r="P9" s="615" t="s">
        <v>106</v>
      </c>
      <c r="Q9" s="617" t="s">
        <v>80</v>
      </c>
      <c r="R9" s="619" t="s">
        <v>133</v>
      </c>
      <c r="S9" s="621" t="s">
        <v>134</v>
      </c>
      <c r="T9" s="622" t="s">
        <v>135</v>
      </c>
      <c r="U9" s="623" t="s">
        <v>8</v>
      </c>
      <c r="V9" s="621" t="s">
        <v>60</v>
      </c>
      <c r="W9" s="621" t="s">
        <v>71</v>
      </c>
      <c r="X9" s="621" t="s">
        <v>72</v>
      </c>
      <c r="Y9" s="621" t="s">
        <v>61</v>
      </c>
      <c r="Z9" s="621" t="s">
        <v>73</v>
      </c>
      <c r="AA9" s="621" t="s">
        <v>93</v>
      </c>
      <c r="AB9" s="625" t="s">
        <v>10</v>
      </c>
      <c r="AC9" s="622" t="s">
        <v>80</v>
      </c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</row>
    <row r="10" spans="1:49" ht="30" customHeight="1" x14ac:dyDescent="0.2">
      <c r="A10" s="90"/>
      <c r="B10" s="315"/>
      <c r="C10" s="316" t="s">
        <v>151</v>
      </c>
      <c r="D10" s="317" t="s">
        <v>152</v>
      </c>
      <c r="E10" s="316" t="s">
        <v>151</v>
      </c>
      <c r="F10" s="317" t="s">
        <v>152</v>
      </c>
      <c r="G10" s="317" t="s">
        <v>151</v>
      </c>
      <c r="H10" s="317" t="s">
        <v>152</v>
      </c>
      <c r="I10" s="317" t="s">
        <v>151</v>
      </c>
      <c r="J10" s="317" t="s">
        <v>152</v>
      </c>
      <c r="K10" s="317" t="s">
        <v>151</v>
      </c>
      <c r="L10" s="317" t="s">
        <v>152</v>
      </c>
      <c r="M10" s="317" t="s">
        <v>151</v>
      </c>
      <c r="N10" s="318" t="s">
        <v>152</v>
      </c>
      <c r="O10" s="616"/>
      <c r="P10" s="616"/>
      <c r="Q10" s="618"/>
      <c r="R10" s="620"/>
      <c r="S10" s="616"/>
      <c r="T10" s="618"/>
      <c r="U10" s="620"/>
      <c r="V10" s="616"/>
      <c r="W10" s="616"/>
      <c r="X10" s="616"/>
      <c r="Y10" s="616"/>
      <c r="Z10" s="616"/>
      <c r="AA10" s="616"/>
      <c r="AB10" s="626"/>
      <c r="AC10" s="618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</row>
    <row r="11" spans="1:49" ht="18.75" customHeight="1" x14ac:dyDescent="0.25">
      <c r="A11" s="585" t="s">
        <v>19</v>
      </c>
      <c r="B11" s="578" t="s">
        <v>20</v>
      </c>
      <c r="C11" s="579"/>
      <c r="D11" s="579"/>
      <c r="E11" s="579"/>
      <c r="F11" s="579"/>
      <c r="G11" s="579"/>
      <c r="H11" s="579"/>
      <c r="I11" s="579"/>
      <c r="J11" s="579"/>
      <c r="K11" s="579"/>
      <c r="L11" s="579"/>
      <c r="M11" s="579"/>
      <c r="N11" s="579"/>
      <c r="O11" s="579"/>
      <c r="P11" s="579"/>
      <c r="Q11" s="579"/>
      <c r="R11" s="579"/>
      <c r="S11" s="579"/>
      <c r="T11" s="579"/>
      <c r="U11" s="579"/>
      <c r="V11" s="579"/>
      <c r="W11" s="579"/>
      <c r="X11" s="579"/>
      <c r="Y11" s="579"/>
      <c r="Z11" s="579"/>
      <c r="AA11" s="579"/>
      <c r="AB11" s="579"/>
      <c r="AC11" s="580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</row>
    <row r="12" spans="1:49" ht="18.75" customHeight="1" x14ac:dyDescent="0.25">
      <c r="A12" s="586"/>
      <c r="B12" s="15" t="s">
        <v>21</v>
      </c>
      <c r="C12" s="319">
        <f t="shared" ref="C12:C34" si="0">E12+G12</f>
        <v>80</v>
      </c>
      <c r="D12" s="16">
        <f t="shared" ref="D12:D34" si="1">F12+H12+J12+L12+N12+O12+P12+Q12</f>
        <v>64</v>
      </c>
      <c r="E12" s="17">
        <v>50</v>
      </c>
      <c r="F12" s="83">
        <v>50</v>
      </c>
      <c r="G12" s="17">
        <v>30</v>
      </c>
      <c r="H12" s="83">
        <v>3</v>
      </c>
      <c r="I12" s="83">
        <v>27</v>
      </c>
      <c r="J12" s="83">
        <v>0</v>
      </c>
      <c r="K12" s="83">
        <v>27</v>
      </c>
      <c r="L12" s="83">
        <v>0</v>
      </c>
      <c r="M12" s="83">
        <v>27</v>
      </c>
      <c r="N12" s="83">
        <v>11</v>
      </c>
      <c r="O12" s="83">
        <v>0</v>
      </c>
      <c r="P12" s="83">
        <v>0</v>
      </c>
      <c r="Q12" s="19">
        <v>0</v>
      </c>
      <c r="R12" s="20">
        <v>406</v>
      </c>
      <c r="S12" s="21">
        <v>378</v>
      </c>
      <c r="T12" s="18">
        <v>17</v>
      </c>
      <c r="U12" s="16">
        <v>63</v>
      </c>
      <c r="V12" s="18">
        <v>28</v>
      </c>
      <c r="W12" s="18">
        <v>9</v>
      </c>
      <c r="X12" s="18">
        <v>21</v>
      </c>
      <c r="Y12" s="84">
        <v>0</v>
      </c>
      <c r="Z12" s="83">
        <v>1</v>
      </c>
      <c r="AA12" s="18">
        <v>4</v>
      </c>
      <c r="AB12" s="84">
        <v>1</v>
      </c>
      <c r="AC12" s="19">
        <v>0</v>
      </c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</row>
    <row r="13" spans="1:49" ht="18.75" customHeight="1" x14ac:dyDescent="0.25">
      <c r="A13" s="586"/>
      <c r="B13" s="22" t="s">
        <v>22</v>
      </c>
      <c r="C13" s="320">
        <f t="shared" si="0"/>
        <v>84</v>
      </c>
      <c r="D13" s="23">
        <f t="shared" si="1"/>
        <v>65</v>
      </c>
      <c r="E13" s="24">
        <v>60</v>
      </c>
      <c r="F13" s="24">
        <v>61</v>
      </c>
      <c r="G13" s="24">
        <v>24</v>
      </c>
      <c r="H13" s="24">
        <v>1</v>
      </c>
      <c r="I13" s="24">
        <v>40</v>
      </c>
      <c r="J13" s="24">
        <v>0</v>
      </c>
      <c r="K13" s="24">
        <v>40</v>
      </c>
      <c r="L13" s="24">
        <v>0</v>
      </c>
      <c r="M13" s="24">
        <v>40</v>
      </c>
      <c r="N13" s="24">
        <v>3</v>
      </c>
      <c r="O13" s="24">
        <v>0</v>
      </c>
      <c r="P13" s="24">
        <v>0</v>
      </c>
      <c r="Q13" s="26">
        <v>0</v>
      </c>
      <c r="R13" s="27">
        <v>406</v>
      </c>
      <c r="S13" s="28">
        <v>382</v>
      </c>
      <c r="T13" s="29">
        <v>16</v>
      </c>
      <c r="U13" s="23">
        <f t="shared" ref="U13:U34" si="2">SUM(V13:AC13)</f>
        <v>59</v>
      </c>
      <c r="V13" s="29">
        <v>22</v>
      </c>
      <c r="W13" s="29">
        <v>6</v>
      </c>
      <c r="X13" s="29">
        <v>23</v>
      </c>
      <c r="Y13" s="29">
        <v>0</v>
      </c>
      <c r="Z13" s="56">
        <v>8</v>
      </c>
      <c r="AA13" s="29">
        <v>0</v>
      </c>
      <c r="AB13" s="29">
        <v>0</v>
      </c>
      <c r="AC13" s="30">
        <v>0</v>
      </c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</row>
    <row r="14" spans="1:49" ht="18.75" customHeight="1" x14ac:dyDescent="0.25">
      <c r="A14" s="586"/>
      <c r="B14" s="31" t="s">
        <v>23</v>
      </c>
      <c r="C14" s="321">
        <f t="shared" si="0"/>
        <v>30</v>
      </c>
      <c r="D14" s="32">
        <f t="shared" si="1"/>
        <v>27</v>
      </c>
      <c r="E14" s="33">
        <v>25</v>
      </c>
      <c r="F14" s="33">
        <v>25</v>
      </c>
      <c r="G14" s="33">
        <v>5</v>
      </c>
      <c r="H14" s="17">
        <v>0</v>
      </c>
      <c r="I14" s="17">
        <v>5</v>
      </c>
      <c r="J14" s="17">
        <v>0</v>
      </c>
      <c r="K14" s="17">
        <v>5</v>
      </c>
      <c r="L14" s="17">
        <v>0</v>
      </c>
      <c r="M14" s="17">
        <v>5</v>
      </c>
      <c r="N14" s="17">
        <v>2</v>
      </c>
      <c r="O14" s="17">
        <v>0</v>
      </c>
      <c r="P14" s="17">
        <v>0</v>
      </c>
      <c r="Q14" s="34">
        <v>0</v>
      </c>
      <c r="R14" s="35">
        <v>162</v>
      </c>
      <c r="S14" s="36">
        <v>138</v>
      </c>
      <c r="T14" s="18">
        <v>8</v>
      </c>
      <c r="U14" s="32">
        <f t="shared" si="2"/>
        <v>28</v>
      </c>
      <c r="V14" s="18">
        <v>12</v>
      </c>
      <c r="W14" s="18">
        <v>6</v>
      </c>
      <c r="X14" s="18">
        <v>8</v>
      </c>
      <c r="Y14" s="18">
        <v>0</v>
      </c>
      <c r="Z14" s="17">
        <v>2</v>
      </c>
      <c r="AA14" s="18">
        <v>0</v>
      </c>
      <c r="AB14" s="18">
        <v>0</v>
      </c>
      <c r="AC14" s="34">
        <v>0</v>
      </c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</row>
    <row r="15" spans="1:49" ht="18.75" customHeight="1" x14ac:dyDescent="0.25">
      <c r="A15" s="586"/>
      <c r="B15" s="22" t="s">
        <v>24</v>
      </c>
      <c r="C15" s="320">
        <f t="shared" si="0"/>
        <v>55</v>
      </c>
      <c r="D15" s="23">
        <f t="shared" si="1"/>
        <v>63</v>
      </c>
      <c r="E15" s="24">
        <v>40</v>
      </c>
      <c r="F15" s="24">
        <v>40</v>
      </c>
      <c r="G15" s="24">
        <v>15</v>
      </c>
      <c r="H15" s="24">
        <v>0</v>
      </c>
      <c r="I15" s="24">
        <v>22</v>
      </c>
      <c r="J15" s="24">
        <v>1</v>
      </c>
      <c r="K15" s="24">
        <v>21</v>
      </c>
      <c r="L15" s="24">
        <v>0</v>
      </c>
      <c r="M15" s="24">
        <v>21</v>
      </c>
      <c r="N15" s="24">
        <v>21</v>
      </c>
      <c r="O15" s="24">
        <v>0</v>
      </c>
      <c r="P15" s="24">
        <v>1</v>
      </c>
      <c r="Q15" s="26">
        <v>0</v>
      </c>
      <c r="R15" s="27">
        <v>311</v>
      </c>
      <c r="S15" s="28">
        <v>283</v>
      </c>
      <c r="T15" s="29">
        <v>14</v>
      </c>
      <c r="U15" s="23">
        <f t="shared" si="2"/>
        <v>39</v>
      </c>
      <c r="V15" s="29">
        <v>28</v>
      </c>
      <c r="W15" s="29">
        <v>3</v>
      </c>
      <c r="X15" s="29">
        <v>7</v>
      </c>
      <c r="Y15" s="29">
        <v>0</v>
      </c>
      <c r="Z15" s="56">
        <v>0</v>
      </c>
      <c r="AA15" s="29">
        <v>1</v>
      </c>
      <c r="AB15" s="29">
        <v>0</v>
      </c>
      <c r="AC15" s="30">
        <v>0</v>
      </c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</row>
    <row r="16" spans="1:49" ht="18.75" customHeight="1" x14ac:dyDescent="0.25">
      <c r="A16" s="586"/>
      <c r="B16" s="31" t="s">
        <v>25</v>
      </c>
      <c r="C16" s="321">
        <f t="shared" si="0"/>
        <v>39</v>
      </c>
      <c r="D16" s="32">
        <f t="shared" si="1"/>
        <v>30</v>
      </c>
      <c r="E16" s="33">
        <v>25</v>
      </c>
      <c r="F16" s="33">
        <v>25</v>
      </c>
      <c r="G16" s="33">
        <v>14</v>
      </c>
      <c r="H16" s="17">
        <v>0</v>
      </c>
      <c r="I16" s="17">
        <v>18</v>
      </c>
      <c r="J16" s="17">
        <v>1</v>
      </c>
      <c r="K16" s="17">
        <v>17</v>
      </c>
      <c r="L16" s="17">
        <v>1</v>
      </c>
      <c r="M16" s="17">
        <v>16</v>
      </c>
      <c r="N16" s="17">
        <v>3</v>
      </c>
      <c r="O16" s="17">
        <v>0</v>
      </c>
      <c r="P16" s="17">
        <v>0</v>
      </c>
      <c r="Q16" s="34">
        <v>0</v>
      </c>
      <c r="R16" s="35">
        <v>202</v>
      </c>
      <c r="S16" s="36">
        <v>184</v>
      </c>
      <c r="T16" s="18">
        <v>11</v>
      </c>
      <c r="U16" s="32">
        <f t="shared" si="2"/>
        <v>34</v>
      </c>
      <c r="V16" s="18">
        <v>19</v>
      </c>
      <c r="W16" s="18">
        <v>9</v>
      </c>
      <c r="X16" s="18">
        <v>5</v>
      </c>
      <c r="Y16" s="18">
        <v>0</v>
      </c>
      <c r="Z16" s="17">
        <v>1</v>
      </c>
      <c r="AA16" s="18">
        <v>0</v>
      </c>
      <c r="AB16" s="18">
        <v>0</v>
      </c>
      <c r="AC16" s="34">
        <v>0</v>
      </c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</row>
    <row r="17" spans="1:49" ht="18.75" customHeight="1" x14ac:dyDescent="0.25">
      <c r="A17" s="586"/>
      <c r="B17" s="22" t="s">
        <v>26</v>
      </c>
      <c r="C17" s="320">
        <f t="shared" si="0"/>
        <v>211</v>
      </c>
      <c r="D17" s="23">
        <f t="shared" si="1"/>
        <v>204</v>
      </c>
      <c r="E17" s="24">
        <v>200</v>
      </c>
      <c r="F17" s="24">
        <v>201</v>
      </c>
      <c r="G17" s="24">
        <v>11</v>
      </c>
      <c r="H17" s="24">
        <v>0</v>
      </c>
      <c r="I17" s="24">
        <v>9</v>
      </c>
      <c r="J17" s="24">
        <v>0</v>
      </c>
      <c r="K17" s="24">
        <v>9</v>
      </c>
      <c r="L17" s="24">
        <v>2</v>
      </c>
      <c r="M17" s="24">
        <v>7</v>
      </c>
      <c r="N17" s="24">
        <v>1</v>
      </c>
      <c r="O17" s="24">
        <v>0</v>
      </c>
      <c r="P17" s="24">
        <v>0</v>
      </c>
      <c r="Q17" s="26">
        <v>0</v>
      </c>
      <c r="R17" s="27">
        <v>1211</v>
      </c>
      <c r="S17" s="28">
        <v>1136</v>
      </c>
      <c r="T17" s="29">
        <v>43</v>
      </c>
      <c r="U17" s="23">
        <f t="shared" si="2"/>
        <v>191</v>
      </c>
      <c r="V17" s="29">
        <v>63</v>
      </c>
      <c r="W17" s="29">
        <v>37</v>
      </c>
      <c r="X17" s="29">
        <v>78</v>
      </c>
      <c r="Y17" s="29">
        <v>0</v>
      </c>
      <c r="Z17" s="56">
        <v>13</v>
      </c>
      <c r="AA17" s="29">
        <v>0</v>
      </c>
      <c r="AB17" s="29">
        <v>0</v>
      </c>
      <c r="AC17" s="30">
        <v>0</v>
      </c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</row>
    <row r="18" spans="1:49" ht="18.75" customHeight="1" x14ac:dyDescent="0.25">
      <c r="A18" s="586"/>
      <c r="B18" s="31" t="s">
        <v>27</v>
      </c>
      <c r="C18" s="321">
        <f t="shared" si="0"/>
        <v>109</v>
      </c>
      <c r="D18" s="32">
        <f t="shared" si="1"/>
        <v>109</v>
      </c>
      <c r="E18" s="33">
        <v>100</v>
      </c>
      <c r="F18" s="33">
        <v>100</v>
      </c>
      <c r="G18" s="33">
        <v>9</v>
      </c>
      <c r="H18" s="33">
        <v>0</v>
      </c>
      <c r="I18" s="33">
        <v>9</v>
      </c>
      <c r="J18" s="33">
        <v>0</v>
      </c>
      <c r="K18" s="33">
        <v>9</v>
      </c>
      <c r="L18" s="17">
        <v>0</v>
      </c>
      <c r="M18" s="17">
        <v>9</v>
      </c>
      <c r="N18" s="17">
        <v>9</v>
      </c>
      <c r="O18" s="17">
        <v>0</v>
      </c>
      <c r="P18" s="17">
        <v>0</v>
      </c>
      <c r="Q18" s="34">
        <v>0</v>
      </c>
      <c r="R18" s="35">
        <v>622</v>
      </c>
      <c r="S18" s="36">
        <v>552</v>
      </c>
      <c r="T18" s="18">
        <v>49</v>
      </c>
      <c r="U18" s="32">
        <f t="shared" si="2"/>
        <v>107</v>
      </c>
      <c r="V18" s="18">
        <v>58</v>
      </c>
      <c r="W18" s="18">
        <v>19</v>
      </c>
      <c r="X18" s="18">
        <v>25</v>
      </c>
      <c r="Y18" s="18">
        <v>0</v>
      </c>
      <c r="Z18" s="17">
        <v>5</v>
      </c>
      <c r="AA18" s="18">
        <v>0</v>
      </c>
      <c r="AB18" s="18">
        <v>0</v>
      </c>
      <c r="AC18" s="34">
        <v>0</v>
      </c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</row>
    <row r="19" spans="1:49" ht="18.75" customHeight="1" x14ac:dyDescent="0.25">
      <c r="A19" s="586"/>
      <c r="B19" s="22" t="s">
        <v>74</v>
      </c>
      <c r="C19" s="320">
        <f t="shared" si="0"/>
        <v>50</v>
      </c>
      <c r="D19" s="23">
        <f t="shared" si="1"/>
        <v>50</v>
      </c>
      <c r="E19" s="24">
        <v>40</v>
      </c>
      <c r="F19" s="24">
        <v>41</v>
      </c>
      <c r="G19" s="24">
        <v>10</v>
      </c>
      <c r="H19" s="24">
        <v>0</v>
      </c>
      <c r="I19" s="24">
        <v>10</v>
      </c>
      <c r="J19" s="24">
        <v>3</v>
      </c>
      <c r="K19" s="24">
        <v>6</v>
      </c>
      <c r="L19" s="24">
        <v>0</v>
      </c>
      <c r="M19" s="24">
        <v>6</v>
      </c>
      <c r="N19" s="24">
        <v>6</v>
      </c>
      <c r="O19" s="24">
        <v>0</v>
      </c>
      <c r="P19" s="24">
        <v>0</v>
      </c>
      <c r="Q19" s="26">
        <v>0</v>
      </c>
      <c r="R19" s="27">
        <v>355</v>
      </c>
      <c r="S19" s="28">
        <v>332</v>
      </c>
      <c r="T19" s="29">
        <v>18</v>
      </c>
      <c r="U19" s="23">
        <f t="shared" si="2"/>
        <v>24</v>
      </c>
      <c r="V19" s="29">
        <v>20</v>
      </c>
      <c r="W19" s="29">
        <v>4</v>
      </c>
      <c r="X19" s="29">
        <v>0</v>
      </c>
      <c r="Y19" s="29">
        <v>0</v>
      </c>
      <c r="Z19" s="56">
        <v>0</v>
      </c>
      <c r="AA19" s="29">
        <v>0</v>
      </c>
      <c r="AB19" s="29">
        <v>0</v>
      </c>
      <c r="AC19" s="30">
        <v>0</v>
      </c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</row>
    <row r="20" spans="1:49" ht="18.75" customHeight="1" x14ac:dyDescent="0.25">
      <c r="A20" s="586"/>
      <c r="B20" s="31" t="s">
        <v>28</v>
      </c>
      <c r="C20" s="321">
        <f t="shared" si="0"/>
        <v>46</v>
      </c>
      <c r="D20" s="32">
        <f t="shared" si="1"/>
        <v>26</v>
      </c>
      <c r="E20" s="33">
        <v>25</v>
      </c>
      <c r="F20" s="33">
        <v>25</v>
      </c>
      <c r="G20" s="33">
        <v>21</v>
      </c>
      <c r="H20" s="17">
        <v>0</v>
      </c>
      <c r="I20" s="17">
        <v>28</v>
      </c>
      <c r="J20" s="17">
        <v>0</v>
      </c>
      <c r="K20" s="17">
        <v>28</v>
      </c>
      <c r="L20" s="17">
        <v>0</v>
      </c>
      <c r="M20" s="17">
        <v>28</v>
      </c>
      <c r="N20" s="17">
        <v>1</v>
      </c>
      <c r="O20" s="17">
        <v>0</v>
      </c>
      <c r="P20" s="17">
        <v>0</v>
      </c>
      <c r="Q20" s="34">
        <v>0</v>
      </c>
      <c r="R20" s="35">
        <v>128</v>
      </c>
      <c r="S20" s="36">
        <v>111</v>
      </c>
      <c r="T20" s="18">
        <v>8</v>
      </c>
      <c r="U20" s="32">
        <f t="shared" si="2"/>
        <v>33</v>
      </c>
      <c r="V20" s="18">
        <v>15</v>
      </c>
      <c r="W20" s="18">
        <v>6</v>
      </c>
      <c r="X20" s="18">
        <v>10</v>
      </c>
      <c r="Y20" s="18">
        <v>0</v>
      </c>
      <c r="Z20" s="17">
        <v>2</v>
      </c>
      <c r="AA20" s="18">
        <v>0</v>
      </c>
      <c r="AB20" s="18">
        <v>0</v>
      </c>
      <c r="AC20" s="34">
        <v>0</v>
      </c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</row>
    <row r="21" spans="1:49" ht="18.75" customHeight="1" x14ac:dyDescent="0.25">
      <c r="A21" s="586"/>
      <c r="B21" s="22" t="s">
        <v>29</v>
      </c>
      <c r="C21" s="320">
        <f t="shared" si="0"/>
        <v>42</v>
      </c>
      <c r="D21" s="23">
        <f t="shared" si="1"/>
        <v>27</v>
      </c>
      <c r="E21" s="24">
        <v>30</v>
      </c>
      <c r="F21" s="24">
        <v>26</v>
      </c>
      <c r="G21" s="24">
        <v>12</v>
      </c>
      <c r="H21" s="24">
        <v>0</v>
      </c>
      <c r="I21" s="24">
        <v>15</v>
      </c>
      <c r="J21" s="24">
        <v>0</v>
      </c>
      <c r="K21" s="24">
        <v>15</v>
      </c>
      <c r="L21" s="24">
        <v>0</v>
      </c>
      <c r="M21" s="24">
        <v>15</v>
      </c>
      <c r="N21" s="24">
        <v>1</v>
      </c>
      <c r="O21" s="24">
        <v>0</v>
      </c>
      <c r="P21" s="24">
        <v>0</v>
      </c>
      <c r="Q21" s="26">
        <v>0</v>
      </c>
      <c r="R21" s="27">
        <v>114</v>
      </c>
      <c r="S21" s="28">
        <v>103</v>
      </c>
      <c r="T21" s="29">
        <v>3</v>
      </c>
      <c r="U21" s="23">
        <f t="shared" si="2"/>
        <v>22</v>
      </c>
      <c r="V21" s="29">
        <v>11</v>
      </c>
      <c r="W21" s="29">
        <v>5</v>
      </c>
      <c r="X21" s="29">
        <v>5</v>
      </c>
      <c r="Y21" s="29">
        <v>0</v>
      </c>
      <c r="Z21" s="56">
        <v>1</v>
      </c>
      <c r="AA21" s="29">
        <v>0</v>
      </c>
      <c r="AB21" s="29">
        <v>0</v>
      </c>
      <c r="AC21" s="30">
        <v>0</v>
      </c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</row>
    <row r="22" spans="1:49" ht="18.75" customHeight="1" x14ac:dyDescent="0.25">
      <c r="A22" s="586"/>
      <c r="B22" s="31" t="s">
        <v>110</v>
      </c>
      <c r="C22" s="321">
        <f t="shared" si="0"/>
        <v>30</v>
      </c>
      <c r="D22" s="32">
        <f t="shared" si="1"/>
        <v>30</v>
      </c>
      <c r="E22" s="33">
        <v>30</v>
      </c>
      <c r="F22" s="33">
        <v>30</v>
      </c>
      <c r="G22" s="33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34">
        <v>0</v>
      </c>
      <c r="R22" s="35">
        <v>130</v>
      </c>
      <c r="S22" s="36">
        <v>127</v>
      </c>
      <c r="T22" s="18">
        <v>1</v>
      </c>
      <c r="U22" s="32">
        <f t="shared" si="2"/>
        <v>32</v>
      </c>
      <c r="V22" s="18">
        <v>1</v>
      </c>
      <c r="W22" s="18">
        <v>0</v>
      </c>
      <c r="X22" s="18">
        <v>31</v>
      </c>
      <c r="Y22" s="18">
        <v>0</v>
      </c>
      <c r="Z22" s="17">
        <v>0</v>
      </c>
      <c r="AA22" s="18">
        <v>0</v>
      </c>
      <c r="AB22" s="18">
        <v>0</v>
      </c>
      <c r="AC22" s="34">
        <v>0</v>
      </c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</row>
    <row r="23" spans="1:49" ht="18.75" customHeight="1" x14ac:dyDescent="0.25">
      <c r="A23" s="586"/>
      <c r="B23" s="22" t="s">
        <v>30</v>
      </c>
      <c r="C23" s="320">
        <f t="shared" si="0"/>
        <v>30</v>
      </c>
      <c r="D23" s="23">
        <f t="shared" si="1"/>
        <v>13</v>
      </c>
      <c r="E23" s="24">
        <v>30</v>
      </c>
      <c r="F23" s="24">
        <v>13</v>
      </c>
      <c r="G23" s="24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6">
        <v>0</v>
      </c>
      <c r="Q23" s="30">
        <v>0</v>
      </c>
      <c r="R23" s="27">
        <v>59</v>
      </c>
      <c r="S23" s="28">
        <v>59</v>
      </c>
      <c r="T23" s="29">
        <v>3</v>
      </c>
      <c r="U23" s="23">
        <f t="shared" si="2"/>
        <v>15</v>
      </c>
      <c r="V23" s="29">
        <v>0</v>
      </c>
      <c r="W23" s="29">
        <v>0</v>
      </c>
      <c r="X23" s="29">
        <v>14</v>
      </c>
      <c r="Y23" s="29">
        <v>0</v>
      </c>
      <c r="Z23" s="56">
        <v>0</v>
      </c>
      <c r="AA23" s="29">
        <v>1</v>
      </c>
      <c r="AB23" s="29">
        <v>0</v>
      </c>
      <c r="AC23" s="30">
        <v>0</v>
      </c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</row>
    <row r="24" spans="1:49" ht="18.75" customHeight="1" x14ac:dyDescent="0.25">
      <c r="A24" s="586"/>
      <c r="B24" s="31" t="s">
        <v>31</v>
      </c>
      <c r="C24" s="321">
        <f t="shared" si="0"/>
        <v>44</v>
      </c>
      <c r="D24" s="32">
        <f t="shared" si="1"/>
        <v>25</v>
      </c>
      <c r="E24" s="33">
        <v>25</v>
      </c>
      <c r="F24" s="33">
        <v>25</v>
      </c>
      <c r="G24" s="33">
        <v>19</v>
      </c>
      <c r="H24" s="33">
        <v>0</v>
      </c>
      <c r="I24" s="33">
        <v>26</v>
      </c>
      <c r="J24" s="33">
        <v>0</v>
      </c>
      <c r="K24" s="33">
        <v>26</v>
      </c>
      <c r="L24" s="33">
        <v>0</v>
      </c>
      <c r="M24" s="33">
        <v>26</v>
      </c>
      <c r="N24" s="33">
        <v>0</v>
      </c>
      <c r="O24" s="33">
        <v>0</v>
      </c>
      <c r="P24" s="33">
        <v>0</v>
      </c>
      <c r="Q24" s="38">
        <v>0</v>
      </c>
      <c r="R24" s="35">
        <v>149</v>
      </c>
      <c r="S24" s="36">
        <v>136</v>
      </c>
      <c r="T24" s="18">
        <v>4</v>
      </c>
      <c r="U24" s="32">
        <f t="shared" si="2"/>
        <v>26</v>
      </c>
      <c r="V24" s="18">
        <v>12</v>
      </c>
      <c r="W24" s="18">
        <v>3</v>
      </c>
      <c r="X24" s="18">
        <v>9</v>
      </c>
      <c r="Y24" s="18">
        <v>0</v>
      </c>
      <c r="Z24" s="17">
        <v>2</v>
      </c>
      <c r="AA24" s="17">
        <v>0</v>
      </c>
      <c r="AB24" s="18">
        <v>0</v>
      </c>
      <c r="AC24" s="34">
        <v>0</v>
      </c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</row>
    <row r="25" spans="1:49" ht="18.75" customHeight="1" x14ac:dyDescent="0.25">
      <c r="A25" s="586"/>
      <c r="B25" s="22" t="s">
        <v>111</v>
      </c>
      <c r="C25" s="320">
        <f t="shared" si="0"/>
        <v>30</v>
      </c>
      <c r="D25" s="23">
        <f t="shared" si="1"/>
        <v>4</v>
      </c>
      <c r="E25" s="24">
        <v>30</v>
      </c>
      <c r="F25" s="24">
        <v>4</v>
      </c>
      <c r="G25" s="24">
        <v>0</v>
      </c>
      <c r="H25" s="56">
        <v>0</v>
      </c>
      <c r="I25" s="56">
        <v>0</v>
      </c>
      <c r="J25" s="56">
        <v>0</v>
      </c>
      <c r="K25" s="56">
        <v>0</v>
      </c>
      <c r="L25" s="56">
        <v>0</v>
      </c>
      <c r="M25" s="56">
        <v>0</v>
      </c>
      <c r="N25" s="56">
        <v>0</v>
      </c>
      <c r="O25" s="56">
        <v>0</v>
      </c>
      <c r="P25" s="56">
        <v>0</v>
      </c>
      <c r="Q25" s="30">
        <v>0</v>
      </c>
      <c r="R25" s="27">
        <v>30</v>
      </c>
      <c r="S25" s="28">
        <v>28</v>
      </c>
      <c r="T25" s="29">
        <v>0</v>
      </c>
      <c r="U25" s="23">
        <f t="shared" si="2"/>
        <v>7</v>
      </c>
      <c r="V25" s="29">
        <v>1</v>
      </c>
      <c r="W25" s="29">
        <v>0</v>
      </c>
      <c r="X25" s="29">
        <v>5</v>
      </c>
      <c r="Y25" s="29">
        <v>0</v>
      </c>
      <c r="Z25" s="56">
        <v>0</v>
      </c>
      <c r="AA25" s="29">
        <v>1</v>
      </c>
      <c r="AB25" s="29">
        <v>0</v>
      </c>
      <c r="AC25" s="30">
        <v>0</v>
      </c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</row>
    <row r="26" spans="1:49" ht="18.75" customHeight="1" x14ac:dyDescent="0.25">
      <c r="A26" s="586"/>
      <c r="B26" s="31" t="s">
        <v>32</v>
      </c>
      <c r="C26" s="321">
        <f t="shared" si="0"/>
        <v>30</v>
      </c>
      <c r="D26" s="32">
        <f t="shared" si="1"/>
        <v>28</v>
      </c>
      <c r="E26" s="33">
        <v>30</v>
      </c>
      <c r="F26" s="33">
        <v>28</v>
      </c>
      <c r="G26" s="33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34">
        <v>0</v>
      </c>
      <c r="R26" s="35">
        <v>101</v>
      </c>
      <c r="S26" s="36">
        <v>97</v>
      </c>
      <c r="T26" s="18">
        <v>4</v>
      </c>
      <c r="U26" s="32">
        <f t="shared" si="2"/>
        <v>16</v>
      </c>
      <c r="V26" s="18">
        <v>4</v>
      </c>
      <c r="W26" s="18">
        <v>0</v>
      </c>
      <c r="X26" s="18">
        <v>12</v>
      </c>
      <c r="Y26" s="18">
        <v>0</v>
      </c>
      <c r="Z26" s="17">
        <v>0</v>
      </c>
      <c r="AA26" s="18">
        <v>0</v>
      </c>
      <c r="AB26" s="18">
        <v>0</v>
      </c>
      <c r="AC26" s="34">
        <v>0</v>
      </c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</row>
    <row r="27" spans="1:49" ht="18.75" customHeight="1" x14ac:dyDescent="0.25">
      <c r="A27" s="586"/>
      <c r="B27" s="22" t="s">
        <v>94</v>
      </c>
      <c r="C27" s="320">
        <f t="shared" si="0"/>
        <v>39</v>
      </c>
      <c r="D27" s="23">
        <f t="shared" si="1"/>
        <v>29</v>
      </c>
      <c r="E27" s="24">
        <v>25</v>
      </c>
      <c r="F27" s="24">
        <v>25</v>
      </c>
      <c r="G27" s="24">
        <v>14</v>
      </c>
      <c r="H27" s="56">
        <v>1</v>
      </c>
      <c r="I27" s="56">
        <v>16</v>
      </c>
      <c r="J27" s="56">
        <v>0</v>
      </c>
      <c r="K27" s="56">
        <v>16</v>
      </c>
      <c r="L27" s="56">
        <v>0</v>
      </c>
      <c r="M27" s="56">
        <v>16</v>
      </c>
      <c r="N27" s="56">
        <v>3</v>
      </c>
      <c r="O27" s="56">
        <v>0</v>
      </c>
      <c r="P27" s="56">
        <v>0</v>
      </c>
      <c r="Q27" s="30">
        <v>0</v>
      </c>
      <c r="R27" s="27">
        <v>140</v>
      </c>
      <c r="S27" s="28">
        <v>127</v>
      </c>
      <c r="T27" s="29">
        <v>2</v>
      </c>
      <c r="U27" s="23">
        <f t="shared" si="2"/>
        <v>18</v>
      </c>
      <c r="V27" s="29">
        <v>13</v>
      </c>
      <c r="W27" s="29">
        <v>3</v>
      </c>
      <c r="X27" s="29">
        <v>0</v>
      </c>
      <c r="Y27" s="29">
        <v>0</v>
      </c>
      <c r="Z27" s="56">
        <v>2</v>
      </c>
      <c r="AA27" s="29">
        <v>0</v>
      </c>
      <c r="AB27" s="29">
        <v>0</v>
      </c>
      <c r="AC27" s="30">
        <v>0</v>
      </c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</row>
    <row r="28" spans="1:49" ht="18.75" customHeight="1" x14ac:dyDescent="0.25">
      <c r="A28" s="586"/>
      <c r="B28" s="31" t="s">
        <v>33</v>
      </c>
      <c r="C28" s="321">
        <f t="shared" si="0"/>
        <v>30</v>
      </c>
      <c r="D28" s="32">
        <f t="shared" si="1"/>
        <v>18</v>
      </c>
      <c r="E28" s="33">
        <v>30</v>
      </c>
      <c r="F28" s="33">
        <v>17</v>
      </c>
      <c r="G28" s="33">
        <v>0</v>
      </c>
      <c r="H28" s="33">
        <v>0</v>
      </c>
      <c r="I28" s="33">
        <v>0</v>
      </c>
      <c r="J28" s="33">
        <v>1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8">
        <v>0</v>
      </c>
      <c r="R28" s="35">
        <v>104</v>
      </c>
      <c r="S28" s="36">
        <v>97</v>
      </c>
      <c r="T28" s="18">
        <v>3</v>
      </c>
      <c r="U28" s="32">
        <f t="shared" si="2"/>
        <v>18</v>
      </c>
      <c r="V28" s="18">
        <v>2</v>
      </c>
      <c r="W28" s="18">
        <v>0</v>
      </c>
      <c r="X28" s="18">
        <v>16</v>
      </c>
      <c r="Y28" s="18">
        <v>0</v>
      </c>
      <c r="Z28" s="17">
        <v>0</v>
      </c>
      <c r="AA28" s="18">
        <v>0</v>
      </c>
      <c r="AB28" s="18">
        <v>0</v>
      </c>
      <c r="AC28" s="34">
        <v>0</v>
      </c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</row>
    <row r="29" spans="1:49" ht="18.75" customHeight="1" x14ac:dyDescent="0.25">
      <c r="A29" s="586"/>
      <c r="B29" s="22" t="s">
        <v>112</v>
      </c>
      <c r="C29" s="320">
        <f t="shared" si="0"/>
        <v>30</v>
      </c>
      <c r="D29" s="23">
        <f t="shared" si="1"/>
        <v>19</v>
      </c>
      <c r="E29" s="24">
        <v>30</v>
      </c>
      <c r="F29" s="24">
        <v>19</v>
      </c>
      <c r="G29" s="24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6">
        <v>0</v>
      </c>
      <c r="Q29" s="30">
        <v>0</v>
      </c>
      <c r="R29" s="27">
        <v>101</v>
      </c>
      <c r="S29" s="28">
        <v>80</v>
      </c>
      <c r="T29" s="29">
        <v>4</v>
      </c>
      <c r="U29" s="23">
        <f t="shared" si="2"/>
        <v>22</v>
      </c>
      <c r="V29" s="29">
        <v>0</v>
      </c>
      <c r="W29" s="29">
        <v>0</v>
      </c>
      <c r="X29" s="29">
        <v>22</v>
      </c>
      <c r="Y29" s="29">
        <v>0</v>
      </c>
      <c r="Z29" s="56">
        <v>0</v>
      </c>
      <c r="AA29" s="29">
        <v>0</v>
      </c>
      <c r="AB29" s="29">
        <v>0</v>
      </c>
      <c r="AC29" s="30">
        <v>0</v>
      </c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</row>
    <row r="30" spans="1:49" ht="18.75" customHeight="1" x14ac:dyDescent="0.25">
      <c r="A30" s="586"/>
      <c r="B30" s="31" t="s">
        <v>143</v>
      </c>
      <c r="C30" s="321">
        <f t="shared" si="0"/>
        <v>0</v>
      </c>
      <c r="D30" s="32">
        <f t="shared" si="1"/>
        <v>0</v>
      </c>
      <c r="E30" s="33">
        <v>0</v>
      </c>
      <c r="F30" s="33">
        <v>0</v>
      </c>
      <c r="G30" s="33">
        <v>0</v>
      </c>
      <c r="H30" s="17">
        <v>0</v>
      </c>
      <c r="I30" s="17">
        <v>0</v>
      </c>
      <c r="J30" s="17">
        <v>0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34">
        <v>0</v>
      </c>
      <c r="R30" s="35">
        <v>258</v>
      </c>
      <c r="S30" s="36">
        <v>185</v>
      </c>
      <c r="T30" s="257">
        <v>25</v>
      </c>
      <c r="U30" s="32">
        <f t="shared" si="2"/>
        <v>9</v>
      </c>
      <c r="V30" s="18">
        <v>0</v>
      </c>
      <c r="W30" s="18">
        <v>3</v>
      </c>
      <c r="X30" s="18">
        <v>0</v>
      </c>
      <c r="Y30" s="18">
        <v>0</v>
      </c>
      <c r="Z30" s="17">
        <v>6</v>
      </c>
      <c r="AA30" s="18">
        <v>0</v>
      </c>
      <c r="AB30" s="18">
        <v>0</v>
      </c>
      <c r="AC30" s="34">
        <v>0</v>
      </c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</row>
    <row r="31" spans="1:49" ht="18.75" customHeight="1" x14ac:dyDescent="0.25">
      <c r="A31" s="586"/>
      <c r="B31" s="22" t="s">
        <v>137</v>
      </c>
      <c r="C31" s="320">
        <f t="shared" si="0"/>
        <v>60</v>
      </c>
      <c r="D31" s="23">
        <f t="shared" si="1"/>
        <v>61</v>
      </c>
      <c r="E31" s="24">
        <v>60</v>
      </c>
      <c r="F31" s="24">
        <v>61</v>
      </c>
      <c r="G31" s="24">
        <v>0</v>
      </c>
      <c r="H31" s="56">
        <v>0</v>
      </c>
      <c r="I31" s="56">
        <v>0</v>
      </c>
      <c r="J31" s="56">
        <v>0</v>
      </c>
      <c r="K31" s="56">
        <v>0</v>
      </c>
      <c r="L31" s="56">
        <v>0</v>
      </c>
      <c r="M31" s="56">
        <v>0</v>
      </c>
      <c r="N31" s="56">
        <v>0</v>
      </c>
      <c r="O31" s="56">
        <v>0</v>
      </c>
      <c r="P31" s="56">
        <v>0</v>
      </c>
      <c r="Q31" s="30">
        <v>0</v>
      </c>
      <c r="R31" s="27">
        <v>160</v>
      </c>
      <c r="S31" s="28">
        <v>153</v>
      </c>
      <c r="T31" s="59">
        <v>5</v>
      </c>
      <c r="U31" s="23">
        <f t="shared" si="2"/>
        <v>7</v>
      </c>
      <c r="V31" s="29">
        <v>7</v>
      </c>
      <c r="W31" s="29">
        <v>0</v>
      </c>
      <c r="X31" s="29">
        <v>0</v>
      </c>
      <c r="Y31" s="29">
        <v>0</v>
      </c>
      <c r="Z31" s="56">
        <v>0</v>
      </c>
      <c r="AA31" s="29">
        <v>0</v>
      </c>
      <c r="AB31" s="29">
        <v>0</v>
      </c>
      <c r="AC31" s="30">
        <v>0</v>
      </c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</row>
    <row r="32" spans="1:49" ht="18.75" customHeight="1" x14ac:dyDescent="0.25">
      <c r="A32" s="586"/>
      <c r="B32" s="31" t="s">
        <v>113</v>
      </c>
      <c r="C32" s="321">
        <f t="shared" si="0"/>
        <v>1</v>
      </c>
      <c r="D32" s="32">
        <f t="shared" si="1"/>
        <v>1</v>
      </c>
      <c r="E32" s="33">
        <v>0</v>
      </c>
      <c r="F32" s="33">
        <v>0</v>
      </c>
      <c r="G32" s="33">
        <v>1</v>
      </c>
      <c r="H32" s="17">
        <v>0</v>
      </c>
      <c r="I32" s="17">
        <v>4</v>
      </c>
      <c r="J32" s="17">
        <v>0</v>
      </c>
      <c r="K32" s="17">
        <v>4</v>
      </c>
      <c r="L32" s="17">
        <v>0</v>
      </c>
      <c r="M32" s="17">
        <v>4</v>
      </c>
      <c r="N32" s="17">
        <v>1</v>
      </c>
      <c r="O32" s="17">
        <v>0</v>
      </c>
      <c r="P32" s="17">
        <v>0</v>
      </c>
      <c r="Q32" s="34">
        <v>0</v>
      </c>
      <c r="R32" s="35">
        <v>265</v>
      </c>
      <c r="S32" s="36">
        <v>147</v>
      </c>
      <c r="T32" s="36">
        <v>31</v>
      </c>
      <c r="U32" s="32">
        <f t="shared" si="2"/>
        <v>6</v>
      </c>
      <c r="V32" s="18">
        <v>0</v>
      </c>
      <c r="W32" s="18">
        <v>5</v>
      </c>
      <c r="X32" s="18">
        <v>0</v>
      </c>
      <c r="Y32" s="18">
        <v>0</v>
      </c>
      <c r="Z32" s="17">
        <v>1</v>
      </c>
      <c r="AA32" s="18">
        <v>0</v>
      </c>
      <c r="AB32" s="18">
        <v>0</v>
      </c>
      <c r="AC32" s="34">
        <v>0</v>
      </c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</row>
    <row r="33" spans="1:49" ht="18.75" customHeight="1" x14ac:dyDescent="0.25">
      <c r="A33" s="586"/>
      <c r="B33" s="22" t="s">
        <v>34</v>
      </c>
      <c r="C33" s="320">
        <f t="shared" si="0"/>
        <v>25</v>
      </c>
      <c r="D33" s="23">
        <f t="shared" si="1"/>
        <v>25</v>
      </c>
      <c r="E33" s="24">
        <v>25</v>
      </c>
      <c r="F33" s="24">
        <v>25</v>
      </c>
      <c r="G33" s="24">
        <v>0</v>
      </c>
      <c r="H33" s="56">
        <v>0</v>
      </c>
      <c r="I33" s="56">
        <v>0</v>
      </c>
      <c r="J33" s="56">
        <v>0</v>
      </c>
      <c r="K33" s="56">
        <v>0</v>
      </c>
      <c r="L33" s="56">
        <v>0</v>
      </c>
      <c r="M33" s="56">
        <v>0</v>
      </c>
      <c r="N33" s="56">
        <v>0</v>
      </c>
      <c r="O33" s="56">
        <v>0</v>
      </c>
      <c r="P33" s="56">
        <v>0</v>
      </c>
      <c r="Q33" s="30">
        <v>0</v>
      </c>
      <c r="R33" s="27">
        <v>264</v>
      </c>
      <c r="S33" s="28">
        <v>256</v>
      </c>
      <c r="T33" s="29">
        <v>10</v>
      </c>
      <c r="U33" s="23">
        <f t="shared" si="2"/>
        <v>36</v>
      </c>
      <c r="V33" s="29">
        <v>8</v>
      </c>
      <c r="W33" s="29">
        <v>2</v>
      </c>
      <c r="X33" s="29">
        <v>25</v>
      </c>
      <c r="Y33" s="29">
        <v>0</v>
      </c>
      <c r="Z33" s="56">
        <v>1</v>
      </c>
      <c r="AA33" s="29">
        <v>0</v>
      </c>
      <c r="AB33" s="29">
        <v>0</v>
      </c>
      <c r="AC33" s="30">
        <v>0</v>
      </c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</row>
    <row r="34" spans="1:49" ht="18.75" customHeight="1" x14ac:dyDescent="0.25">
      <c r="A34" s="586"/>
      <c r="B34" s="40" t="s">
        <v>35</v>
      </c>
      <c r="C34" s="322">
        <f t="shared" si="0"/>
        <v>39</v>
      </c>
      <c r="D34" s="41">
        <f t="shared" si="1"/>
        <v>25</v>
      </c>
      <c r="E34" s="33">
        <v>25</v>
      </c>
      <c r="F34" s="33">
        <v>25</v>
      </c>
      <c r="G34" s="221">
        <v>14</v>
      </c>
      <c r="H34" s="85">
        <v>0</v>
      </c>
      <c r="I34" s="85">
        <v>19</v>
      </c>
      <c r="J34" s="85">
        <v>0</v>
      </c>
      <c r="K34" s="85">
        <v>19</v>
      </c>
      <c r="L34" s="85">
        <v>0</v>
      </c>
      <c r="M34" s="85">
        <v>19</v>
      </c>
      <c r="N34" s="85">
        <v>0</v>
      </c>
      <c r="O34" s="85">
        <v>0</v>
      </c>
      <c r="P34" s="85">
        <v>0</v>
      </c>
      <c r="Q34" s="42">
        <v>0</v>
      </c>
      <c r="R34" s="43">
        <v>130</v>
      </c>
      <c r="S34" s="44">
        <v>118</v>
      </c>
      <c r="T34" s="45">
        <v>9</v>
      </c>
      <c r="U34" s="46">
        <f t="shared" si="2"/>
        <v>25</v>
      </c>
      <c r="V34" s="45">
        <v>13</v>
      </c>
      <c r="W34" s="45">
        <v>4</v>
      </c>
      <c r="X34" s="45">
        <v>7</v>
      </c>
      <c r="Y34" s="86">
        <v>0</v>
      </c>
      <c r="Z34" s="211">
        <v>1</v>
      </c>
      <c r="AA34" s="45">
        <v>0</v>
      </c>
      <c r="AB34" s="45">
        <v>0</v>
      </c>
      <c r="AC34" s="47">
        <v>0</v>
      </c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</row>
    <row r="35" spans="1:49" ht="18.75" customHeight="1" x14ac:dyDescent="0.25">
      <c r="A35" s="586"/>
      <c r="B35" s="48" t="s">
        <v>36</v>
      </c>
      <c r="C35" s="323">
        <f t="shared" ref="C35:AC35" si="3">SUM(C12:C34)</f>
        <v>1134</v>
      </c>
      <c r="D35" s="6">
        <f t="shared" si="3"/>
        <v>943</v>
      </c>
      <c r="E35" s="49">
        <f t="shared" si="3"/>
        <v>935</v>
      </c>
      <c r="F35" s="49">
        <f t="shared" si="3"/>
        <v>866</v>
      </c>
      <c r="G35" s="49">
        <f t="shared" si="3"/>
        <v>199</v>
      </c>
      <c r="H35" s="49">
        <f t="shared" si="3"/>
        <v>5</v>
      </c>
      <c r="I35" s="49">
        <f t="shared" si="3"/>
        <v>248</v>
      </c>
      <c r="J35" s="49">
        <f t="shared" si="3"/>
        <v>6</v>
      </c>
      <c r="K35" s="50">
        <f t="shared" si="3"/>
        <v>242</v>
      </c>
      <c r="L35" s="50">
        <f t="shared" si="3"/>
        <v>3</v>
      </c>
      <c r="M35" s="50">
        <f t="shared" si="3"/>
        <v>239</v>
      </c>
      <c r="N35" s="50">
        <f t="shared" si="3"/>
        <v>62</v>
      </c>
      <c r="O35" s="50">
        <f t="shared" si="3"/>
        <v>0</v>
      </c>
      <c r="P35" s="50">
        <f t="shared" si="3"/>
        <v>1</v>
      </c>
      <c r="Q35" s="50">
        <f t="shared" si="3"/>
        <v>0</v>
      </c>
      <c r="R35" s="51">
        <f t="shared" si="3"/>
        <v>5808</v>
      </c>
      <c r="S35" s="52">
        <f t="shared" si="3"/>
        <v>5209</v>
      </c>
      <c r="T35" s="50">
        <f t="shared" si="3"/>
        <v>288</v>
      </c>
      <c r="U35" s="6">
        <f t="shared" si="3"/>
        <v>837</v>
      </c>
      <c r="V35" s="50">
        <f t="shared" si="3"/>
        <v>337</v>
      </c>
      <c r="W35" s="50">
        <f t="shared" si="3"/>
        <v>124</v>
      </c>
      <c r="X35" s="50">
        <f t="shared" si="3"/>
        <v>323</v>
      </c>
      <c r="Y35" s="50">
        <f t="shared" si="3"/>
        <v>0</v>
      </c>
      <c r="Z35" s="68">
        <f t="shared" si="3"/>
        <v>46</v>
      </c>
      <c r="AA35" s="50">
        <f t="shared" si="3"/>
        <v>7</v>
      </c>
      <c r="AB35" s="66">
        <f t="shared" si="3"/>
        <v>1</v>
      </c>
      <c r="AC35" s="53">
        <f t="shared" si="3"/>
        <v>0</v>
      </c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</row>
    <row r="36" spans="1:49" ht="18.75" customHeight="1" x14ac:dyDescent="0.25">
      <c r="A36" s="586"/>
      <c r="B36" s="597" t="s">
        <v>37</v>
      </c>
      <c r="C36" s="579"/>
      <c r="D36" s="579"/>
      <c r="E36" s="579"/>
      <c r="F36" s="579"/>
      <c r="G36" s="579"/>
      <c r="H36" s="579"/>
      <c r="I36" s="579"/>
      <c r="J36" s="579"/>
      <c r="K36" s="579"/>
      <c r="L36" s="579"/>
      <c r="M36" s="579"/>
      <c r="N36" s="579"/>
      <c r="O36" s="579"/>
      <c r="P36" s="579"/>
      <c r="Q36" s="579"/>
      <c r="R36" s="579"/>
      <c r="S36" s="579"/>
      <c r="T36" s="579"/>
      <c r="U36" s="579"/>
      <c r="V36" s="579"/>
      <c r="W36" s="579"/>
      <c r="X36" s="579"/>
      <c r="Y36" s="579"/>
      <c r="Z36" s="579"/>
      <c r="AA36" s="579"/>
      <c r="AB36" s="579"/>
      <c r="AC36" s="580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</row>
    <row r="37" spans="1:49" ht="18.75" customHeight="1" x14ac:dyDescent="0.25">
      <c r="A37" s="586"/>
      <c r="B37" s="54" t="s">
        <v>26</v>
      </c>
      <c r="C37" s="324">
        <f t="shared" ref="C37:C42" si="4">E37+G37</f>
        <v>133</v>
      </c>
      <c r="D37" s="23">
        <f t="shared" ref="D37:D42" si="5">F37+H37+J37+L37+N37+O37+P37+Q37</f>
        <v>103</v>
      </c>
      <c r="E37" s="55">
        <v>100</v>
      </c>
      <c r="F37" s="55">
        <v>103</v>
      </c>
      <c r="G37" s="56">
        <v>33</v>
      </c>
      <c r="H37" s="29">
        <v>0</v>
      </c>
      <c r="I37" s="29">
        <v>64</v>
      </c>
      <c r="J37" s="29">
        <v>0</v>
      </c>
      <c r="K37" s="29">
        <v>64</v>
      </c>
      <c r="L37" s="29">
        <v>0</v>
      </c>
      <c r="M37" s="29">
        <v>64</v>
      </c>
      <c r="N37" s="29">
        <v>0</v>
      </c>
      <c r="O37" s="29">
        <v>0</v>
      </c>
      <c r="P37" s="29">
        <v>0</v>
      </c>
      <c r="Q37" s="29">
        <v>0</v>
      </c>
      <c r="R37" s="57">
        <v>497</v>
      </c>
      <c r="S37" s="56">
        <v>455</v>
      </c>
      <c r="T37" s="29">
        <v>15</v>
      </c>
      <c r="U37" s="58">
        <f t="shared" ref="U37:U42" si="6">SUM(V37:AC37)</f>
        <v>82</v>
      </c>
      <c r="V37" s="59">
        <v>41</v>
      </c>
      <c r="W37" s="29">
        <v>14</v>
      </c>
      <c r="X37" s="60">
        <v>24</v>
      </c>
      <c r="Y37" s="60">
        <v>0</v>
      </c>
      <c r="Z37" s="60">
        <v>2</v>
      </c>
      <c r="AA37" s="29">
        <v>1</v>
      </c>
      <c r="AB37" s="223">
        <v>0</v>
      </c>
      <c r="AC37" s="225">
        <v>0</v>
      </c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</row>
    <row r="38" spans="1:49" ht="18.75" customHeight="1" x14ac:dyDescent="0.25">
      <c r="A38" s="586"/>
      <c r="B38" s="40" t="s">
        <v>27</v>
      </c>
      <c r="C38" s="322">
        <f t="shared" si="4"/>
        <v>70</v>
      </c>
      <c r="D38" s="32">
        <f t="shared" si="5"/>
        <v>51</v>
      </c>
      <c r="E38" s="44">
        <v>50</v>
      </c>
      <c r="F38" s="44">
        <v>50</v>
      </c>
      <c r="G38" s="61">
        <v>20</v>
      </c>
      <c r="H38" s="62">
        <v>1</v>
      </c>
      <c r="I38" s="62">
        <v>27</v>
      </c>
      <c r="J38" s="62">
        <v>0</v>
      </c>
      <c r="K38" s="62">
        <v>27</v>
      </c>
      <c r="L38" s="62">
        <v>0</v>
      </c>
      <c r="M38" s="62">
        <v>27</v>
      </c>
      <c r="N38" s="62">
        <v>0</v>
      </c>
      <c r="O38" s="62">
        <v>0</v>
      </c>
      <c r="P38" s="62">
        <v>0</v>
      </c>
      <c r="Q38" s="62">
        <v>0</v>
      </c>
      <c r="R38" s="43">
        <v>260</v>
      </c>
      <c r="S38" s="61">
        <v>222</v>
      </c>
      <c r="T38" s="37">
        <v>13</v>
      </c>
      <c r="U38" s="32">
        <f t="shared" si="6"/>
        <v>55</v>
      </c>
      <c r="V38" s="63">
        <v>39</v>
      </c>
      <c r="W38" s="37">
        <v>6</v>
      </c>
      <c r="X38" s="33">
        <v>5</v>
      </c>
      <c r="Y38" s="33">
        <v>0</v>
      </c>
      <c r="Z38" s="33">
        <v>5</v>
      </c>
      <c r="AA38" s="37">
        <v>0</v>
      </c>
      <c r="AB38" s="37">
        <v>0</v>
      </c>
      <c r="AC38" s="38">
        <v>0</v>
      </c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</row>
    <row r="39" spans="1:49" ht="18.75" customHeight="1" x14ac:dyDescent="0.25">
      <c r="A39" s="586"/>
      <c r="B39" s="213" t="s">
        <v>85</v>
      </c>
      <c r="C39" s="325">
        <f t="shared" si="4"/>
        <v>36</v>
      </c>
      <c r="D39" s="23">
        <f t="shared" si="5"/>
        <v>30</v>
      </c>
      <c r="E39" s="214">
        <v>25</v>
      </c>
      <c r="F39" s="214">
        <v>29</v>
      </c>
      <c r="G39" s="215">
        <v>11</v>
      </c>
      <c r="H39" s="216">
        <v>0</v>
      </c>
      <c r="I39" s="216">
        <v>18</v>
      </c>
      <c r="J39" s="216">
        <v>1</v>
      </c>
      <c r="K39" s="216">
        <v>17</v>
      </c>
      <c r="L39" s="216">
        <v>0</v>
      </c>
      <c r="M39" s="216">
        <v>17</v>
      </c>
      <c r="N39" s="216">
        <v>0</v>
      </c>
      <c r="O39" s="216">
        <v>0</v>
      </c>
      <c r="P39" s="216">
        <v>0</v>
      </c>
      <c r="Q39" s="216">
        <v>0</v>
      </c>
      <c r="R39" s="217">
        <v>123</v>
      </c>
      <c r="S39" s="215">
        <v>110</v>
      </c>
      <c r="T39" s="25">
        <v>5</v>
      </c>
      <c r="U39" s="232">
        <f t="shared" si="6"/>
        <v>35</v>
      </c>
      <c r="V39" s="233">
        <v>31</v>
      </c>
      <c r="W39" s="25">
        <v>3</v>
      </c>
      <c r="X39" s="24">
        <v>1</v>
      </c>
      <c r="Y39" s="24">
        <v>0</v>
      </c>
      <c r="Z39" s="24">
        <v>0</v>
      </c>
      <c r="AA39" s="25">
        <v>0</v>
      </c>
      <c r="AB39" s="25">
        <v>0</v>
      </c>
      <c r="AC39" s="26">
        <v>0</v>
      </c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</row>
    <row r="40" spans="1:49" ht="18.75" customHeight="1" x14ac:dyDescent="0.25">
      <c r="A40" s="586"/>
      <c r="B40" s="40" t="s">
        <v>110</v>
      </c>
      <c r="C40" s="322">
        <f t="shared" si="4"/>
        <v>30</v>
      </c>
      <c r="D40" s="32">
        <f t="shared" si="5"/>
        <v>8</v>
      </c>
      <c r="E40" s="44">
        <v>30</v>
      </c>
      <c r="F40" s="44">
        <v>8</v>
      </c>
      <c r="G40" s="61">
        <v>0</v>
      </c>
      <c r="H40" s="62">
        <v>0</v>
      </c>
      <c r="I40" s="62">
        <v>0</v>
      </c>
      <c r="J40" s="62">
        <v>0</v>
      </c>
      <c r="K40" s="62">
        <v>0</v>
      </c>
      <c r="L40" s="62">
        <v>0</v>
      </c>
      <c r="M40" s="62">
        <v>0</v>
      </c>
      <c r="N40" s="62">
        <v>0</v>
      </c>
      <c r="O40" s="62">
        <v>0</v>
      </c>
      <c r="P40" s="62">
        <v>0</v>
      </c>
      <c r="Q40" s="62">
        <v>0</v>
      </c>
      <c r="R40" s="43">
        <v>61</v>
      </c>
      <c r="S40" s="61">
        <v>61</v>
      </c>
      <c r="T40" s="37">
        <v>1</v>
      </c>
      <c r="U40" s="32">
        <f t="shared" si="6"/>
        <v>16</v>
      </c>
      <c r="V40" s="35">
        <v>0</v>
      </c>
      <c r="W40" s="63">
        <v>0</v>
      </c>
      <c r="X40" s="33">
        <v>16</v>
      </c>
      <c r="Y40" s="33">
        <v>0</v>
      </c>
      <c r="Z40" s="33">
        <v>0</v>
      </c>
      <c r="AA40" s="37">
        <v>0</v>
      </c>
      <c r="AB40" s="37">
        <v>0</v>
      </c>
      <c r="AC40" s="38">
        <v>0</v>
      </c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</row>
    <row r="41" spans="1:49" ht="18.75" customHeight="1" x14ac:dyDescent="0.25">
      <c r="A41" s="586"/>
      <c r="B41" s="213" t="s">
        <v>32</v>
      </c>
      <c r="C41" s="325">
        <f t="shared" si="4"/>
        <v>30</v>
      </c>
      <c r="D41" s="23">
        <f t="shared" si="5"/>
        <v>6</v>
      </c>
      <c r="E41" s="214">
        <v>30</v>
      </c>
      <c r="F41" s="214">
        <v>6</v>
      </c>
      <c r="G41" s="215">
        <v>0</v>
      </c>
      <c r="H41" s="216">
        <v>0</v>
      </c>
      <c r="I41" s="216">
        <v>0</v>
      </c>
      <c r="J41" s="216">
        <v>0</v>
      </c>
      <c r="K41" s="216">
        <v>0</v>
      </c>
      <c r="L41" s="216">
        <v>0</v>
      </c>
      <c r="M41" s="216">
        <v>0</v>
      </c>
      <c r="N41" s="216">
        <v>0</v>
      </c>
      <c r="O41" s="216">
        <v>0</v>
      </c>
      <c r="P41" s="216">
        <v>0</v>
      </c>
      <c r="Q41" s="216">
        <v>0</v>
      </c>
      <c r="R41" s="217">
        <v>17</v>
      </c>
      <c r="S41" s="215">
        <v>17</v>
      </c>
      <c r="T41" s="216">
        <v>0</v>
      </c>
      <c r="U41" s="23">
        <f t="shared" si="6"/>
        <v>0</v>
      </c>
      <c r="V41" s="301">
        <v>0</v>
      </c>
      <c r="W41" s="24">
        <v>0</v>
      </c>
      <c r="X41" s="215">
        <v>0</v>
      </c>
      <c r="Y41" s="215">
        <v>0</v>
      </c>
      <c r="Z41" s="215">
        <v>0</v>
      </c>
      <c r="AA41" s="216">
        <v>0</v>
      </c>
      <c r="AB41" s="216">
        <v>0</v>
      </c>
      <c r="AC41" s="303">
        <v>0</v>
      </c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</row>
    <row r="42" spans="1:49" ht="18.75" customHeight="1" x14ac:dyDescent="0.25">
      <c r="A42" s="586"/>
      <c r="B42" s="40" t="s">
        <v>84</v>
      </c>
      <c r="C42" s="322">
        <f t="shared" si="4"/>
        <v>39</v>
      </c>
      <c r="D42" s="41">
        <f t="shared" si="5"/>
        <v>26</v>
      </c>
      <c r="E42" s="44">
        <v>25</v>
      </c>
      <c r="F42" s="44">
        <v>26</v>
      </c>
      <c r="G42" s="61">
        <v>14</v>
      </c>
      <c r="H42" s="62">
        <v>0</v>
      </c>
      <c r="I42" s="62">
        <v>15</v>
      </c>
      <c r="J42" s="62">
        <v>0</v>
      </c>
      <c r="K42" s="62">
        <v>15</v>
      </c>
      <c r="L42" s="62">
        <v>0</v>
      </c>
      <c r="M42" s="62">
        <v>15</v>
      </c>
      <c r="N42" s="62">
        <v>0</v>
      </c>
      <c r="O42" s="62">
        <v>0</v>
      </c>
      <c r="P42" s="62">
        <v>0</v>
      </c>
      <c r="Q42" s="62">
        <v>0</v>
      </c>
      <c r="R42" s="43">
        <v>127</v>
      </c>
      <c r="S42" s="61">
        <v>113</v>
      </c>
      <c r="T42" s="219">
        <v>4</v>
      </c>
      <c r="U42" s="288">
        <f t="shared" si="6"/>
        <v>18</v>
      </c>
      <c r="V42" s="258">
        <v>14</v>
      </c>
      <c r="W42" s="86">
        <v>1</v>
      </c>
      <c r="X42" s="221">
        <v>0</v>
      </c>
      <c r="Y42" s="221">
        <v>0</v>
      </c>
      <c r="Z42" s="221">
        <v>1</v>
      </c>
      <c r="AA42" s="219">
        <v>1</v>
      </c>
      <c r="AB42" s="219">
        <v>1</v>
      </c>
      <c r="AC42" s="222">
        <v>0</v>
      </c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</row>
    <row r="43" spans="1:49" ht="18.75" customHeight="1" x14ac:dyDescent="0.25">
      <c r="A43" s="586"/>
      <c r="B43" s="64" t="s">
        <v>38</v>
      </c>
      <c r="C43" s="6">
        <f t="shared" ref="C43:AC43" si="7">SUM(C37:C42)</f>
        <v>338</v>
      </c>
      <c r="D43" s="6">
        <f t="shared" si="7"/>
        <v>224</v>
      </c>
      <c r="E43" s="52">
        <f t="shared" si="7"/>
        <v>260</v>
      </c>
      <c r="F43" s="52">
        <f t="shared" si="7"/>
        <v>222</v>
      </c>
      <c r="G43" s="52">
        <f t="shared" si="7"/>
        <v>78</v>
      </c>
      <c r="H43" s="52">
        <f t="shared" si="7"/>
        <v>1</v>
      </c>
      <c r="I43" s="52">
        <f t="shared" si="7"/>
        <v>124</v>
      </c>
      <c r="J43" s="52">
        <f t="shared" si="7"/>
        <v>1</v>
      </c>
      <c r="K43" s="52">
        <f t="shared" si="7"/>
        <v>123</v>
      </c>
      <c r="L43" s="52">
        <f t="shared" si="7"/>
        <v>0</v>
      </c>
      <c r="M43" s="52">
        <f t="shared" si="7"/>
        <v>123</v>
      </c>
      <c r="N43" s="52">
        <f t="shared" si="7"/>
        <v>0</v>
      </c>
      <c r="O43" s="52">
        <f t="shared" si="7"/>
        <v>0</v>
      </c>
      <c r="P43" s="52">
        <f t="shared" si="7"/>
        <v>0</v>
      </c>
      <c r="Q43" s="52">
        <f t="shared" si="7"/>
        <v>0</v>
      </c>
      <c r="R43" s="65">
        <f t="shared" si="7"/>
        <v>1085</v>
      </c>
      <c r="S43" s="49">
        <f t="shared" si="7"/>
        <v>978</v>
      </c>
      <c r="T43" s="66">
        <f t="shared" si="7"/>
        <v>38</v>
      </c>
      <c r="U43" s="6">
        <f t="shared" si="7"/>
        <v>206</v>
      </c>
      <c r="V43" s="67">
        <f t="shared" si="7"/>
        <v>125</v>
      </c>
      <c r="W43" s="68">
        <f t="shared" si="7"/>
        <v>24</v>
      </c>
      <c r="X43" s="68">
        <f t="shared" si="7"/>
        <v>46</v>
      </c>
      <c r="Y43" s="53">
        <f t="shared" si="7"/>
        <v>0</v>
      </c>
      <c r="Z43" s="68">
        <f t="shared" si="7"/>
        <v>8</v>
      </c>
      <c r="AA43" s="66">
        <f t="shared" si="7"/>
        <v>2</v>
      </c>
      <c r="AB43" s="66">
        <f t="shared" si="7"/>
        <v>1</v>
      </c>
      <c r="AC43" s="53">
        <f t="shared" si="7"/>
        <v>0</v>
      </c>
      <c r="AD43" s="69"/>
      <c r="AE43" s="69"/>
      <c r="AF43" s="69"/>
      <c r="AG43" s="69"/>
      <c r="AH43" s="69"/>
      <c r="AI43" s="69"/>
      <c r="AJ43" s="69"/>
      <c r="AK43" s="3"/>
      <c r="AL43" s="69"/>
      <c r="AM43" s="69"/>
      <c r="AN43" s="69"/>
      <c r="AO43" s="69"/>
      <c r="AP43" s="69"/>
      <c r="AQ43" s="69"/>
      <c r="AR43" s="69"/>
      <c r="AS43" s="3"/>
      <c r="AT43" s="69"/>
      <c r="AU43" s="69"/>
      <c r="AV43" s="69"/>
      <c r="AW43" s="69"/>
    </row>
    <row r="44" spans="1:49" ht="18.75" customHeight="1" x14ac:dyDescent="0.25">
      <c r="A44" s="586"/>
      <c r="B44" s="609" t="s">
        <v>86</v>
      </c>
      <c r="C44" s="579"/>
      <c r="D44" s="579"/>
      <c r="E44" s="579"/>
      <c r="F44" s="579"/>
      <c r="G44" s="579"/>
      <c r="H44" s="579"/>
      <c r="I44" s="579"/>
      <c r="J44" s="579"/>
      <c r="K44" s="579"/>
      <c r="L44" s="579"/>
      <c r="M44" s="579"/>
      <c r="N44" s="579"/>
      <c r="O44" s="579"/>
      <c r="P44" s="579"/>
      <c r="Q44" s="579"/>
      <c r="R44" s="579"/>
      <c r="S44" s="579"/>
      <c r="T44" s="579"/>
      <c r="U44" s="579"/>
      <c r="V44" s="579"/>
      <c r="W44" s="579"/>
      <c r="X44" s="579"/>
      <c r="Y44" s="579"/>
      <c r="Z44" s="579"/>
      <c r="AA44" s="579"/>
      <c r="AB44" s="579"/>
      <c r="AC44" s="580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</row>
    <row r="45" spans="1:49" ht="18.75" customHeight="1" x14ac:dyDescent="0.25">
      <c r="A45" s="586"/>
      <c r="B45" s="40" t="s">
        <v>26</v>
      </c>
      <c r="C45" s="322">
        <f t="shared" ref="C45:C51" si="8">E45+G45</f>
        <v>137</v>
      </c>
      <c r="D45" s="32">
        <f t="shared" ref="D45:D51" si="9">F45+H45+J45+L45+N45+O45+P45+Q45</f>
        <v>100</v>
      </c>
      <c r="E45" s="44">
        <v>100</v>
      </c>
      <c r="F45" s="44">
        <v>100</v>
      </c>
      <c r="G45" s="61">
        <v>37</v>
      </c>
      <c r="H45" s="211">
        <v>0</v>
      </c>
      <c r="I45" s="83">
        <v>66</v>
      </c>
      <c r="J45" s="84">
        <v>0</v>
      </c>
      <c r="K45" s="84">
        <v>66</v>
      </c>
      <c r="L45" s="84">
        <v>0</v>
      </c>
      <c r="M45" s="84">
        <v>66</v>
      </c>
      <c r="N45" s="84">
        <v>0</v>
      </c>
      <c r="O45" s="84">
        <v>0</v>
      </c>
      <c r="P45" s="84">
        <v>0</v>
      </c>
      <c r="Q45" s="84">
        <v>0</v>
      </c>
      <c r="R45" s="20">
        <v>470</v>
      </c>
      <c r="S45" s="83">
        <v>426</v>
      </c>
      <c r="T45" s="84">
        <v>16</v>
      </c>
      <c r="U45" s="32">
        <f t="shared" ref="U45:U51" si="10">SUM(V45:AC45)</f>
        <v>90</v>
      </c>
      <c r="V45" s="246">
        <v>44</v>
      </c>
      <c r="W45" s="84">
        <v>10</v>
      </c>
      <c r="X45" s="83">
        <v>24</v>
      </c>
      <c r="Y45" s="83">
        <v>0</v>
      </c>
      <c r="Z45" s="83">
        <v>11</v>
      </c>
      <c r="AA45" s="84">
        <v>0</v>
      </c>
      <c r="AB45" s="84">
        <v>1</v>
      </c>
      <c r="AC45" s="19">
        <v>0</v>
      </c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</row>
    <row r="46" spans="1:49" ht="18.75" customHeight="1" x14ac:dyDescent="0.25">
      <c r="A46" s="586"/>
      <c r="B46" s="213" t="s">
        <v>27</v>
      </c>
      <c r="C46" s="326">
        <f t="shared" si="8"/>
        <v>81</v>
      </c>
      <c r="D46" s="23">
        <f t="shared" si="9"/>
        <v>50</v>
      </c>
      <c r="E46" s="28">
        <v>50</v>
      </c>
      <c r="F46" s="28">
        <v>50</v>
      </c>
      <c r="G46" s="24">
        <v>31</v>
      </c>
      <c r="H46" s="25">
        <v>0</v>
      </c>
      <c r="I46" s="25">
        <v>31</v>
      </c>
      <c r="J46" s="25">
        <v>0</v>
      </c>
      <c r="K46" s="25">
        <v>31</v>
      </c>
      <c r="L46" s="25">
        <v>0</v>
      </c>
      <c r="M46" s="25">
        <v>31</v>
      </c>
      <c r="N46" s="25">
        <v>0</v>
      </c>
      <c r="O46" s="25">
        <v>0</v>
      </c>
      <c r="P46" s="25">
        <v>0</v>
      </c>
      <c r="Q46" s="25">
        <v>0</v>
      </c>
      <c r="R46" s="27">
        <v>213</v>
      </c>
      <c r="S46" s="24">
        <v>186</v>
      </c>
      <c r="T46" s="25">
        <v>11</v>
      </c>
      <c r="U46" s="23">
        <f t="shared" si="10"/>
        <v>39</v>
      </c>
      <c r="V46" s="218">
        <v>29</v>
      </c>
      <c r="W46" s="25">
        <v>5</v>
      </c>
      <c r="X46" s="24">
        <v>3</v>
      </c>
      <c r="Y46" s="24">
        <v>0</v>
      </c>
      <c r="Z46" s="24">
        <v>2</v>
      </c>
      <c r="AA46" s="25">
        <v>0</v>
      </c>
      <c r="AB46" s="25">
        <v>0</v>
      </c>
      <c r="AC46" s="26">
        <v>0</v>
      </c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</row>
    <row r="47" spans="1:49" ht="18.75" customHeight="1" x14ac:dyDescent="0.25">
      <c r="A47" s="586"/>
      <c r="B47" s="40" t="s">
        <v>144</v>
      </c>
      <c r="C47" s="327">
        <f t="shared" si="8"/>
        <v>30</v>
      </c>
      <c r="D47" s="32">
        <f t="shared" si="9"/>
        <v>15</v>
      </c>
      <c r="E47" s="35">
        <v>30</v>
      </c>
      <c r="F47" s="36">
        <v>15</v>
      </c>
      <c r="G47" s="33">
        <v>0</v>
      </c>
      <c r="H47" s="37">
        <v>0</v>
      </c>
      <c r="I47" s="18">
        <v>0</v>
      </c>
      <c r="J47" s="18">
        <v>0</v>
      </c>
      <c r="K47" s="18">
        <v>0</v>
      </c>
      <c r="L47" s="18">
        <v>0</v>
      </c>
      <c r="M47" s="18">
        <v>0</v>
      </c>
      <c r="N47" s="18">
        <v>0</v>
      </c>
      <c r="O47" s="18">
        <v>0</v>
      </c>
      <c r="P47" s="18">
        <v>0</v>
      </c>
      <c r="Q47" s="18">
        <v>0</v>
      </c>
      <c r="R47" s="328">
        <v>22</v>
      </c>
      <c r="S47" s="17">
        <v>22</v>
      </c>
      <c r="T47" s="18">
        <v>0</v>
      </c>
      <c r="U47" s="32">
        <f t="shared" si="10"/>
        <v>0</v>
      </c>
      <c r="V47" s="257">
        <v>0</v>
      </c>
      <c r="W47" s="18">
        <v>0</v>
      </c>
      <c r="X47" s="17">
        <v>0</v>
      </c>
      <c r="Y47" s="17">
        <v>0</v>
      </c>
      <c r="Z47" s="17">
        <v>0</v>
      </c>
      <c r="AA47" s="18">
        <v>0</v>
      </c>
      <c r="AB47" s="18">
        <v>0</v>
      </c>
      <c r="AC47" s="34">
        <v>0</v>
      </c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</row>
    <row r="48" spans="1:49" ht="18.75" customHeight="1" x14ac:dyDescent="0.25">
      <c r="A48" s="586"/>
      <c r="B48" s="213" t="s">
        <v>138</v>
      </c>
      <c r="C48" s="329">
        <f t="shared" si="8"/>
        <v>30</v>
      </c>
      <c r="D48" s="299">
        <f t="shared" si="9"/>
        <v>4</v>
      </c>
      <c r="E48" s="300">
        <v>30</v>
      </c>
      <c r="F48" s="300">
        <v>4</v>
      </c>
      <c r="G48" s="249">
        <v>0</v>
      </c>
      <c r="H48" s="24">
        <v>0</v>
      </c>
      <c r="I48" s="56">
        <v>0</v>
      </c>
      <c r="J48" s="29">
        <v>0</v>
      </c>
      <c r="K48" s="29">
        <v>0</v>
      </c>
      <c r="L48" s="29">
        <v>0</v>
      </c>
      <c r="M48" s="29">
        <v>0</v>
      </c>
      <c r="N48" s="29">
        <v>0</v>
      </c>
      <c r="O48" s="29">
        <v>0</v>
      </c>
      <c r="P48" s="29">
        <v>0</v>
      </c>
      <c r="Q48" s="29">
        <v>0</v>
      </c>
      <c r="R48" s="301">
        <v>11</v>
      </c>
      <c r="S48" s="56">
        <v>12</v>
      </c>
      <c r="T48" s="29">
        <v>0</v>
      </c>
      <c r="U48" s="299">
        <f t="shared" si="10"/>
        <v>1</v>
      </c>
      <c r="V48" s="59">
        <v>0</v>
      </c>
      <c r="W48" s="29">
        <v>1</v>
      </c>
      <c r="X48" s="56">
        <v>0</v>
      </c>
      <c r="Y48" s="56">
        <v>0</v>
      </c>
      <c r="Z48" s="56">
        <v>0</v>
      </c>
      <c r="AA48" s="29">
        <v>0</v>
      </c>
      <c r="AB48" s="29">
        <v>0</v>
      </c>
      <c r="AC48" s="30">
        <v>0</v>
      </c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</row>
    <row r="49" spans="1:49" ht="18.75" customHeight="1" x14ac:dyDescent="0.25">
      <c r="A49" s="586"/>
      <c r="B49" s="310" t="s">
        <v>139</v>
      </c>
      <c r="C49" s="321">
        <f t="shared" si="8"/>
        <v>30</v>
      </c>
      <c r="D49" s="32">
        <f t="shared" si="9"/>
        <v>3</v>
      </c>
      <c r="E49" s="35">
        <v>30</v>
      </c>
      <c r="F49" s="36">
        <v>3</v>
      </c>
      <c r="G49" s="33">
        <v>0</v>
      </c>
      <c r="H49" s="37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7">
        <v>0</v>
      </c>
      <c r="Q49" s="37">
        <v>0</v>
      </c>
      <c r="R49" s="35">
        <v>12</v>
      </c>
      <c r="S49" s="33">
        <v>12</v>
      </c>
      <c r="T49" s="38">
        <v>0</v>
      </c>
      <c r="U49" s="32">
        <f t="shared" si="10"/>
        <v>0</v>
      </c>
      <c r="V49" s="63">
        <v>0</v>
      </c>
      <c r="W49" s="37">
        <v>0</v>
      </c>
      <c r="X49" s="33">
        <v>0</v>
      </c>
      <c r="Y49" s="33">
        <v>0</v>
      </c>
      <c r="Z49" s="33">
        <v>0</v>
      </c>
      <c r="AA49" s="37">
        <v>0</v>
      </c>
      <c r="AB49" s="37">
        <v>0</v>
      </c>
      <c r="AC49" s="38">
        <v>0</v>
      </c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</row>
    <row r="50" spans="1:49" ht="18.75" customHeight="1" x14ac:dyDescent="0.25">
      <c r="A50" s="586"/>
      <c r="B50" s="330" t="s">
        <v>145</v>
      </c>
      <c r="C50" s="320">
        <f t="shared" si="8"/>
        <v>40</v>
      </c>
      <c r="D50" s="23">
        <f t="shared" si="9"/>
        <v>41</v>
      </c>
      <c r="E50" s="27">
        <v>40</v>
      </c>
      <c r="F50" s="24">
        <v>41</v>
      </c>
      <c r="G50" s="24">
        <v>0</v>
      </c>
      <c r="H50" s="25">
        <v>0</v>
      </c>
      <c r="I50" s="25">
        <v>0</v>
      </c>
      <c r="J50" s="25">
        <v>0</v>
      </c>
      <c r="K50" s="25">
        <v>0</v>
      </c>
      <c r="L50" s="25">
        <v>0</v>
      </c>
      <c r="M50" s="25">
        <v>0</v>
      </c>
      <c r="N50" s="25">
        <v>0</v>
      </c>
      <c r="O50" s="25">
        <v>0</v>
      </c>
      <c r="P50" s="24">
        <v>0</v>
      </c>
      <c r="Q50" s="26">
        <v>0</v>
      </c>
      <c r="R50" s="27">
        <v>75</v>
      </c>
      <c r="S50" s="25">
        <v>58</v>
      </c>
      <c r="T50" s="25">
        <v>3</v>
      </c>
      <c r="U50" s="23">
        <f t="shared" si="10"/>
        <v>19</v>
      </c>
      <c r="V50" s="218">
        <v>16</v>
      </c>
      <c r="W50" s="25">
        <v>2</v>
      </c>
      <c r="X50" s="25">
        <v>0</v>
      </c>
      <c r="Y50" s="25">
        <v>0</v>
      </c>
      <c r="Z50" s="25">
        <v>1</v>
      </c>
      <c r="AA50" s="25">
        <v>0</v>
      </c>
      <c r="AB50" s="25">
        <v>0</v>
      </c>
      <c r="AC50" s="26">
        <v>0</v>
      </c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</row>
    <row r="51" spans="1:49" ht="18.75" customHeight="1" x14ac:dyDescent="0.25">
      <c r="A51" s="586"/>
      <c r="B51" s="331" t="s">
        <v>146</v>
      </c>
      <c r="C51" s="321">
        <f t="shared" si="8"/>
        <v>20</v>
      </c>
      <c r="D51" s="32">
        <f t="shared" si="9"/>
        <v>20</v>
      </c>
      <c r="E51" s="332">
        <v>20</v>
      </c>
      <c r="F51" s="85">
        <v>20</v>
      </c>
      <c r="G51" s="211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85">
        <v>0</v>
      </c>
      <c r="Q51" s="42">
        <v>0</v>
      </c>
      <c r="R51" s="226">
        <v>38</v>
      </c>
      <c r="S51" s="45">
        <v>32</v>
      </c>
      <c r="T51" s="45">
        <v>2</v>
      </c>
      <c r="U51" s="307">
        <f t="shared" si="10"/>
        <v>6</v>
      </c>
      <c r="V51" s="228">
        <v>6</v>
      </c>
      <c r="W51" s="45">
        <v>0</v>
      </c>
      <c r="X51" s="45">
        <v>0</v>
      </c>
      <c r="Y51" s="45">
        <v>0</v>
      </c>
      <c r="Z51" s="45">
        <v>0</v>
      </c>
      <c r="AA51" s="45">
        <v>0</v>
      </c>
      <c r="AB51" s="45">
        <v>0</v>
      </c>
      <c r="AC51" s="47">
        <v>0</v>
      </c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</row>
    <row r="52" spans="1:49" ht="18.75" customHeight="1" x14ac:dyDescent="0.25">
      <c r="A52" s="586"/>
      <c r="B52" s="253" t="s">
        <v>95</v>
      </c>
      <c r="C52" s="71">
        <f t="shared" ref="C52:AC52" si="11">SUM(C45:C51)</f>
        <v>368</v>
      </c>
      <c r="D52" s="71">
        <f t="shared" si="11"/>
        <v>233</v>
      </c>
      <c r="E52" s="75">
        <f t="shared" si="11"/>
        <v>300</v>
      </c>
      <c r="F52" s="73">
        <f t="shared" si="11"/>
        <v>233</v>
      </c>
      <c r="G52" s="73">
        <f t="shared" si="11"/>
        <v>68</v>
      </c>
      <c r="H52" s="73">
        <f t="shared" si="11"/>
        <v>0</v>
      </c>
      <c r="I52" s="73">
        <f t="shared" si="11"/>
        <v>97</v>
      </c>
      <c r="J52" s="73">
        <f t="shared" si="11"/>
        <v>0</v>
      </c>
      <c r="K52" s="73">
        <f t="shared" si="11"/>
        <v>97</v>
      </c>
      <c r="L52" s="73">
        <f t="shared" si="11"/>
        <v>0</v>
      </c>
      <c r="M52" s="73">
        <f t="shared" si="11"/>
        <v>97</v>
      </c>
      <c r="N52" s="73">
        <f t="shared" si="11"/>
        <v>0</v>
      </c>
      <c r="O52" s="73">
        <f t="shared" si="11"/>
        <v>0</v>
      </c>
      <c r="P52" s="73">
        <f t="shared" si="11"/>
        <v>0</v>
      </c>
      <c r="Q52" s="76">
        <f t="shared" si="11"/>
        <v>0</v>
      </c>
      <c r="R52" s="75">
        <f t="shared" si="11"/>
        <v>841</v>
      </c>
      <c r="S52" s="73">
        <f t="shared" si="11"/>
        <v>748</v>
      </c>
      <c r="T52" s="76">
        <f t="shared" si="11"/>
        <v>32</v>
      </c>
      <c r="U52" s="71">
        <f t="shared" si="11"/>
        <v>155</v>
      </c>
      <c r="V52" s="75">
        <f t="shared" si="11"/>
        <v>95</v>
      </c>
      <c r="W52" s="73">
        <f t="shared" si="11"/>
        <v>18</v>
      </c>
      <c r="X52" s="73">
        <f t="shared" si="11"/>
        <v>27</v>
      </c>
      <c r="Y52" s="73">
        <f t="shared" si="11"/>
        <v>0</v>
      </c>
      <c r="Z52" s="73">
        <f t="shared" si="11"/>
        <v>14</v>
      </c>
      <c r="AA52" s="73">
        <f t="shared" si="11"/>
        <v>0</v>
      </c>
      <c r="AB52" s="74">
        <f t="shared" si="11"/>
        <v>1</v>
      </c>
      <c r="AC52" s="76">
        <f t="shared" si="11"/>
        <v>0</v>
      </c>
      <c r="AD52" s="231"/>
      <c r="AE52" s="231"/>
      <c r="AF52" s="231"/>
      <c r="AG52" s="231"/>
      <c r="AH52" s="231"/>
      <c r="AI52" s="231"/>
      <c r="AJ52" s="231"/>
      <c r="AK52" s="231"/>
      <c r="AL52" s="231"/>
      <c r="AM52" s="231"/>
      <c r="AN52" s="231"/>
      <c r="AO52" s="231"/>
      <c r="AP52" s="231"/>
      <c r="AQ52" s="231"/>
      <c r="AR52" s="231"/>
      <c r="AS52" s="231"/>
      <c r="AT52" s="231"/>
      <c r="AU52" s="231"/>
      <c r="AV52" s="231"/>
      <c r="AW52" s="231"/>
    </row>
    <row r="53" spans="1:49" ht="18.75" customHeight="1" x14ac:dyDescent="0.25">
      <c r="A53" s="586"/>
      <c r="B53" s="609" t="s">
        <v>121</v>
      </c>
      <c r="C53" s="579"/>
      <c r="D53" s="579"/>
      <c r="E53" s="579"/>
      <c r="F53" s="579"/>
      <c r="G53" s="579"/>
      <c r="H53" s="579"/>
      <c r="I53" s="579"/>
      <c r="J53" s="579"/>
      <c r="K53" s="579"/>
      <c r="L53" s="579"/>
      <c r="M53" s="579"/>
      <c r="N53" s="579"/>
      <c r="O53" s="579"/>
      <c r="P53" s="579"/>
      <c r="Q53" s="579"/>
      <c r="R53" s="579"/>
      <c r="S53" s="579"/>
      <c r="T53" s="579"/>
      <c r="U53" s="579"/>
      <c r="V53" s="579"/>
      <c r="W53" s="579"/>
      <c r="X53" s="579"/>
      <c r="Y53" s="579"/>
      <c r="Z53" s="579"/>
      <c r="AA53" s="579"/>
      <c r="AB53" s="579"/>
      <c r="AC53" s="580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</row>
    <row r="54" spans="1:49" ht="18.75" customHeight="1" x14ac:dyDescent="0.25">
      <c r="A54" s="586"/>
      <c r="B54" s="40" t="s">
        <v>26</v>
      </c>
      <c r="C54" s="321">
        <f t="shared" ref="C54:C55" si="12">E54+G54</f>
        <v>124</v>
      </c>
      <c r="D54" s="32">
        <f t="shared" ref="D54:D55" si="13">F54+H54+J54+L54+N54+O54+P54+Q54</f>
        <v>100</v>
      </c>
      <c r="E54" s="44">
        <v>100</v>
      </c>
      <c r="F54" s="44">
        <v>100</v>
      </c>
      <c r="G54" s="61">
        <v>24</v>
      </c>
      <c r="H54" s="83">
        <v>0</v>
      </c>
      <c r="I54" s="83">
        <v>42</v>
      </c>
      <c r="J54" s="84">
        <v>0</v>
      </c>
      <c r="K54" s="84">
        <v>42</v>
      </c>
      <c r="L54" s="84">
        <v>0</v>
      </c>
      <c r="M54" s="84">
        <v>42</v>
      </c>
      <c r="N54" s="84">
        <v>0</v>
      </c>
      <c r="O54" s="84">
        <v>0</v>
      </c>
      <c r="P54" s="84">
        <v>0</v>
      </c>
      <c r="Q54" s="84">
        <v>0</v>
      </c>
      <c r="R54" s="20">
        <v>440</v>
      </c>
      <c r="S54" s="83">
        <v>410</v>
      </c>
      <c r="T54" s="84">
        <v>12</v>
      </c>
      <c r="U54" s="32">
        <f t="shared" ref="U54:U55" si="14">SUM(V54:AC54)</f>
        <v>66</v>
      </c>
      <c r="V54" s="246">
        <v>26</v>
      </c>
      <c r="W54" s="84">
        <v>14</v>
      </c>
      <c r="X54" s="83">
        <v>17</v>
      </c>
      <c r="Y54" s="83">
        <v>0</v>
      </c>
      <c r="Z54" s="83">
        <v>7</v>
      </c>
      <c r="AA54" s="84">
        <v>0</v>
      </c>
      <c r="AB54" s="83">
        <v>2</v>
      </c>
      <c r="AC54" s="19">
        <v>0</v>
      </c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</row>
    <row r="55" spans="1:49" ht="18.75" customHeight="1" x14ac:dyDescent="0.25">
      <c r="A55" s="586"/>
      <c r="B55" s="213" t="s">
        <v>27</v>
      </c>
      <c r="C55" s="325">
        <f t="shared" si="12"/>
        <v>66</v>
      </c>
      <c r="D55" s="234">
        <f t="shared" si="13"/>
        <v>50</v>
      </c>
      <c r="E55" s="214">
        <v>50</v>
      </c>
      <c r="F55" s="214">
        <v>50</v>
      </c>
      <c r="G55" s="215">
        <v>16</v>
      </c>
      <c r="H55" s="247">
        <v>0</v>
      </c>
      <c r="I55" s="247">
        <v>24</v>
      </c>
      <c r="J55" s="247">
        <v>0</v>
      </c>
      <c r="K55" s="247">
        <v>24</v>
      </c>
      <c r="L55" s="247">
        <v>0</v>
      </c>
      <c r="M55" s="247">
        <v>24</v>
      </c>
      <c r="N55" s="247">
        <v>0</v>
      </c>
      <c r="O55" s="247">
        <v>0</v>
      </c>
      <c r="P55" s="247">
        <v>0</v>
      </c>
      <c r="Q55" s="247">
        <v>0</v>
      </c>
      <c r="R55" s="248">
        <v>209</v>
      </c>
      <c r="S55" s="249">
        <v>176</v>
      </c>
      <c r="T55" s="247">
        <v>11</v>
      </c>
      <c r="U55" s="234">
        <f t="shared" si="14"/>
        <v>45</v>
      </c>
      <c r="V55" s="250">
        <v>31</v>
      </c>
      <c r="W55" s="247">
        <v>12</v>
      </c>
      <c r="X55" s="251">
        <v>0</v>
      </c>
      <c r="Y55" s="251">
        <v>0</v>
      </c>
      <c r="Z55" s="251">
        <v>1</v>
      </c>
      <c r="AA55" s="247">
        <v>0</v>
      </c>
      <c r="AB55" s="249">
        <v>0</v>
      </c>
      <c r="AC55" s="252">
        <v>1</v>
      </c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</row>
    <row r="56" spans="1:49" ht="18.75" customHeight="1" x14ac:dyDescent="0.25">
      <c r="A56" s="586"/>
      <c r="B56" s="253" t="s">
        <v>122</v>
      </c>
      <c r="C56" s="71">
        <f t="shared" ref="C56:AC56" si="15">SUM(C54:C55)</f>
        <v>190</v>
      </c>
      <c r="D56" s="71">
        <f t="shared" si="15"/>
        <v>150</v>
      </c>
      <c r="E56" s="75">
        <f t="shared" si="15"/>
        <v>150</v>
      </c>
      <c r="F56" s="73">
        <f t="shared" si="15"/>
        <v>150</v>
      </c>
      <c r="G56" s="73">
        <f t="shared" si="15"/>
        <v>40</v>
      </c>
      <c r="H56" s="73">
        <f t="shared" si="15"/>
        <v>0</v>
      </c>
      <c r="I56" s="73">
        <f t="shared" si="15"/>
        <v>66</v>
      </c>
      <c r="J56" s="73">
        <f t="shared" si="15"/>
        <v>0</v>
      </c>
      <c r="K56" s="73">
        <f t="shared" si="15"/>
        <v>66</v>
      </c>
      <c r="L56" s="73">
        <f t="shared" si="15"/>
        <v>0</v>
      </c>
      <c r="M56" s="73">
        <f t="shared" si="15"/>
        <v>66</v>
      </c>
      <c r="N56" s="73">
        <f t="shared" si="15"/>
        <v>0</v>
      </c>
      <c r="O56" s="73">
        <f t="shared" si="15"/>
        <v>0</v>
      </c>
      <c r="P56" s="73">
        <f t="shared" si="15"/>
        <v>0</v>
      </c>
      <c r="Q56" s="76">
        <f t="shared" si="15"/>
        <v>0</v>
      </c>
      <c r="R56" s="75">
        <f t="shared" si="15"/>
        <v>649</v>
      </c>
      <c r="S56" s="243">
        <f t="shared" si="15"/>
        <v>586</v>
      </c>
      <c r="T56" s="243">
        <f t="shared" si="15"/>
        <v>23</v>
      </c>
      <c r="U56" s="71">
        <f t="shared" si="15"/>
        <v>111</v>
      </c>
      <c r="V56" s="254">
        <f t="shared" si="15"/>
        <v>57</v>
      </c>
      <c r="W56" s="243">
        <f t="shared" si="15"/>
        <v>26</v>
      </c>
      <c r="X56" s="243">
        <f t="shared" si="15"/>
        <v>17</v>
      </c>
      <c r="Y56" s="255">
        <f t="shared" si="15"/>
        <v>0</v>
      </c>
      <c r="Z56" s="243">
        <f t="shared" si="15"/>
        <v>8</v>
      </c>
      <c r="AA56" s="243">
        <f t="shared" si="15"/>
        <v>0</v>
      </c>
      <c r="AB56" s="242">
        <f t="shared" si="15"/>
        <v>2</v>
      </c>
      <c r="AC56" s="255">
        <f t="shared" si="15"/>
        <v>1</v>
      </c>
      <c r="AD56" s="231"/>
      <c r="AE56" s="231"/>
      <c r="AF56" s="231"/>
      <c r="AG56" s="231"/>
      <c r="AH56" s="231"/>
      <c r="AI56" s="231"/>
      <c r="AJ56" s="231"/>
      <c r="AK56" s="231"/>
      <c r="AL56" s="231"/>
      <c r="AM56" s="231"/>
      <c r="AN56" s="231"/>
      <c r="AO56" s="231"/>
      <c r="AP56" s="231"/>
      <c r="AQ56" s="231"/>
      <c r="AR56" s="231"/>
      <c r="AS56" s="231"/>
      <c r="AT56" s="231"/>
      <c r="AU56" s="231"/>
      <c r="AV56" s="231"/>
      <c r="AW56" s="231"/>
    </row>
    <row r="57" spans="1:49" ht="18.75" customHeight="1" x14ac:dyDescent="0.25">
      <c r="A57" s="587"/>
      <c r="B57" s="256" t="s">
        <v>39</v>
      </c>
      <c r="C57" s="245">
        <f t="shared" ref="C57:AC57" si="16">C35+C43+C52+C56</f>
        <v>2030</v>
      </c>
      <c r="D57" s="6">
        <f t="shared" si="16"/>
        <v>1550</v>
      </c>
      <c r="E57" s="6">
        <f t="shared" si="16"/>
        <v>1645</v>
      </c>
      <c r="F57" s="6">
        <f t="shared" si="16"/>
        <v>1471</v>
      </c>
      <c r="G57" s="6">
        <f t="shared" si="16"/>
        <v>385</v>
      </c>
      <c r="H57" s="6">
        <f t="shared" si="16"/>
        <v>6</v>
      </c>
      <c r="I57" s="6">
        <f t="shared" si="16"/>
        <v>535</v>
      </c>
      <c r="J57" s="6">
        <f t="shared" si="16"/>
        <v>7</v>
      </c>
      <c r="K57" s="6">
        <f t="shared" si="16"/>
        <v>528</v>
      </c>
      <c r="L57" s="6">
        <f t="shared" si="16"/>
        <v>3</v>
      </c>
      <c r="M57" s="6">
        <f t="shared" si="16"/>
        <v>525</v>
      </c>
      <c r="N57" s="6">
        <f t="shared" si="16"/>
        <v>62</v>
      </c>
      <c r="O57" s="6">
        <f t="shared" si="16"/>
        <v>0</v>
      </c>
      <c r="P57" s="6">
        <f t="shared" si="16"/>
        <v>1</v>
      </c>
      <c r="Q57" s="6">
        <f t="shared" si="16"/>
        <v>0</v>
      </c>
      <c r="R57" s="6">
        <f t="shared" si="16"/>
        <v>8383</v>
      </c>
      <c r="S57" s="6">
        <f t="shared" si="16"/>
        <v>7521</v>
      </c>
      <c r="T57" s="6">
        <f t="shared" si="16"/>
        <v>381</v>
      </c>
      <c r="U57" s="6">
        <f t="shared" si="16"/>
        <v>1309</v>
      </c>
      <c r="V57" s="6">
        <f t="shared" si="16"/>
        <v>614</v>
      </c>
      <c r="W57" s="6">
        <f t="shared" si="16"/>
        <v>192</v>
      </c>
      <c r="X57" s="6">
        <f t="shared" si="16"/>
        <v>413</v>
      </c>
      <c r="Y57" s="6">
        <f t="shared" si="16"/>
        <v>0</v>
      </c>
      <c r="Z57" s="6">
        <f t="shared" si="16"/>
        <v>76</v>
      </c>
      <c r="AA57" s="14">
        <f t="shared" si="16"/>
        <v>9</v>
      </c>
      <c r="AB57" s="68">
        <f t="shared" si="16"/>
        <v>5</v>
      </c>
      <c r="AC57" s="53">
        <f t="shared" si="16"/>
        <v>1</v>
      </c>
      <c r="AD57" s="3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</row>
    <row r="58" spans="1:49" ht="18" customHeight="1" x14ac:dyDescent="0.3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  <c r="AC58" s="77"/>
      <c r="AD58" s="77"/>
      <c r="AE58" s="77"/>
      <c r="AF58" s="77"/>
      <c r="AG58" s="77"/>
      <c r="AH58" s="77"/>
      <c r="AI58" s="77"/>
      <c r="AJ58" s="77"/>
      <c r="AK58" s="77"/>
      <c r="AL58" s="77"/>
      <c r="AM58" s="77"/>
      <c r="AN58" s="77"/>
      <c r="AO58" s="77"/>
      <c r="AP58" s="77"/>
      <c r="AQ58" s="77"/>
      <c r="AR58" s="77"/>
      <c r="AS58" s="77"/>
      <c r="AT58" s="77"/>
      <c r="AU58" s="77"/>
      <c r="AV58" s="77"/>
      <c r="AW58" s="77"/>
    </row>
    <row r="59" spans="1:49" ht="18.75" customHeight="1" x14ac:dyDescent="0.3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  <c r="AC59" s="77"/>
      <c r="AD59" s="77"/>
      <c r="AE59" s="77"/>
      <c r="AF59" s="77"/>
      <c r="AG59" s="77"/>
      <c r="AH59" s="77"/>
      <c r="AI59" s="77"/>
      <c r="AJ59" s="77"/>
      <c r="AK59" s="77"/>
      <c r="AL59" s="77"/>
      <c r="AM59" s="77"/>
      <c r="AN59" s="77"/>
      <c r="AO59" s="77"/>
      <c r="AP59" s="77"/>
      <c r="AQ59" s="77"/>
      <c r="AR59" s="77"/>
      <c r="AS59" s="77"/>
      <c r="AT59" s="77"/>
      <c r="AU59" s="77"/>
      <c r="AV59" s="77"/>
      <c r="AW59" s="77"/>
    </row>
    <row r="60" spans="1:49" ht="15.75" customHeight="1" x14ac:dyDescent="0.3">
      <c r="A60" s="77"/>
      <c r="B60" s="581" t="s">
        <v>47</v>
      </c>
      <c r="C60" s="579"/>
      <c r="D60" s="579"/>
      <c r="E60" s="579"/>
      <c r="F60" s="579"/>
      <c r="G60" s="579"/>
      <c r="H60" s="579"/>
      <c r="I60" s="579"/>
      <c r="J60" s="579"/>
      <c r="K60" s="579"/>
      <c r="L60" s="579"/>
      <c r="M60" s="579"/>
      <c r="N60" s="579"/>
      <c r="O60" s="579"/>
      <c r="P60" s="579"/>
      <c r="Q60" s="579"/>
      <c r="R60" s="579"/>
      <c r="S60" s="579"/>
      <c r="T60" s="580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  <c r="AH60" s="77"/>
      <c r="AI60" s="77"/>
      <c r="AJ60" s="77"/>
      <c r="AK60" s="77"/>
      <c r="AL60" s="77"/>
      <c r="AM60" s="77"/>
      <c r="AN60" s="77"/>
      <c r="AO60" s="77"/>
      <c r="AP60" s="77"/>
      <c r="AQ60" s="77"/>
      <c r="AR60" s="77"/>
      <c r="AS60" s="77"/>
      <c r="AT60" s="77"/>
      <c r="AU60" s="77"/>
      <c r="AV60" s="77"/>
      <c r="AW60" s="77"/>
    </row>
    <row r="61" spans="1:49" ht="18.75" customHeight="1" x14ac:dyDescent="0.3">
      <c r="A61" s="77"/>
      <c r="B61" s="582" t="s">
        <v>96</v>
      </c>
      <c r="C61" s="583"/>
      <c r="D61" s="583"/>
      <c r="E61" s="583"/>
      <c r="F61" s="583"/>
      <c r="G61" s="583"/>
      <c r="H61" s="583"/>
      <c r="I61" s="583"/>
      <c r="J61" s="583"/>
      <c r="K61" s="583"/>
      <c r="L61" s="583"/>
      <c r="M61" s="583"/>
      <c r="N61" s="583"/>
      <c r="O61" s="583"/>
      <c r="P61" s="583"/>
      <c r="Q61" s="583"/>
      <c r="R61" s="583"/>
      <c r="S61" s="583"/>
      <c r="T61" s="584"/>
      <c r="U61" s="77"/>
      <c r="V61" s="77"/>
      <c r="W61" s="77"/>
      <c r="X61" s="77"/>
      <c r="Y61" s="77"/>
      <c r="Z61" s="77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  <c r="AL61" s="77"/>
      <c r="AM61" s="77"/>
      <c r="AN61" s="77"/>
      <c r="AO61" s="77"/>
      <c r="AP61" s="77"/>
      <c r="AQ61" s="77"/>
      <c r="AR61" s="77"/>
      <c r="AS61" s="77"/>
      <c r="AT61" s="77"/>
      <c r="AU61" s="77"/>
      <c r="AV61" s="77"/>
      <c r="AW61" s="77"/>
    </row>
    <row r="62" spans="1:49" ht="18.75" customHeight="1" x14ac:dyDescent="0.3">
      <c r="A62" s="77"/>
      <c r="B62" s="588" t="s">
        <v>97</v>
      </c>
      <c r="C62" s="589"/>
      <c r="D62" s="589"/>
      <c r="E62" s="589"/>
      <c r="F62" s="589"/>
      <c r="G62" s="589"/>
      <c r="H62" s="589"/>
      <c r="I62" s="589"/>
      <c r="J62" s="589"/>
      <c r="K62" s="589"/>
      <c r="L62" s="589"/>
      <c r="M62" s="589"/>
      <c r="N62" s="589"/>
      <c r="O62" s="589"/>
      <c r="P62" s="589"/>
      <c r="Q62" s="589"/>
      <c r="R62" s="589"/>
      <c r="S62" s="589"/>
      <c r="T62" s="590"/>
      <c r="U62" s="77"/>
      <c r="V62" s="77"/>
      <c r="W62" s="77"/>
      <c r="X62" s="77"/>
      <c r="Y62" s="77"/>
      <c r="Z62" s="77"/>
      <c r="AA62" s="77"/>
      <c r="AB62" s="77"/>
      <c r="AC62" s="77"/>
      <c r="AD62" s="77"/>
      <c r="AE62" s="77"/>
      <c r="AF62" s="77"/>
      <c r="AG62" s="77"/>
      <c r="AH62" s="77"/>
      <c r="AI62" s="77"/>
      <c r="AJ62" s="77"/>
      <c r="AK62" s="77"/>
      <c r="AL62" s="77"/>
      <c r="AM62" s="77"/>
      <c r="AN62" s="77"/>
      <c r="AO62" s="77"/>
      <c r="AP62" s="77"/>
      <c r="AQ62" s="77"/>
      <c r="AR62" s="77"/>
      <c r="AS62" s="77"/>
      <c r="AT62" s="77"/>
      <c r="AU62" s="77"/>
      <c r="AV62" s="77"/>
      <c r="AW62" s="77"/>
    </row>
    <row r="63" spans="1:49" ht="18.75" customHeight="1" x14ac:dyDescent="0.3">
      <c r="A63" s="77"/>
      <c r="B63" s="588" t="s">
        <v>98</v>
      </c>
      <c r="C63" s="589"/>
      <c r="D63" s="589"/>
      <c r="E63" s="589"/>
      <c r="F63" s="589"/>
      <c r="G63" s="589"/>
      <c r="H63" s="589"/>
      <c r="I63" s="589"/>
      <c r="J63" s="589"/>
      <c r="K63" s="589"/>
      <c r="L63" s="589"/>
      <c r="M63" s="589"/>
      <c r="N63" s="589"/>
      <c r="O63" s="589"/>
      <c r="P63" s="589"/>
      <c r="Q63" s="589"/>
      <c r="R63" s="589"/>
      <c r="S63" s="589"/>
      <c r="T63" s="590"/>
      <c r="U63" s="77"/>
      <c r="V63" s="77"/>
      <c r="W63" s="77"/>
      <c r="X63" s="77"/>
      <c r="Y63" s="77"/>
      <c r="Z63" s="77"/>
      <c r="AA63" s="77"/>
      <c r="AB63" s="77"/>
      <c r="AC63" s="77"/>
      <c r="AD63" s="77"/>
      <c r="AE63" s="77"/>
      <c r="AF63" s="77"/>
      <c r="AG63" s="77"/>
      <c r="AH63" s="77"/>
      <c r="AI63" s="77"/>
      <c r="AJ63" s="77"/>
      <c r="AK63" s="77"/>
      <c r="AL63" s="77"/>
      <c r="AM63" s="77"/>
      <c r="AN63" s="77"/>
      <c r="AO63" s="77"/>
      <c r="AP63" s="77"/>
      <c r="AQ63" s="77"/>
      <c r="AR63" s="77"/>
      <c r="AS63" s="77"/>
      <c r="AT63" s="77"/>
      <c r="AU63" s="77"/>
      <c r="AV63" s="77"/>
      <c r="AW63" s="77"/>
    </row>
    <row r="64" spans="1:49" ht="18.75" customHeight="1" x14ac:dyDescent="0.3">
      <c r="A64" s="77"/>
      <c r="B64" s="588" t="s">
        <v>129</v>
      </c>
      <c r="C64" s="589"/>
      <c r="D64" s="589"/>
      <c r="E64" s="589"/>
      <c r="F64" s="589"/>
      <c r="G64" s="589"/>
      <c r="H64" s="589"/>
      <c r="I64" s="589"/>
      <c r="J64" s="589"/>
      <c r="K64" s="589"/>
      <c r="L64" s="589"/>
      <c r="M64" s="589"/>
      <c r="N64" s="589"/>
      <c r="O64" s="589"/>
      <c r="P64" s="589"/>
      <c r="Q64" s="589"/>
      <c r="R64" s="589"/>
      <c r="S64" s="589"/>
      <c r="T64" s="590"/>
      <c r="U64" s="77"/>
      <c r="V64" s="77"/>
      <c r="W64" s="77"/>
      <c r="X64" s="77"/>
      <c r="Y64" s="77"/>
      <c r="Z64" s="77"/>
      <c r="AA64" s="77"/>
      <c r="AB64" s="77"/>
      <c r="AC64" s="77"/>
      <c r="AD64" s="77"/>
      <c r="AE64" s="77"/>
      <c r="AF64" s="77"/>
      <c r="AG64" s="77"/>
      <c r="AH64" s="77"/>
      <c r="AI64" s="77"/>
      <c r="AJ64" s="77"/>
      <c r="AK64" s="77"/>
      <c r="AL64" s="77"/>
      <c r="AM64" s="77"/>
      <c r="AN64" s="77"/>
      <c r="AO64" s="77"/>
      <c r="AP64" s="77"/>
      <c r="AQ64" s="77"/>
      <c r="AR64" s="77"/>
      <c r="AS64" s="77"/>
      <c r="AT64" s="77"/>
      <c r="AU64" s="77"/>
      <c r="AV64" s="77"/>
      <c r="AW64" s="77"/>
    </row>
    <row r="65" spans="1:49" ht="18.75" customHeight="1" x14ac:dyDescent="0.3">
      <c r="A65" s="77"/>
      <c r="B65" s="588" t="s">
        <v>99</v>
      </c>
      <c r="C65" s="589"/>
      <c r="D65" s="589"/>
      <c r="E65" s="589"/>
      <c r="F65" s="589"/>
      <c r="G65" s="589"/>
      <c r="H65" s="589"/>
      <c r="I65" s="589"/>
      <c r="J65" s="589"/>
      <c r="K65" s="589"/>
      <c r="L65" s="589"/>
      <c r="M65" s="589"/>
      <c r="N65" s="589"/>
      <c r="O65" s="589"/>
      <c r="P65" s="589"/>
      <c r="Q65" s="589"/>
      <c r="R65" s="589"/>
      <c r="S65" s="589"/>
      <c r="T65" s="590"/>
      <c r="U65" s="77"/>
      <c r="V65" s="77"/>
      <c r="W65" s="77"/>
      <c r="X65" s="77"/>
      <c r="Y65" s="77"/>
      <c r="Z65" s="77"/>
      <c r="AA65" s="77"/>
      <c r="AB65" s="77"/>
      <c r="AC65" s="77"/>
      <c r="AD65" s="77"/>
      <c r="AE65" s="77"/>
      <c r="AF65" s="77"/>
      <c r="AG65" s="77"/>
      <c r="AH65" s="77"/>
      <c r="AI65" s="77"/>
      <c r="AJ65" s="77"/>
      <c r="AK65" s="77"/>
      <c r="AL65" s="77"/>
      <c r="AM65" s="77"/>
      <c r="AN65" s="77"/>
      <c r="AO65" s="77"/>
      <c r="AP65" s="77"/>
      <c r="AQ65" s="77"/>
      <c r="AR65" s="77"/>
      <c r="AS65" s="77"/>
      <c r="AT65" s="77"/>
      <c r="AU65" s="77"/>
      <c r="AV65" s="77"/>
      <c r="AW65" s="77"/>
    </row>
    <row r="66" spans="1:49" ht="18.75" customHeight="1" x14ac:dyDescent="0.3">
      <c r="A66" s="77"/>
      <c r="B66" s="588" t="s">
        <v>114</v>
      </c>
      <c r="C66" s="589"/>
      <c r="D66" s="589"/>
      <c r="E66" s="589"/>
      <c r="F66" s="589"/>
      <c r="G66" s="589"/>
      <c r="H66" s="589"/>
      <c r="I66" s="589"/>
      <c r="J66" s="589"/>
      <c r="K66" s="589"/>
      <c r="L66" s="589"/>
      <c r="M66" s="589"/>
      <c r="N66" s="589"/>
      <c r="O66" s="589"/>
      <c r="P66" s="589"/>
      <c r="Q66" s="589"/>
      <c r="R66" s="589"/>
      <c r="S66" s="589"/>
      <c r="T66" s="590"/>
      <c r="U66" s="77"/>
      <c r="V66" s="77"/>
      <c r="W66" s="77"/>
      <c r="X66" s="77"/>
      <c r="Y66" s="77"/>
      <c r="Z66" s="77"/>
      <c r="AA66" s="77"/>
      <c r="AB66" s="77"/>
      <c r="AC66" s="77"/>
      <c r="AD66" s="77"/>
      <c r="AE66" s="77"/>
      <c r="AF66" s="77"/>
      <c r="AG66" s="77"/>
      <c r="AH66" s="77"/>
      <c r="AI66" s="77"/>
      <c r="AJ66" s="77"/>
      <c r="AK66" s="77"/>
      <c r="AL66" s="77"/>
      <c r="AM66" s="77"/>
      <c r="AN66" s="77"/>
      <c r="AO66" s="77"/>
      <c r="AP66" s="77"/>
      <c r="AQ66" s="77"/>
      <c r="AR66" s="77"/>
      <c r="AS66" s="77"/>
      <c r="AT66" s="77"/>
      <c r="AU66" s="77"/>
      <c r="AV66" s="77"/>
      <c r="AW66" s="77"/>
    </row>
    <row r="67" spans="1:49" ht="18.75" customHeight="1" x14ac:dyDescent="0.3">
      <c r="A67" s="77"/>
      <c r="B67" s="591" t="s">
        <v>101</v>
      </c>
      <c r="C67" s="592"/>
      <c r="D67" s="592"/>
      <c r="E67" s="592"/>
      <c r="F67" s="592"/>
      <c r="G67" s="592"/>
      <c r="H67" s="592"/>
      <c r="I67" s="592"/>
      <c r="J67" s="592"/>
      <c r="K67" s="592"/>
      <c r="L67" s="592"/>
      <c r="M67" s="592"/>
      <c r="N67" s="592"/>
      <c r="O67" s="592"/>
      <c r="P67" s="592"/>
      <c r="Q67" s="592"/>
      <c r="R67" s="592"/>
      <c r="S67" s="592"/>
      <c r="T67" s="593"/>
      <c r="U67" s="77"/>
      <c r="V67" s="77"/>
      <c r="W67" s="77"/>
      <c r="X67" s="77"/>
      <c r="Y67" s="77"/>
      <c r="Z67" s="77"/>
      <c r="AA67" s="77"/>
      <c r="AB67" s="77"/>
      <c r="AC67" s="77"/>
      <c r="AD67" s="77"/>
      <c r="AE67" s="77"/>
      <c r="AF67" s="77"/>
      <c r="AG67" s="77"/>
      <c r="AH67" s="77"/>
      <c r="AI67" s="77"/>
      <c r="AJ67" s="77"/>
      <c r="AK67" s="77"/>
      <c r="AL67" s="77"/>
      <c r="AM67" s="77"/>
      <c r="AN67" s="77"/>
      <c r="AO67" s="77"/>
      <c r="AP67" s="77"/>
      <c r="AQ67" s="77"/>
      <c r="AR67" s="77"/>
      <c r="AS67" s="77"/>
      <c r="AT67" s="77"/>
      <c r="AU67" s="77"/>
      <c r="AV67" s="77"/>
      <c r="AW67" s="77"/>
    </row>
    <row r="68" spans="1:49" ht="18.75" customHeight="1" x14ac:dyDescent="0.3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  <c r="AC68" s="77"/>
      <c r="AD68" s="77"/>
      <c r="AE68" s="77"/>
      <c r="AF68" s="77"/>
      <c r="AG68" s="77"/>
      <c r="AH68" s="77"/>
      <c r="AI68" s="77"/>
      <c r="AJ68" s="77"/>
      <c r="AK68" s="77"/>
      <c r="AL68" s="77"/>
      <c r="AM68" s="77"/>
      <c r="AN68" s="77"/>
      <c r="AO68" s="77"/>
      <c r="AP68" s="77"/>
      <c r="AQ68" s="77"/>
      <c r="AR68" s="77"/>
      <c r="AS68" s="77"/>
      <c r="AT68" s="77"/>
      <c r="AU68" s="77"/>
      <c r="AV68" s="77"/>
      <c r="AW68" s="77"/>
    </row>
    <row r="69" spans="1:49" ht="18.75" customHeight="1" x14ac:dyDescent="0.3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  <c r="AM69" s="77"/>
      <c r="AN69" s="77"/>
      <c r="AO69" s="77"/>
      <c r="AP69" s="77"/>
      <c r="AQ69" s="77"/>
      <c r="AR69" s="77"/>
      <c r="AS69" s="77"/>
      <c r="AT69" s="77"/>
      <c r="AU69" s="77"/>
      <c r="AV69" s="77"/>
      <c r="AW69" s="77"/>
    </row>
    <row r="70" spans="1:49" ht="18.75" customHeight="1" x14ac:dyDescent="0.3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  <c r="AN70" s="77"/>
      <c r="AO70" s="77"/>
      <c r="AP70" s="77"/>
      <c r="AQ70" s="77"/>
      <c r="AR70" s="77"/>
      <c r="AS70" s="77"/>
      <c r="AT70" s="77"/>
      <c r="AU70" s="77"/>
      <c r="AV70" s="77"/>
      <c r="AW70" s="77"/>
    </row>
    <row r="71" spans="1:49" ht="18.75" customHeight="1" x14ac:dyDescent="0.3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  <c r="AC71" s="77"/>
      <c r="AD71" s="77"/>
      <c r="AE71" s="77"/>
      <c r="AF71" s="77"/>
      <c r="AG71" s="77"/>
      <c r="AH71" s="77"/>
      <c r="AI71" s="77"/>
      <c r="AJ71" s="77"/>
      <c r="AK71" s="77"/>
      <c r="AL71" s="77"/>
      <c r="AM71" s="77"/>
      <c r="AN71" s="77"/>
      <c r="AO71" s="77"/>
      <c r="AP71" s="77"/>
      <c r="AQ71" s="77"/>
      <c r="AR71" s="77"/>
      <c r="AS71" s="77"/>
      <c r="AT71" s="77"/>
      <c r="AU71" s="77"/>
      <c r="AV71" s="77"/>
      <c r="AW71" s="77"/>
    </row>
    <row r="72" spans="1:49" ht="18.75" customHeight="1" x14ac:dyDescent="0.3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  <c r="AN72" s="77"/>
      <c r="AO72" s="77"/>
      <c r="AP72" s="77"/>
      <c r="AQ72" s="77"/>
      <c r="AR72" s="77"/>
      <c r="AS72" s="77"/>
      <c r="AT72" s="77"/>
      <c r="AU72" s="77"/>
      <c r="AV72" s="77"/>
      <c r="AW72" s="77"/>
    </row>
    <row r="73" spans="1:49" ht="18.75" customHeight="1" x14ac:dyDescent="0.3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U73" s="77"/>
      <c r="AV73" s="77"/>
      <c r="AW73" s="77"/>
    </row>
    <row r="74" spans="1:49" ht="18.75" customHeight="1" x14ac:dyDescent="0.3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  <c r="AN74" s="77"/>
      <c r="AO74" s="77"/>
      <c r="AP74" s="77"/>
      <c r="AQ74" s="77"/>
      <c r="AR74" s="77"/>
      <c r="AS74" s="77"/>
      <c r="AT74" s="77"/>
      <c r="AU74" s="77"/>
      <c r="AV74" s="77"/>
      <c r="AW74" s="77"/>
    </row>
    <row r="75" spans="1:49" ht="18.75" customHeight="1" x14ac:dyDescent="0.3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  <c r="AP75" s="77"/>
      <c r="AQ75" s="77"/>
      <c r="AR75" s="77"/>
      <c r="AS75" s="77"/>
      <c r="AT75" s="77"/>
      <c r="AU75" s="77"/>
      <c r="AV75" s="77"/>
      <c r="AW75" s="77"/>
    </row>
    <row r="76" spans="1:49" ht="18.75" customHeight="1" x14ac:dyDescent="0.3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  <c r="AJ76" s="77"/>
      <c r="AK76" s="77"/>
      <c r="AL76" s="77"/>
      <c r="AM76" s="77"/>
      <c r="AN76" s="77"/>
      <c r="AO76" s="77"/>
      <c r="AP76" s="77"/>
      <c r="AQ76" s="77"/>
      <c r="AR76" s="77"/>
      <c r="AS76" s="77"/>
      <c r="AT76" s="77"/>
      <c r="AU76" s="77"/>
      <c r="AV76" s="77"/>
      <c r="AW76" s="77"/>
    </row>
    <row r="77" spans="1:49" ht="18.75" customHeight="1" x14ac:dyDescent="0.3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  <c r="AJ77" s="77"/>
      <c r="AK77" s="77"/>
      <c r="AL77" s="77"/>
      <c r="AM77" s="77"/>
      <c r="AN77" s="77"/>
      <c r="AO77" s="77"/>
      <c r="AP77" s="77"/>
      <c r="AQ77" s="77"/>
      <c r="AR77" s="77"/>
      <c r="AS77" s="77"/>
      <c r="AT77" s="77"/>
      <c r="AU77" s="77"/>
      <c r="AV77" s="77"/>
      <c r="AW77" s="77"/>
    </row>
    <row r="78" spans="1:49" ht="18.75" customHeight="1" x14ac:dyDescent="0.3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  <c r="AC78" s="77"/>
      <c r="AD78" s="77"/>
      <c r="AE78" s="77"/>
      <c r="AF78" s="77"/>
      <c r="AG78" s="77"/>
      <c r="AH78" s="77"/>
      <c r="AI78" s="77"/>
      <c r="AJ78" s="77"/>
      <c r="AK78" s="77"/>
      <c r="AL78" s="77"/>
      <c r="AM78" s="77"/>
      <c r="AN78" s="77"/>
      <c r="AO78" s="77"/>
      <c r="AP78" s="77"/>
      <c r="AQ78" s="77"/>
      <c r="AR78" s="77"/>
      <c r="AS78" s="77"/>
      <c r="AT78" s="77"/>
      <c r="AU78" s="77"/>
      <c r="AV78" s="77"/>
      <c r="AW78" s="77"/>
    </row>
    <row r="79" spans="1:49" ht="18.75" customHeight="1" x14ac:dyDescent="0.3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  <c r="AM79" s="77"/>
      <c r="AN79" s="77"/>
      <c r="AO79" s="77"/>
      <c r="AP79" s="77"/>
      <c r="AQ79" s="77"/>
      <c r="AR79" s="77"/>
      <c r="AS79" s="77"/>
      <c r="AT79" s="77"/>
      <c r="AU79" s="77"/>
      <c r="AV79" s="77"/>
      <c r="AW79" s="77"/>
    </row>
    <row r="80" spans="1:49" ht="18.75" customHeight="1" x14ac:dyDescent="0.3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  <c r="AC80" s="77"/>
      <c r="AD80" s="77"/>
      <c r="AE80" s="77"/>
      <c r="AF80" s="77"/>
      <c r="AG80" s="77"/>
      <c r="AH80" s="77"/>
      <c r="AI80" s="77"/>
      <c r="AJ80" s="77"/>
      <c r="AK80" s="77"/>
      <c r="AL80" s="77"/>
      <c r="AM80" s="77"/>
      <c r="AN80" s="77"/>
      <c r="AO80" s="77"/>
      <c r="AP80" s="77"/>
      <c r="AQ80" s="77"/>
      <c r="AR80" s="77"/>
      <c r="AS80" s="77"/>
      <c r="AT80" s="77"/>
      <c r="AU80" s="77"/>
      <c r="AV80" s="77"/>
      <c r="AW80" s="77"/>
    </row>
    <row r="81" spans="1:49" ht="18.75" customHeight="1" x14ac:dyDescent="0.3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  <c r="AP81" s="77"/>
      <c r="AQ81" s="77"/>
      <c r="AR81" s="77"/>
      <c r="AS81" s="77"/>
      <c r="AT81" s="77"/>
      <c r="AU81" s="77"/>
      <c r="AV81" s="77"/>
      <c r="AW81" s="77"/>
    </row>
    <row r="82" spans="1:49" ht="18.75" customHeight="1" x14ac:dyDescent="0.3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  <c r="AM82" s="77"/>
      <c r="AN82" s="77"/>
      <c r="AO82" s="77"/>
      <c r="AP82" s="77"/>
      <c r="AQ82" s="77"/>
      <c r="AR82" s="77"/>
      <c r="AS82" s="77"/>
      <c r="AT82" s="77"/>
      <c r="AU82" s="77"/>
      <c r="AV82" s="77"/>
      <c r="AW82" s="77"/>
    </row>
    <row r="83" spans="1:49" ht="18.75" customHeight="1" x14ac:dyDescent="0.3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77"/>
      <c r="AL83" s="77"/>
      <c r="AM83" s="77"/>
      <c r="AN83" s="77"/>
      <c r="AO83" s="77"/>
      <c r="AP83" s="77"/>
      <c r="AQ83" s="77"/>
      <c r="AR83" s="77"/>
      <c r="AS83" s="77"/>
      <c r="AT83" s="77"/>
      <c r="AU83" s="77"/>
      <c r="AV83" s="77"/>
      <c r="AW83" s="77"/>
    </row>
    <row r="84" spans="1:49" ht="18.75" customHeight="1" x14ac:dyDescent="0.3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77"/>
      <c r="AK84" s="77"/>
      <c r="AL84" s="77"/>
      <c r="AM84" s="77"/>
      <c r="AN84" s="77"/>
      <c r="AO84" s="77"/>
      <c r="AP84" s="77"/>
      <c r="AQ84" s="77"/>
      <c r="AR84" s="77"/>
      <c r="AS84" s="77"/>
      <c r="AT84" s="77"/>
      <c r="AU84" s="77"/>
      <c r="AV84" s="77"/>
      <c r="AW84" s="77"/>
    </row>
    <row r="85" spans="1:49" ht="18.75" customHeight="1" x14ac:dyDescent="0.3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  <c r="AJ85" s="77"/>
      <c r="AK85" s="77"/>
      <c r="AL85" s="77"/>
      <c r="AM85" s="77"/>
      <c r="AN85" s="77"/>
      <c r="AO85" s="77"/>
      <c r="AP85" s="77"/>
      <c r="AQ85" s="77"/>
      <c r="AR85" s="77"/>
      <c r="AS85" s="77"/>
      <c r="AT85" s="77"/>
      <c r="AU85" s="77"/>
      <c r="AV85" s="77"/>
      <c r="AW85" s="77"/>
    </row>
    <row r="86" spans="1:49" ht="18.75" customHeight="1" x14ac:dyDescent="0.3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  <c r="AL86" s="77"/>
      <c r="AM86" s="77"/>
      <c r="AN86" s="77"/>
      <c r="AO86" s="77"/>
      <c r="AP86" s="77"/>
      <c r="AQ86" s="77"/>
      <c r="AR86" s="77"/>
      <c r="AS86" s="77"/>
      <c r="AT86" s="77"/>
      <c r="AU86" s="77"/>
      <c r="AV86" s="77"/>
      <c r="AW86" s="77"/>
    </row>
    <row r="87" spans="1:49" ht="18.75" customHeight="1" x14ac:dyDescent="0.3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  <c r="AN87" s="77"/>
      <c r="AO87" s="77"/>
      <c r="AP87" s="77"/>
      <c r="AQ87" s="77"/>
      <c r="AR87" s="77"/>
      <c r="AS87" s="77"/>
      <c r="AT87" s="77"/>
      <c r="AU87" s="77"/>
      <c r="AV87" s="77"/>
      <c r="AW87" s="77"/>
    </row>
    <row r="88" spans="1:49" ht="18.75" customHeight="1" x14ac:dyDescent="0.3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  <c r="AN88" s="77"/>
      <c r="AO88" s="77"/>
      <c r="AP88" s="77"/>
      <c r="AQ88" s="77"/>
      <c r="AR88" s="77"/>
      <c r="AS88" s="77"/>
      <c r="AT88" s="77"/>
      <c r="AU88" s="77"/>
      <c r="AV88" s="77"/>
      <c r="AW88" s="77"/>
    </row>
    <row r="89" spans="1:49" ht="18.75" customHeight="1" x14ac:dyDescent="0.3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  <c r="AN89" s="77"/>
      <c r="AO89" s="77"/>
      <c r="AP89" s="77"/>
      <c r="AQ89" s="77"/>
      <c r="AR89" s="77"/>
      <c r="AS89" s="77"/>
      <c r="AT89" s="77"/>
      <c r="AU89" s="77"/>
      <c r="AV89" s="77"/>
      <c r="AW89" s="77"/>
    </row>
    <row r="90" spans="1:49" ht="18.75" customHeight="1" x14ac:dyDescent="0.3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  <c r="AN90" s="77"/>
      <c r="AO90" s="77"/>
      <c r="AP90" s="77"/>
      <c r="AQ90" s="77"/>
      <c r="AR90" s="77"/>
      <c r="AS90" s="77"/>
      <c r="AT90" s="77"/>
      <c r="AU90" s="77"/>
      <c r="AV90" s="77"/>
      <c r="AW90" s="77"/>
    </row>
    <row r="91" spans="1:49" ht="18.75" customHeight="1" x14ac:dyDescent="0.3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77"/>
      <c r="AP91" s="77"/>
      <c r="AQ91" s="77"/>
      <c r="AR91" s="77"/>
      <c r="AS91" s="77"/>
      <c r="AT91" s="77"/>
      <c r="AU91" s="77"/>
      <c r="AV91" s="77"/>
      <c r="AW91" s="77"/>
    </row>
    <row r="92" spans="1:49" ht="18.75" customHeight="1" x14ac:dyDescent="0.3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77"/>
      <c r="AM92" s="77"/>
      <c r="AN92" s="77"/>
      <c r="AO92" s="77"/>
      <c r="AP92" s="77"/>
      <c r="AQ92" s="77"/>
      <c r="AR92" s="77"/>
      <c r="AS92" s="77"/>
      <c r="AT92" s="77"/>
      <c r="AU92" s="77"/>
      <c r="AV92" s="77"/>
      <c r="AW92" s="77"/>
    </row>
    <row r="93" spans="1:49" ht="18.75" customHeight="1" x14ac:dyDescent="0.3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  <c r="AJ93" s="77"/>
      <c r="AK93" s="77"/>
      <c r="AL93" s="77"/>
      <c r="AM93" s="77"/>
      <c r="AN93" s="77"/>
      <c r="AO93" s="77"/>
      <c r="AP93" s="77"/>
      <c r="AQ93" s="77"/>
      <c r="AR93" s="77"/>
      <c r="AS93" s="77"/>
      <c r="AT93" s="77"/>
      <c r="AU93" s="77"/>
      <c r="AV93" s="77"/>
      <c r="AW93" s="77"/>
    </row>
    <row r="94" spans="1:49" ht="18.75" customHeight="1" x14ac:dyDescent="0.3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  <c r="AU94" s="77"/>
      <c r="AV94" s="77"/>
      <c r="AW94" s="77"/>
    </row>
    <row r="95" spans="1:49" ht="18.75" customHeight="1" x14ac:dyDescent="0.3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7"/>
      <c r="AM95" s="77"/>
      <c r="AN95" s="77"/>
      <c r="AO95" s="77"/>
      <c r="AP95" s="77"/>
      <c r="AQ95" s="77"/>
      <c r="AR95" s="77"/>
      <c r="AS95" s="77"/>
      <c r="AT95" s="77"/>
      <c r="AU95" s="77"/>
      <c r="AV95" s="77"/>
      <c r="AW95" s="77"/>
    </row>
    <row r="96" spans="1:49" ht="18.75" customHeight="1" x14ac:dyDescent="0.3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</row>
    <row r="97" spans="1:49" ht="18.75" customHeight="1" x14ac:dyDescent="0.3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  <c r="AW97" s="77"/>
    </row>
    <row r="98" spans="1:49" ht="18.75" customHeight="1" x14ac:dyDescent="0.3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77"/>
      <c r="AM98" s="77"/>
      <c r="AN98" s="77"/>
      <c r="AO98" s="77"/>
      <c r="AP98" s="77"/>
      <c r="AQ98" s="77"/>
      <c r="AR98" s="77"/>
      <c r="AS98" s="77"/>
      <c r="AT98" s="77"/>
      <c r="AU98" s="77"/>
      <c r="AV98" s="77"/>
      <c r="AW98" s="77"/>
    </row>
    <row r="99" spans="1:49" ht="18.75" customHeight="1" x14ac:dyDescent="0.3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  <c r="AM99" s="77"/>
      <c r="AN99" s="77"/>
      <c r="AO99" s="77"/>
      <c r="AP99" s="77"/>
      <c r="AQ99" s="77"/>
      <c r="AR99" s="77"/>
      <c r="AS99" s="77"/>
      <c r="AT99" s="77"/>
      <c r="AU99" s="77"/>
      <c r="AV99" s="77"/>
      <c r="AW99" s="77"/>
    </row>
    <row r="100" spans="1:49" ht="18.75" customHeight="1" x14ac:dyDescent="0.3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  <c r="AN100" s="77"/>
      <c r="AO100" s="77"/>
      <c r="AP100" s="77"/>
      <c r="AQ100" s="77"/>
      <c r="AR100" s="77"/>
      <c r="AS100" s="77"/>
      <c r="AT100" s="77"/>
      <c r="AU100" s="77"/>
      <c r="AV100" s="77"/>
      <c r="AW100" s="77"/>
    </row>
    <row r="101" spans="1:49" ht="18.75" customHeight="1" x14ac:dyDescent="0.3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7"/>
      <c r="AS101" s="77"/>
      <c r="AT101" s="77"/>
      <c r="AU101" s="77"/>
      <c r="AV101" s="77"/>
      <c r="AW101" s="77"/>
    </row>
    <row r="102" spans="1:49" ht="18.75" customHeight="1" x14ac:dyDescent="0.3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  <c r="AN102" s="77"/>
      <c r="AO102" s="77"/>
      <c r="AP102" s="77"/>
      <c r="AQ102" s="77"/>
      <c r="AR102" s="77"/>
      <c r="AS102" s="77"/>
      <c r="AT102" s="77"/>
      <c r="AU102" s="77"/>
      <c r="AV102" s="77"/>
      <c r="AW102" s="77"/>
    </row>
    <row r="103" spans="1:49" ht="18.75" customHeight="1" x14ac:dyDescent="0.3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  <c r="AN103" s="77"/>
      <c r="AO103" s="77"/>
      <c r="AP103" s="77"/>
      <c r="AQ103" s="77"/>
      <c r="AR103" s="77"/>
      <c r="AS103" s="77"/>
      <c r="AT103" s="77"/>
      <c r="AU103" s="77"/>
      <c r="AV103" s="77"/>
      <c r="AW103" s="77"/>
    </row>
    <row r="104" spans="1:49" ht="18.75" customHeight="1" x14ac:dyDescent="0.3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  <c r="AN104" s="77"/>
      <c r="AO104" s="77"/>
      <c r="AP104" s="77"/>
      <c r="AQ104" s="77"/>
      <c r="AR104" s="77"/>
      <c r="AS104" s="77"/>
      <c r="AT104" s="77"/>
      <c r="AU104" s="77"/>
      <c r="AV104" s="77"/>
      <c r="AW104" s="77"/>
    </row>
    <row r="105" spans="1:49" ht="18.75" customHeight="1" x14ac:dyDescent="0.3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  <c r="AM105" s="77"/>
      <c r="AN105" s="77"/>
      <c r="AO105" s="77"/>
      <c r="AP105" s="77"/>
      <c r="AQ105" s="77"/>
      <c r="AR105" s="77"/>
      <c r="AS105" s="77"/>
      <c r="AT105" s="77"/>
      <c r="AU105" s="77"/>
      <c r="AV105" s="77"/>
      <c r="AW105" s="77"/>
    </row>
    <row r="106" spans="1:49" ht="18.75" customHeight="1" x14ac:dyDescent="0.3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  <c r="AP106" s="77"/>
      <c r="AQ106" s="77"/>
      <c r="AR106" s="77"/>
      <c r="AS106" s="77"/>
      <c r="AT106" s="77"/>
      <c r="AU106" s="77"/>
      <c r="AV106" s="77"/>
      <c r="AW106" s="77"/>
    </row>
    <row r="107" spans="1:49" ht="18.75" customHeight="1" x14ac:dyDescent="0.3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  <c r="AN107" s="77"/>
      <c r="AO107" s="77"/>
      <c r="AP107" s="77"/>
      <c r="AQ107" s="77"/>
      <c r="AR107" s="77"/>
      <c r="AS107" s="77"/>
      <c r="AT107" s="77"/>
      <c r="AU107" s="77"/>
      <c r="AV107" s="77"/>
      <c r="AW107" s="77"/>
    </row>
    <row r="108" spans="1:49" ht="18.75" customHeight="1" x14ac:dyDescent="0.3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  <c r="AP108" s="77"/>
      <c r="AQ108" s="77"/>
      <c r="AR108" s="77"/>
      <c r="AS108" s="77"/>
      <c r="AT108" s="77"/>
      <c r="AU108" s="77"/>
      <c r="AV108" s="77"/>
      <c r="AW108" s="77"/>
    </row>
    <row r="109" spans="1:49" ht="18.75" customHeight="1" x14ac:dyDescent="0.3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  <c r="AP109" s="77"/>
      <c r="AQ109" s="77"/>
      <c r="AR109" s="77"/>
      <c r="AS109" s="77"/>
      <c r="AT109" s="77"/>
      <c r="AU109" s="77"/>
      <c r="AV109" s="77"/>
      <c r="AW109" s="77"/>
    </row>
    <row r="110" spans="1:49" ht="18.75" customHeight="1" x14ac:dyDescent="0.3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77"/>
      <c r="AQ110" s="77"/>
      <c r="AR110" s="77"/>
      <c r="AS110" s="77"/>
      <c r="AT110" s="77"/>
      <c r="AU110" s="77"/>
      <c r="AV110" s="77"/>
      <c r="AW110" s="77"/>
    </row>
    <row r="111" spans="1:49" ht="18.75" customHeight="1" x14ac:dyDescent="0.3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  <c r="AW111" s="77"/>
    </row>
    <row r="112" spans="1:49" ht="18.75" customHeight="1" x14ac:dyDescent="0.3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  <c r="AP112" s="77"/>
      <c r="AQ112" s="77"/>
      <c r="AR112" s="77"/>
      <c r="AS112" s="77"/>
      <c r="AT112" s="77"/>
      <c r="AU112" s="77"/>
      <c r="AV112" s="77"/>
      <c r="AW112" s="77"/>
    </row>
    <row r="113" spans="1:49" ht="18.75" customHeight="1" x14ac:dyDescent="0.3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  <c r="AP113" s="77"/>
      <c r="AQ113" s="77"/>
      <c r="AR113" s="77"/>
      <c r="AS113" s="77"/>
      <c r="AT113" s="77"/>
      <c r="AU113" s="77"/>
      <c r="AV113" s="77"/>
      <c r="AW113" s="77"/>
    </row>
    <row r="114" spans="1:49" ht="18.75" customHeight="1" x14ac:dyDescent="0.3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  <c r="AP114" s="77"/>
      <c r="AQ114" s="77"/>
      <c r="AR114" s="77"/>
      <c r="AS114" s="77"/>
      <c r="AT114" s="77"/>
      <c r="AU114" s="77"/>
      <c r="AV114" s="77"/>
      <c r="AW114" s="77"/>
    </row>
    <row r="115" spans="1:49" ht="18.75" customHeight="1" x14ac:dyDescent="0.3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  <c r="AP115" s="77"/>
      <c r="AQ115" s="77"/>
      <c r="AR115" s="77"/>
      <c r="AS115" s="77"/>
      <c r="AT115" s="77"/>
      <c r="AU115" s="77"/>
      <c r="AV115" s="77"/>
      <c r="AW115" s="77"/>
    </row>
    <row r="116" spans="1:49" ht="18.75" customHeight="1" x14ac:dyDescent="0.3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  <c r="AU116" s="77"/>
      <c r="AV116" s="77"/>
      <c r="AW116" s="77"/>
    </row>
    <row r="117" spans="1:49" ht="18.75" customHeight="1" x14ac:dyDescent="0.3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  <c r="AN117" s="77"/>
      <c r="AO117" s="77"/>
      <c r="AP117" s="77"/>
      <c r="AQ117" s="77"/>
      <c r="AR117" s="77"/>
      <c r="AS117" s="77"/>
      <c r="AT117" s="77"/>
      <c r="AU117" s="77"/>
      <c r="AV117" s="77"/>
      <c r="AW117" s="77"/>
    </row>
    <row r="118" spans="1:49" ht="18.75" customHeight="1" x14ac:dyDescent="0.3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77"/>
      <c r="AP118" s="77"/>
      <c r="AQ118" s="77"/>
      <c r="AR118" s="77"/>
      <c r="AS118" s="77"/>
      <c r="AT118" s="77"/>
      <c r="AU118" s="77"/>
      <c r="AV118" s="77"/>
      <c r="AW118" s="77"/>
    </row>
    <row r="119" spans="1:49" ht="18.75" customHeight="1" x14ac:dyDescent="0.3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  <c r="AP119" s="77"/>
      <c r="AQ119" s="77"/>
      <c r="AR119" s="77"/>
      <c r="AS119" s="77"/>
      <c r="AT119" s="77"/>
      <c r="AU119" s="77"/>
      <c r="AV119" s="77"/>
      <c r="AW119" s="77"/>
    </row>
    <row r="120" spans="1:49" ht="18.75" customHeight="1" x14ac:dyDescent="0.3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  <c r="AP120" s="77"/>
      <c r="AQ120" s="77"/>
      <c r="AR120" s="77"/>
      <c r="AS120" s="77"/>
      <c r="AT120" s="77"/>
      <c r="AU120" s="77"/>
      <c r="AV120" s="77"/>
      <c r="AW120" s="77"/>
    </row>
    <row r="121" spans="1:49" ht="18.75" customHeight="1" x14ac:dyDescent="0.3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  <c r="AN121" s="77"/>
      <c r="AO121" s="77"/>
      <c r="AP121" s="77"/>
      <c r="AQ121" s="77"/>
      <c r="AR121" s="77"/>
      <c r="AS121" s="77"/>
      <c r="AT121" s="77"/>
      <c r="AU121" s="77"/>
      <c r="AV121" s="77"/>
      <c r="AW121" s="77"/>
    </row>
    <row r="122" spans="1:49" ht="18.75" customHeight="1" x14ac:dyDescent="0.3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  <c r="AN122" s="77"/>
      <c r="AO122" s="77"/>
      <c r="AP122" s="77"/>
      <c r="AQ122" s="77"/>
      <c r="AR122" s="77"/>
      <c r="AS122" s="77"/>
      <c r="AT122" s="77"/>
      <c r="AU122" s="77"/>
      <c r="AV122" s="77"/>
      <c r="AW122" s="77"/>
    </row>
    <row r="123" spans="1:49" ht="18.75" customHeight="1" x14ac:dyDescent="0.3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7"/>
      <c r="AU123" s="77"/>
      <c r="AV123" s="77"/>
      <c r="AW123" s="77"/>
    </row>
    <row r="124" spans="1:49" ht="18.75" customHeight="1" x14ac:dyDescent="0.3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77"/>
      <c r="AO124" s="77"/>
      <c r="AP124" s="77"/>
      <c r="AQ124" s="77"/>
      <c r="AR124" s="77"/>
      <c r="AS124" s="77"/>
      <c r="AT124" s="77"/>
      <c r="AU124" s="77"/>
      <c r="AV124" s="77"/>
      <c r="AW124" s="77"/>
    </row>
    <row r="125" spans="1:49" ht="18.75" customHeight="1" x14ac:dyDescent="0.3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7"/>
      <c r="AU125" s="77"/>
      <c r="AV125" s="77"/>
      <c r="AW125" s="77"/>
    </row>
    <row r="126" spans="1:49" ht="18.75" customHeight="1" x14ac:dyDescent="0.3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  <c r="AP126" s="77"/>
      <c r="AQ126" s="77"/>
      <c r="AR126" s="77"/>
      <c r="AS126" s="77"/>
      <c r="AT126" s="77"/>
      <c r="AU126" s="77"/>
      <c r="AV126" s="77"/>
      <c r="AW126" s="77"/>
    </row>
    <row r="127" spans="1:49" ht="18.75" customHeight="1" x14ac:dyDescent="0.3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  <c r="AP127" s="77"/>
      <c r="AQ127" s="77"/>
      <c r="AR127" s="77"/>
      <c r="AS127" s="77"/>
      <c r="AT127" s="77"/>
      <c r="AU127" s="77"/>
      <c r="AV127" s="77"/>
      <c r="AW127" s="77"/>
    </row>
    <row r="128" spans="1:49" ht="18.75" customHeight="1" x14ac:dyDescent="0.3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  <c r="AN128" s="77"/>
      <c r="AO128" s="77"/>
      <c r="AP128" s="77"/>
      <c r="AQ128" s="77"/>
      <c r="AR128" s="77"/>
      <c r="AS128" s="77"/>
      <c r="AT128" s="77"/>
      <c r="AU128" s="77"/>
      <c r="AV128" s="77"/>
      <c r="AW128" s="77"/>
    </row>
    <row r="129" spans="1:49" ht="18.75" customHeight="1" x14ac:dyDescent="0.3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7"/>
      <c r="AU129" s="77"/>
      <c r="AV129" s="77"/>
      <c r="AW129" s="77"/>
    </row>
    <row r="130" spans="1:49" ht="18.75" customHeight="1" x14ac:dyDescent="0.3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  <c r="AP130" s="77"/>
      <c r="AQ130" s="77"/>
      <c r="AR130" s="77"/>
      <c r="AS130" s="77"/>
      <c r="AT130" s="77"/>
      <c r="AU130" s="77"/>
      <c r="AV130" s="77"/>
      <c r="AW130" s="77"/>
    </row>
    <row r="131" spans="1:49" ht="18.75" customHeight="1" x14ac:dyDescent="0.3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U131" s="77"/>
      <c r="AV131" s="77"/>
      <c r="AW131" s="77"/>
    </row>
    <row r="132" spans="1:49" ht="18.75" customHeight="1" x14ac:dyDescent="0.3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  <c r="AN132" s="77"/>
      <c r="AO132" s="77"/>
      <c r="AP132" s="77"/>
      <c r="AQ132" s="77"/>
      <c r="AR132" s="77"/>
      <c r="AS132" s="77"/>
      <c r="AT132" s="77"/>
      <c r="AU132" s="77"/>
      <c r="AV132" s="77"/>
      <c r="AW132" s="77"/>
    </row>
    <row r="133" spans="1:49" ht="18.75" customHeight="1" x14ac:dyDescent="0.3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  <c r="AP133" s="77"/>
      <c r="AQ133" s="77"/>
      <c r="AR133" s="77"/>
      <c r="AS133" s="77"/>
      <c r="AT133" s="77"/>
      <c r="AU133" s="77"/>
      <c r="AV133" s="77"/>
      <c r="AW133" s="77"/>
    </row>
    <row r="134" spans="1:49" ht="18.75" customHeight="1" x14ac:dyDescent="0.3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  <c r="AN134" s="77"/>
      <c r="AO134" s="77"/>
      <c r="AP134" s="77"/>
      <c r="AQ134" s="77"/>
      <c r="AR134" s="77"/>
      <c r="AS134" s="77"/>
      <c r="AT134" s="77"/>
      <c r="AU134" s="77"/>
      <c r="AV134" s="77"/>
      <c r="AW134" s="77"/>
    </row>
    <row r="135" spans="1:49" ht="18.75" customHeight="1" x14ac:dyDescent="0.3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  <c r="AP135" s="77"/>
      <c r="AQ135" s="77"/>
      <c r="AR135" s="77"/>
      <c r="AS135" s="77"/>
      <c r="AT135" s="77"/>
      <c r="AU135" s="77"/>
      <c r="AV135" s="77"/>
      <c r="AW135" s="77"/>
    </row>
    <row r="136" spans="1:49" ht="18.75" customHeight="1" x14ac:dyDescent="0.3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  <c r="AP136" s="77"/>
      <c r="AQ136" s="77"/>
      <c r="AR136" s="77"/>
      <c r="AS136" s="77"/>
      <c r="AT136" s="77"/>
      <c r="AU136" s="77"/>
      <c r="AV136" s="77"/>
      <c r="AW136" s="77"/>
    </row>
    <row r="137" spans="1:49" ht="18.75" customHeight="1" x14ac:dyDescent="0.3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  <c r="AP137" s="77"/>
      <c r="AQ137" s="77"/>
      <c r="AR137" s="77"/>
      <c r="AS137" s="77"/>
      <c r="AT137" s="77"/>
      <c r="AU137" s="77"/>
      <c r="AV137" s="77"/>
      <c r="AW137" s="77"/>
    </row>
    <row r="138" spans="1:49" ht="18.75" customHeight="1" x14ac:dyDescent="0.3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  <c r="AP138" s="77"/>
      <c r="AQ138" s="77"/>
      <c r="AR138" s="77"/>
      <c r="AS138" s="77"/>
      <c r="AT138" s="77"/>
      <c r="AU138" s="77"/>
      <c r="AV138" s="77"/>
      <c r="AW138" s="77"/>
    </row>
    <row r="139" spans="1:49" ht="18.75" customHeight="1" x14ac:dyDescent="0.3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  <c r="AN139" s="77"/>
      <c r="AO139" s="77"/>
      <c r="AP139" s="77"/>
      <c r="AQ139" s="77"/>
      <c r="AR139" s="77"/>
      <c r="AS139" s="77"/>
      <c r="AT139" s="77"/>
      <c r="AU139" s="77"/>
      <c r="AV139" s="77"/>
      <c r="AW139" s="77"/>
    </row>
    <row r="140" spans="1:49" ht="18.75" customHeight="1" x14ac:dyDescent="0.3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  <c r="AP140" s="77"/>
      <c r="AQ140" s="77"/>
      <c r="AR140" s="77"/>
      <c r="AS140" s="77"/>
      <c r="AT140" s="77"/>
      <c r="AU140" s="77"/>
      <c r="AV140" s="77"/>
      <c r="AW140" s="77"/>
    </row>
    <row r="141" spans="1:49" ht="18.75" customHeight="1" x14ac:dyDescent="0.3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  <c r="AU141" s="77"/>
      <c r="AV141" s="77"/>
      <c r="AW141" s="77"/>
    </row>
    <row r="142" spans="1:49" ht="18.75" customHeight="1" x14ac:dyDescent="0.3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  <c r="AP142" s="77"/>
      <c r="AQ142" s="77"/>
      <c r="AR142" s="77"/>
      <c r="AS142" s="77"/>
      <c r="AT142" s="77"/>
      <c r="AU142" s="77"/>
      <c r="AV142" s="77"/>
      <c r="AW142" s="77"/>
    </row>
    <row r="143" spans="1:49" ht="18.75" customHeight="1" x14ac:dyDescent="0.3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  <c r="AN143" s="77"/>
      <c r="AO143" s="77"/>
      <c r="AP143" s="77"/>
      <c r="AQ143" s="77"/>
      <c r="AR143" s="77"/>
      <c r="AS143" s="77"/>
      <c r="AT143" s="77"/>
      <c r="AU143" s="77"/>
      <c r="AV143" s="77"/>
      <c r="AW143" s="77"/>
    </row>
    <row r="144" spans="1:49" ht="18.75" customHeight="1" x14ac:dyDescent="0.3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  <c r="AP144" s="77"/>
      <c r="AQ144" s="77"/>
      <c r="AR144" s="77"/>
      <c r="AS144" s="77"/>
      <c r="AT144" s="77"/>
      <c r="AU144" s="77"/>
      <c r="AV144" s="77"/>
      <c r="AW144" s="77"/>
    </row>
    <row r="145" spans="1:49" ht="18.75" customHeight="1" x14ac:dyDescent="0.3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  <c r="AN145" s="77"/>
      <c r="AO145" s="77"/>
      <c r="AP145" s="77"/>
      <c r="AQ145" s="77"/>
      <c r="AR145" s="77"/>
      <c r="AS145" s="77"/>
      <c r="AT145" s="77"/>
      <c r="AU145" s="77"/>
      <c r="AV145" s="77"/>
      <c r="AW145" s="77"/>
    </row>
    <row r="146" spans="1:49" ht="18.75" customHeight="1" x14ac:dyDescent="0.3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  <c r="AU146" s="77"/>
      <c r="AV146" s="77"/>
      <c r="AW146" s="77"/>
    </row>
    <row r="147" spans="1:49" ht="18.75" customHeight="1" x14ac:dyDescent="0.3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  <c r="AP147" s="77"/>
      <c r="AQ147" s="77"/>
      <c r="AR147" s="77"/>
      <c r="AS147" s="77"/>
      <c r="AT147" s="77"/>
      <c r="AU147" s="77"/>
      <c r="AV147" s="77"/>
      <c r="AW147" s="77"/>
    </row>
    <row r="148" spans="1:49" ht="18.75" customHeight="1" x14ac:dyDescent="0.3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  <c r="AP148" s="77"/>
      <c r="AQ148" s="77"/>
      <c r="AR148" s="77"/>
      <c r="AS148" s="77"/>
      <c r="AT148" s="77"/>
      <c r="AU148" s="77"/>
      <c r="AV148" s="77"/>
      <c r="AW148" s="77"/>
    </row>
    <row r="149" spans="1:49" ht="18.75" customHeight="1" x14ac:dyDescent="0.3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  <c r="AN149" s="77"/>
      <c r="AO149" s="77"/>
      <c r="AP149" s="77"/>
      <c r="AQ149" s="77"/>
      <c r="AR149" s="77"/>
      <c r="AS149" s="77"/>
      <c r="AT149" s="77"/>
      <c r="AU149" s="77"/>
      <c r="AV149" s="77"/>
      <c r="AW149" s="77"/>
    </row>
    <row r="150" spans="1:49" ht="18.75" customHeight="1" x14ac:dyDescent="0.3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  <c r="AP150" s="77"/>
      <c r="AQ150" s="77"/>
      <c r="AR150" s="77"/>
      <c r="AS150" s="77"/>
      <c r="AT150" s="77"/>
      <c r="AU150" s="77"/>
      <c r="AV150" s="77"/>
      <c r="AW150" s="77"/>
    </row>
    <row r="151" spans="1:49" ht="18.75" customHeight="1" x14ac:dyDescent="0.3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  <c r="AN151" s="77"/>
      <c r="AO151" s="77"/>
      <c r="AP151" s="77"/>
      <c r="AQ151" s="77"/>
      <c r="AR151" s="77"/>
      <c r="AS151" s="77"/>
      <c r="AT151" s="77"/>
      <c r="AU151" s="77"/>
      <c r="AV151" s="77"/>
      <c r="AW151" s="77"/>
    </row>
    <row r="152" spans="1:49" ht="18.75" customHeight="1" x14ac:dyDescent="0.3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77"/>
      <c r="AW152" s="77"/>
    </row>
    <row r="153" spans="1:49" ht="18.75" customHeight="1" x14ac:dyDescent="0.3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  <c r="AP153" s="77"/>
      <c r="AQ153" s="77"/>
      <c r="AR153" s="77"/>
      <c r="AS153" s="77"/>
      <c r="AT153" s="77"/>
      <c r="AU153" s="77"/>
      <c r="AV153" s="77"/>
      <c r="AW153" s="77"/>
    </row>
    <row r="154" spans="1:49" ht="18.75" customHeight="1" x14ac:dyDescent="0.3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  <c r="AN154" s="77"/>
      <c r="AO154" s="77"/>
      <c r="AP154" s="77"/>
      <c r="AQ154" s="77"/>
      <c r="AR154" s="77"/>
      <c r="AS154" s="77"/>
      <c r="AT154" s="77"/>
      <c r="AU154" s="77"/>
      <c r="AV154" s="77"/>
      <c r="AW154" s="77"/>
    </row>
    <row r="155" spans="1:49" ht="18.75" customHeight="1" x14ac:dyDescent="0.3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  <c r="AP155" s="77"/>
      <c r="AQ155" s="77"/>
      <c r="AR155" s="77"/>
      <c r="AS155" s="77"/>
      <c r="AT155" s="77"/>
      <c r="AU155" s="77"/>
      <c r="AV155" s="77"/>
      <c r="AW155" s="77"/>
    </row>
    <row r="156" spans="1:49" ht="18.75" customHeight="1" x14ac:dyDescent="0.3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  <c r="AU156" s="77"/>
      <c r="AV156" s="77"/>
      <c r="AW156" s="77"/>
    </row>
    <row r="157" spans="1:49" ht="18.75" customHeight="1" x14ac:dyDescent="0.3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  <c r="AN157" s="77"/>
      <c r="AO157" s="77"/>
      <c r="AP157" s="77"/>
      <c r="AQ157" s="77"/>
      <c r="AR157" s="77"/>
      <c r="AS157" s="77"/>
      <c r="AT157" s="77"/>
      <c r="AU157" s="77"/>
      <c r="AV157" s="77"/>
      <c r="AW157" s="77"/>
    </row>
    <row r="158" spans="1:49" ht="18.75" customHeight="1" x14ac:dyDescent="0.3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  <c r="AP158" s="77"/>
      <c r="AQ158" s="77"/>
      <c r="AR158" s="77"/>
      <c r="AS158" s="77"/>
      <c r="AT158" s="77"/>
      <c r="AU158" s="77"/>
      <c r="AV158" s="77"/>
      <c r="AW158" s="77"/>
    </row>
    <row r="159" spans="1:49" ht="18.75" customHeight="1" x14ac:dyDescent="0.3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  <c r="AP159" s="77"/>
      <c r="AQ159" s="77"/>
      <c r="AR159" s="77"/>
      <c r="AS159" s="77"/>
      <c r="AT159" s="77"/>
      <c r="AU159" s="77"/>
      <c r="AV159" s="77"/>
      <c r="AW159" s="77"/>
    </row>
    <row r="160" spans="1:49" ht="18.75" customHeight="1" x14ac:dyDescent="0.3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U160" s="77"/>
      <c r="AV160" s="77"/>
      <c r="AW160" s="77"/>
    </row>
    <row r="161" spans="1:49" ht="18.75" customHeight="1" x14ac:dyDescent="0.3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  <c r="AP161" s="77"/>
      <c r="AQ161" s="77"/>
      <c r="AR161" s="77"/>
      <c r="AS161" s="77"/>
      <c r="AT161" s="77"/>
      <c r="AU161" s="77"/>
      <c r="AV161" s="77"/>
      <c r="AW161" s="77"/>
    </row>
    <row r="162" spans="1:49" ht="18.75" customHeight="1" x14ac:dyDescent="0.3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  <c r="AP162" s="77"/>
      <c r="AQ162" s="77"/>
      <c r="AR162" s="77"/>
      <c r="AS162" s="77"/>
      <c r="AT162" s="77"/>
      <c r="AU162" s="77"/>
      <c r="AV162" s="77"/>
      <c r="AW162" s="77"/>
    </row>
    <row r="163" spans="1:49" ht="18.75" customHeight="1" x14ac:dyDescent="0.3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  <c r="AP163" s="77"/>
      <c r="AQ163" s="77"/>
      <c r="AR163" s="77"/>
      <c r="AS163" s="77"/>
      <c r="AT163" s="77"/>
      <c r="AU163" s="77"/>
      <c r="AV163" s="77"/>
      <c r="AW163" s="77"/>
    </row>
    <row r="164" spans="1:49" ht="18.75" customHeight="1" x14ac:dyDescent="0.3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  <c r="AP164" s="77"/>
      <c r="AQ164" s="77"/>
      <c r="AR164" s="77"/>
      <c r="AS164" s="77"/>
      <c r="AT164" s="77"/>
      <c r="AU164" s="77"/>
      <c r="AV164" s="77"/>
      <c r="AW164" s="77"/>
    </row>
    <row r="165" spans="1:49" ht="18.75" customHeight="1" x14ac:dyDescent="0.3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  <c r="AP165" s="77"/>
      <c r="AQ165" s="77"/>
      <c r="AR165" s="77"/>
      <c r="AS165" s="77"/>
      <c r="AT165" s="77"/>
      <c r="AU165" s="77"/>
      <c r="AV165" s="77"/>
      <c r="AW165" s="77"/>
    </row>
    <row r="166" spans="1:49" ht="18.75" customHeight="1" x14ac:dyDescent="0.3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  <c r="AN166" s="77"/>
      <c r="AO166" s="77"/>
      <c r="AP166" s="77"/>
      <c r="AQ166" s="77"/>
      <c r="AR166" s="77"/>
      <c r="AS166" s="77"/>
      <c r="AT166" s="77"/>
      <c r="AU166" s="77"/>
      <c r="AV166" s="77"/>
      <c r="AW166" s="77"/>
    </row>
    <row r="167" spans="1:49" ht="18.75" customHeight="1" x14ac:dyDescent="0.3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  <c r="AP167" s="77"/>
      <c r="AQ167" s="77"/>
      <c r="AR167" s="77"/>
      <c r="AS167" s="77"/>
      <c r="AT167" s="77"/>
      <c r="AU167" s="77"/>
      <c r="AV167" s="77"/>
      <c r="AW167" s="77"/>
    </row>
    <row r="168" spans="1:49" ht="18.75" customHeight="1" x14ac:dyDescent="0.3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  <c r="AN168" s="77"/>
      <c r="AO168" s="77"/>
      <c r="AP168" s="77"/>
      <c r="AQ168" s="77"/>
      <c r="AR168" s="77"/>
      <c r="AS168" s="77"/>
      <c r="AT168" s="77"/>
      <c r="AU168" s="77"/>
      <c r="AV168" s="77"/>
      <c r="AW168" s="77"/>
    </row>
    <row r="169" spans="1:49" ht="18.75" customHeight="1" x14ac:dyDescent="0.3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  <c r="AP169" s="77"/>
      <c r="AQ169" s="77"/>
      <c r="AR169" s="77"/>
      <c r="AS169" s="77"/>
      <c r="AT169" s="77"/>
      <c r="AU169" s="77"/>
      <c r="AV169" s="77"/>
      <c r="AW169" s="77"/>
    </row>
    <row r="170" spans="1:49" ht="18.75" customHeight="1" x14ac:dyDescent="0.3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  <c r="AP170" s="77"/>
      <c r="AQ170" s="77"/>
      <c r="AR170" s="77"/>
      <c r="AS170" s="77"/>
      <c r="AT170" s="77"/>
      <c r="AU170" s="77"/>
      <c r="AV170" s="77"/>
      <c r="AW170" s="77"/>
    </row>
    <row r="171" spans="1:49" ht="18.75" customHeight="1" x14ac:dyDescent="0.3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U171" s="77"/>
      <c r="AV171" s="77"/>
      <c r="AW171" s="77"/>
    </row>
    <row r="172" spans="1:49" ht="18.75" customHeight="1" x14ac:dyDescent="0.3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</row>
    <row r="173" spans="1:49" ht="18.75" customHeight="1" x14ac:dyDescent="0.3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  <c r="AN173" s="77"/>
      <c r="AO173" s="77"/>
      <c r="AP173" s="77"/>
      <c r="AQ173" s="77"/>
      <c r="AR173" s="77"/>
      <c r="AS173" s="77"/>
      <c r="AT173" s="77"/>
      <c r="AU173" s="77"/>
      <c r="AV173" s="77"/>
      <c r="AW173" s="77"/>
    </row>
    <row r="174" spans="1:49" ht="18.75" customHeight="1" x14ac:dyDescent="0.3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  <c r="AP174" s="77"/>
      <c r="AQ174" s="77"/>
      <c r="AR174" s="77"/>
      <c r="AS174" s="77"/>
      <c r="AT174" s="77"/>
      <c r="AU174" s="77"/>
      <c r="AV174" s="77"/>
      <c r="AW174" s="77"/>
    </row>
    <row r="175" spans="1:49" ht="18.75" customHeight="1" x14ac:dyDescent="0.3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  <c r="AN175" s="77"/>
      <c r="AO175" s="77"/>
      <c r="AP175" s="77"/>
      <c r="AQ175" s="77"/>
      <c r="AR175" s="77"/>
      <c r="AS175" s="77"/>
      <c r="AT175" s="77"/>
      <c r="AU175" s="77"/>
      <c r="AV175" s="77"/>
      <c r="AW175" s="77"/>
    </row>
    <row r="176" spans="1:49" ht="18.75" customHeight="1" x14ac:dyDescent="0.3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  <c r="AP176" s="77"/>
      <c r="AQ176" s="77"/>
      <c r="AR176" s="77"/>
      <c r="AS176" s="77"/>
      <c r="AT176" s="77"/>
      <c r="AU176" s="77"/>
      <c r="AV176" s="77"/>
      <c r="AW176" s="77"/>
    </row>
    <row r="177" spans="1:49" ht="18.75" customHeight="1" x14ac:dyDescent="0.3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  <c r="AN177" s="77"/>
      <c r="AO177" s="77"/>
      <c r="AP177" s="77"/>
      <c r="AQ177" s="77"/>
      <c r="AR177" s="77"/>
      <c r="AS177" s="77"/>
      <c r="AT177" s="77"/>
      <c r="AU177" s="77"/>
      <c r="AV177" s="77"/>
      <c r="AW177" s="77"/>
    </row>
    <row r="178" spans="1:49" ht="18.75" customHeight="1" x14ac:dyDescent="0.3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  <c r="AP178" s="77"/>
      <c r="AQ178" s="77"/>
      <c r="AR178" s="77"/>
      <c r="AS178" s="77"/>
      <c r="AT178" s="77"/>
      <c r="AU178" s="77"/>
      <c r="AV178" s="77"/>
      <c r="AW178" s="77"/>
    </row>
    <row r="179" spans="1:49" ht="18.75" customHeight="1" x14ac:dyDescent="0.3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  <c r="AN179" s="77"/>
      <c r="AO179" s="77"/>
      <c r="AP179" s="77"/>
      <c r="AQ179" s="77"/>
      <c r="AR179" s="77"/>
      <c r="AS179" s="77"/>
      <c r="AT179" s="77"/>
      <c r="AU179" s="77"/>
      <c r="AV179" s="77"/>
      <c r="AW179" s="77"/>
    </row>
    <row r="180" spans="1:49" ht="18.75" customHeight="1" x14ac:dyDescent="0.3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77"/>
      <c r="AO180" s="77"/>
      <c r="AP180" s="77"/>
      <c r="AQ180" s="77"/>
      <c r="AR180" s="77"/>
      <c r="AS180" s="77"/>
      <c r="AT180" s="77"/>
      <c r="AU180" s="77"/>
      <c r="AV180" s="77"/>
      <c r="AW180" s="77"/>
    </row>
    <row r="181" spans="1:49" ht="18.75" customHeight="1" x14ac:dyDescent="0.3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  <c r="AP181" s="77"/>
      <c r="AQ181" s="77"/>
      <c r="AR181" s="77"/>
      <c r="AS181" s="77"/>
      <c r="AT181" s="77"/>
      <c r="AU181" s="77"/>
      <c r="AV181" s="77"/>
      <c r="AW181" s="77"/>
    </row>
    <row r="182" spans="1:49" ht="18.75" customHeight="1" x14ac:dyDescent="0.3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  <c r="AU182" s="77"/>
      <c r="AV182" s="77"/>
      <c r="AW182" s="77"/>
    </row>
    <row r="183" spans="1:49" ht="18.75" customHeight="1" x14ac:dyDescent="0.3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  <c r="AP183" s="77"/>
      <c r="AQ183" s="77"/>
      <c r="AR183" s="77"/>
      <c r="AS183" s="77"/>
      <c r="AT183" s="77"/>
      <c r="AU183" s="77"/>
      <c r="AV183" s="77"/>
      <c r="AW183" s="77"/>
    </row>
    <row r="184" spans="1:49" ht="18.75" customHeight="1" x14ac:dyDescent="0.3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77"/>
      <c r="AO184" s="77"/>
      <c r="AP184" s="77"/>
      <c r="AQ184" s="77"/>
      <c r="AR184" s="77"/>
      <c r="AS184" s="77"/>
      <c r="AT184" s="77"/>
      <c r="AU184" s="77"/>
      <c r="AV184" s="77"/>
      <c r="AW184" s="77"/>
    </row>
    <row r="185" spans="1:49" ht="18.75" customHeight="1" x14ac:dyDescent="0.3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  <c r="AP185" s="77"/>
      <c r="AQ185" s="77"/>
      <c r="AR185" s="77"/>
      <c r="AS185" s="77"/>
      <c r="AT185" s="77"/>
      <c r="AU185" s="77"/>
      <c r="AV185" s="77"/>
      <c r="AW185" s="77"/>
    </row>
    <row r="186" spans="1:49" ht="18.75" customHeight="1" x14ac:dyDescent="0.3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77"/>
      <c r="AT186" s="77"/>
      <c r="AU186" s="77"/>
      <c r="AV186" s="77"/>
      <c r="AW186" s="77"/>
    </row>
    <row r="187" spans="1:49" ht="18.75" customHeight="1" x14ac:dyDescent="0.3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  <c r="AN187" s="77"/>
      <c r="AO187" s="77"/>
      <c r="AP187" s="77"/>
      <c r="AQ187" s="77"/>
      <c r="AR187" s="77"/>
      <c r="AS187" s="77"/>
      <c r="AT187" s="77"/>
      <c r="AU187" s="77"/>
      <c r="AV187" s="77"/>
      <c r="AW187" s="77"/>
    </row>
    <row r="188" spans="1:49" ht="18.75" customHeight="1" x14ac:dyDescent="0.3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  <c r="AP188" s="77"/>
      <c r="AQ188" s="77"/>
      <c r="AR188" s="77"/>
      <c r="AS188" s="77"/>
      <c r="AT188" s="77"/>
      <c r="AU188" s="77"/>
      <c r="AV188" s="77"/>
      <c r="AW188" s="77"/>
    </row>
    <row r="189" spans="1:49" ht="18.75" customHeight="1" x14ac:dyDescent="0.3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  <c r="AP189" s="77"/>
      <c r="AQ189" s="77"/>
      <c r="AR189" s="77"/>
      <c r="AS189" s="77"/>
      <c r="AT189" s="77"/>
      <c r="AU189" s="77"/>
      <c r="AV189" s="77"/>
      <c r="AW189" s="77"/>
    </row>
    <row r="190" spans="1:49" ht="18.75" customHeight="1" x14ac:dyDescent="0.3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  <c r="AP190" s="77"/>
      <c r="AQ190" s="77"/>
      <c r="AR190" s="77"/>
      <c r="AS190" s="77"/>
      <c r="AT190" s="77"/>
      <c r="AU190" s="77"/>
      <c r="AV190" s="77"/>
      <c r="AW190" s="77"/>
    </row>
    <row r="191" spans="1:49" ht="18.75" customHeight="1" x14ac:dyDescent="0.3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  <c r="AP191" s="77"/>
      <c r="AQ191" s="77"/>
      <c r="AR191" s="77"/>
      <c r="AS191" s="77"/>
      <c r="AT191" s="77"/>
      <c r="AU191" s="77"/>
      <c r="AV191" s="77"/>
      <c r="AW191" s="77"/>
    </row>
    <row r="192" spans="1:49" ht="18.75" customHeight="1" x14ac:dyDescent="0.3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  <c r="AP192" s="77"/>
      <c r="AQ192" s="77"/>
      <c r="AR192" s="77"/>
      <c r="AS192" s="77"/>
      <c r="AT192" s="77"/>
      <c r="AU192" s="77"/>
      <c r="AV192" s="77"/>
      <c r="AW192" s="77"/>
    </row>
    <row r="193" spans="1:49" ht="18.75" customHeight="1" x14ac:dyDescent="0.3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  <c r="AP193" s="77"/>
      <c r="AQ193" s="77"/>
      <c r="AR193" s="77"/>
      <c r="AS193" s="77"/>
      <c r="AT193" s="77"/>
      <c r="AU193" s="77"/>
      <c r="AV193" s="77"/>
      <c r="AW193" s="77"/>
    </row>
    <row r="194" spans="1:49" ht="18.75" customHeight="1" x14ac:dyDescent="0.3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  <c r="AP194" s="77"/>
      <c r="AQ194" s="77"/>
      <c r="AR194" s="77"/>
      <c r="AS194" s="77"/>
      <c r="AT194" s="77"/>
      <c r="AU194" s="77"/>
      <c r="AV194" s="77"/>
      <c r="AW194" s="77"/>
    </row>
    <row r="195" spans="1:49" ht="18.75" customHeight="1" x14ac:dyDescent="0.3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  <c r="AP195" s="77"/>
      <c r="AQ195" s="77"/>
      <c r="AR195" s="77"/>
      <c r="AS195" s="77"/>
      <c r="AT195" s="77"/>
      <c r="AU195" s="77"/>
      <c r="AV195" s="77"/>
      <c r="AW195" s="77"/>
    </row>
    <row r="196" spans="1:49" ht="18.75" customHeight="1" x14ac:dyDescent="0.3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  <c r="AP196" s="77"/>
      <c r="AQ196" s="77"/>
      <c r="AR196" s="77"/>
      <c r="AS196" s="77"/>
      <c r="AT196" s="77"/>
      <c r="AU196" s="77"/>
      <c r="AV196" s="77"/>
      <c r="AW196" s="77"/>
    </row>
    <row r="197" spans="1:49" ht="18.75" customHeight="1" x14ac:dyDescent="0.3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  <c r="AP197" s="77"/>
      <c r="AQ197" s="77"/>
      <c r="AR197" s="77"/>
      <c r="AS197" s="77"/>
      <c r="AT197" s="77"/>
      <c r="AU197" s="77"/>
      <c r="AV197" s="77"/>
      <c r="AW197" s="77"/>
    </row>
    <row r="198" spans="1:49" ht="18.75" customHeight="1" x14ac:dyDescent="0.3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  <c r="AP198" s="77"/>
      <c r="AQ198" s="77"/>
      <c r="AR198" s="77"/>
      <c r="AS198" s="77"/>
      <c r="AT198" s="77"/>
      <c r="AU198" s="77"/>
      <c r="AV198" s="77"/>
      <c r="AW198" s="77"/>
    </row>
    <row r="199" spans="1:49" ht="18.75" customHeight="1" x14ac:dyDescent="0.3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  <c r="AP199" s="77"/>
      <c r="AQ199" s="77"/>
      <c r="AR199" s="77"/>
      <c r="AS199" s="77"/>
      <c r="AT199" s="77"/>
      <c r="AU199" s="77"/>
      <c r="AV199" s="77"/>
      <c r="AW199" s="77"/>
    </row>
    <row r="200" spans="1:49" ht="18.75" customHeight="1" x14ac:dyDescent="0.3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  <c r="AN200" s="77"/>
      <c r="AO200" s="77"/>
      <c r="AP200" s="77"/>
      <c r="AQ200" s="77"/>
      <c r="AR200" s="77"/>
      <c r="AS200" s="77"/>
      <c r="AT200" s="77"/>
      <c r="AU200" s="77"/>
      <c r="AV200" s="77"/>
      <c r="AW200" s="77"/>
    </row>
    <row r="201" spans="1:49" ht="18.75" customHeight="1" x14ac:dyDescent="0.3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U201" s="77"/>
      <c r="AV201" s="77"/>
      <c r="AW201" s="77"/>
    </row>
    <row r="202" spans="1:49" ht="18.75" customHeight="1" x14ac:dyDescent="0.3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  <c r="AN202" s="77"/>
      <c r="AO202" s="77"/>
      <c r="AP202" s="77"/>
      <c r="AQ202" s="77"/>
      <c r="AR202" s="77"/>
      <c r="AS202" s="77"/>
      <c r="AT202" s="77"/>
      <c r="AU202" s="77"/>
      <c r="AV202" s="77"/>
      <c r="AW202" s="77"/>
    </row>
    <row r="203" spans="1:49" ht="18.75" customHeight="1" x14ac:dyDescent="0.3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  <c r="AP203" s="77"/>
      <c r="AQ203" s="77"/>
      <c r="AR203" s="77"/>
      <c r="AS203" s="77"/>
      <c r="AT203" s="77"/>
      <c r="AU203" s="77"/>
      <c r="AV203" s="77"/>
      <c r="AW203" s="77"/>
    </row>
    <row r="204" spans="1:49" ht="18.75" customHeight="1" x14ac:dyDescent="0.3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  <c r="AP204" s="77"/>
      <c r="AQ204" s="77"/>
      <c r="AR204" s="77"/>
      <c r="AS204" s="77"/>
      <c r="AT204" s="77"/>
      <c r="AU204" s="77"/>
      <c r="AV204" s="77"/>
      <c r="AW204" s="77"/>
    </row>
    <row r="205" spans="1:49" ht="18.75" customHeight="1" x14ac:dyDescent="0.3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  <c r="AP205" s="77"/>
      <c r="AQ205" s="77"/>
      <c r="AR205" s="77"/>
      <c r="AS205" s="77"/>
      <c r="AT205" s="77"/>
      <c r="AU205" s="77"/>
      <c r="AV205" s="77"/>
      <c r="AW205" s="77"/>
    </row>
    <row r="206" spans="1:49" ht="18.75" customHeight="1" x14ac:dyDescent="0.3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  <c r="AP206" s="77"/>
      <c r="AQ206" s="77"/>
      <c r="AR206" s="77"/>
      <c r="AS206" s="77"/>
      <c r="AT206" s="77"/>
      <c r="AU206" s="77"/>
      <c r="AV206" s="77"/>
      <c r="AW206" s="77"/>
    </row>
    <row r="207" spans="1:49" ht="18.75" customHeight="1" x14ac:dyDescent="0.3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  <c r="AN207" s="77"/>
      <c r="AO207" s="77"/>
      <c r="AP207" s="77"/>
      <c r="AQ207" s="77"/>
      <c r="AR207" s="77"/>
      <c r="AS207" s="77"/>
      <c r="AT207" s="77"/>
      <c r="AU207" s="77"/>
      <c r="AV207" s="77"/>
      <c r="AW207" s="77"/>
    </row>
    <row r="208" spans="1:49" ht="18.75" customHeight="1" x14ac:dyDescent="0.3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  <c r="AP208" s="77"/>
      <c r="AQ208" s="77"/>
      <c r="AR208" s="77"/>
      <c r="AS208" s="77"/>
      <c r="AT208" s="77"/>
      <c r="AU208" s="77"/>
      <c r="AV208" s="77"/>
      <c r="AW208" s="77"/>
    </row>
    <row r="209" spans="1:49" ht="18.75" customHeight="1" x14ac:dyDescent="0.3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  <c r="AN209" s="77"/>
      <c r="AO209" s="77"/>
      <c r="AP209" s="77"/>
      <c r="AQ209" s="77"/>
      <c r="AR209" s="77"/>
      <c r="AS209" s="77"/>
      <c r="AT209" s="77"/>
      <c r="AU209" s="77"/>
      <c r="AV209" s="77"/>
      <c r="AW209" s="77"/>
    </row>
    <row r="210" spans="1:49" ht="18.75" customHeight="1" x14ac:dyDescent="0.3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  <c r="AP210" s="77"/>
      <c r="AQ210" s="77"/>
      <c r="AR210" s="77"/>
      <c r="AS210" s="77"/>
      <c r="AT210" s="77"/>
      <c r="AU210" s="77"/>
      <c r="AV210" s="77"/>
      <c r="AW210" s="77"/>
    </row>
    <row r="211" spans="1:49" ht="18.75" customHeight="1" x14ac:dyDescent="0.3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  <c r="AN211" s="77"/>
      <c r="AO211" s="77"/>
      <c r="AP211" s="77"/>
      <c r="AQ211" s="77"/>
      <c r="AR211" s="77"/>
      <c r="AS211" s="77"/>
      <c r="AT211" s="77"/>
      <c r="AU211" s="77"/>
      <c r="AV211" s="77"/>
      <c r="AW211" s="77"/>
    </row>
    <row r="212" spans="1:49" ht="18.75" customHeight="1" x14ac:dyDescent="0.3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  <c r="AP212" s="77"/>
      <c r="AQ212" s="77"/>
      <c r="AR212" s="77"/>
      <c r="AS212" s="77"/>
      <c r="AT212" s="77"/>
      <c r="AU212" s="77"/>
      <c r="AV212" s="77"/>
      <c r="AW212" s="77"/>
    </row>
    <row r="213" spans="1:49" ht="18.75" customHeight="1" x14ac:dyDescent="0.3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  <c r="AN213" s="77"/>
      <c r="AO213" s="77"/>
      <c r="AP213" s="77"/>
      <c r="AQ213" s="77"/>
      <c r="AR213" s="77"/>
      <c r="AS213" s="77"/>
      <c r="AT213" s="77"/>
      <c r="AU213" s="77"/>
      <c r="AV213" s="77"/>
      <c r="AW213" s="77"/>
    </row>
    <row r="214" spans="1:49" ht="18.75" customHeight="1" x14ac:dyDescent="0.3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  <c r="AP214" s="77"/>
      <c r="AQ214" s="77"/>
      <c r="AR214" s="77"/>
      <c r="AS214" s="77"/>
      <c r="AT214" s="77"/>
      <c r="AU214" s="77"/>
      <c r="AV214" s="77"/>
      <c r="AW214" s="77"/>
    </row>
    <row r="215" spans="1:49" ht="18.75" customHeight="1" x14ac:dyDescent="0.3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  <c r="AP215" s="77"/>
      <c r="AQ215" s="77"/>
      <c r="AR215" s="77"/>
      <c r="AS215" s="77"/>
      <c r="AT215" s="77"/>
      <c r="AU215" s="77"/>
      <c r="AV215" s="77"/>
      <c r="AW215" s="77"/>
    </row>
    <row r="216" spans="1:49" ht="18.75" customHeight="1" x14ac:dyDescent="0.3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77"/>
      <c r="AW216" s="77"/>
    </row>
    <row r="217" spans="1:49" ht="18.75" customHeight="1" x14ac:dyDescent="0.3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  <c r="AP217" s="77"/>
      <c r="AQ217" s="77"/>
      <c r="AR217" s="77"/>
      <c r="AS217" s="77"/>
      <c r="AT217" s="77"/>
      <c r="AU217" s="77"/>
      <c r="AV217" s="77"/>
      <c r="AW217" s="77"/>
    </row>
    <row r="218" spans="1:49" ht="18.75" customHeight="1" x14ac:dyDescent="0.3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  <c r="AP218" s="77"/>
      <c r="AQ218" s="77"/>
      <c r="AR218" s="77"/>
      <c r="AS218" s="77"/>
      <c r="AT218" s="77"/>
      <c r="AU218" s="77"/>
      <c r="AV218" s="77"/>
      <c r="AW218" s="77"/>
    </row>
    <row r="219" spans="1:49" ht="18.75" customHeight="1" x14ac:dyDescent="0.3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  <c r="AP219" s="77"/>
      <c r="AQ219" s="77"/>
      <c r="AR219" s="77"/>
      <c r="AS219" s="77"/>
      <c r="AT219" s="77"/>
      <c r="AU219" s="77"/>
      <c r="AV219" s="77"/>
      <c r="AW219" s="77"/>
    </row>
    <row r="220" spans="1:49" ht="18.75" customHeight="1" x14ac:dyDescent="0.3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  <c r="AP220" s="77"/>
      <c r="AQ220" s="77"/>
      <c r="AR220" s="77"/>
      <c r="AS220" s="77"/>
      <c r="AT220" s="77"/>
      <c r="AU220" s="77"/>
      <c r="AV220" s="77"/>
      <c r="AW220" s="77"/>
    </row>
    <row r="221" spans="1:49" ht="18.75" customHeight="1" x14ac:dyDescent="0.3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77"/>
      <c r="AQ221" s="77"/>
      <c r="AR221" s="77"/>
      <c r="AS221" s="77"/>
      <c r="AT221" s="77"/>
      <c r="AU221" s="77"/>
      <c r="AV221" s="77"/>
      <c r="AW221" s="77"/>
    </row>
    <row r="222" spans="1:49" ht="18.75" customHeight="1" x14ac:dyDescent="0.3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  <c r="AN222" s="77"/>
      <c r="AO222" s="77"/>
      <c r="AP222" s="77"/>
      <c r="AQ222" s="77"/>
      <c r="AR222" s="77"/>
      <c r="AS222" s="77"/>
      <c r="AT222" s="77"/>
      <c r="AU222" s="77"/>
      <c r="AV222" s="77"/>
      <c r="AW222" s="77"/>
    </row>
    <row r="223" spans="1:49" ht="18.75" customHeight="1" x14ac:dyDescent="0.3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  <c r="AP223" s="77"/>
      <c r="AQ223" s="77"/>
      <c r="AR223" s="77"/>
      <c r="AS223" s="77"/>
      <c r="AT223" s="77"/>
      <c r="AU223" s="77"/>
      <c r="AV223" s="77"/>
      <c r="AW223" s="77"/>
    </row>
    <row r="224" spans="1:49" ht="18.75" customHeight="1" x14ac:dyDescent="0.3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  <c r="AP224" s="77"/>
      <c r="AQ224" s="77"/>
      <c r="AR224" s="77"/>
      <c r="AS224" s="77"/>
      <c r="AT224" s="77"/>
      <c r="AU224" s="77"/>
      <c r="AV224" s="77"/>
      <c r="AW224" s="77"/>
    </row>
    <row r="225" spans="1:49" ht="18.75" customHeight="1" x14ac:dyDescent="0.3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  <c r="AP225" s="77"/>
      <c r="AQ225" s="77"/>
      <c r="AR225" s="77"/>
      <c r="AS225" s="77"/>
      <c r="AT225" s="77"/>
      <c r="AU225" s="77"/>
      <c r="AV225" s="77"/>
      <c r="AW225" s="77"/>
    </row>
    <row r="226" spans="1:49" ht="18.75" customHeight="1" x14ac:dyDescent="0.3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  <c r="AP226" s="77"/>
      <c r="AQ226" s="77"/>
      <c r="AR226" s="77"/>
      <c r="AS226" s="77"/>
      <c r="AT226" s="77"/>
      <c r="AU226" s="77"/>
      <c r="AV226" s="77"/>
      <c r="AW226" s="77"/>
    </row>
    <row r="227" spans="1:49" ht="18.75" customHeight="1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  <c r="AP227" s="77"/>
      <c r="AQ227" s="77"/>
      <c r="AR227" s="77"/>
      <c r="AS227" s="77"/>
      <c r="AT227" s="77"/>
      <c r="AU227" s="77"/>
      <c r="AV227" s="77"/>
      <c r="AW227" s="77"/>
    </row>
    <row r="228" spans="1:49" ht="18.75" customHeight="1" x14ac:dyDescent="0.3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  <c r="AN228" s="77"/>
      <c r="AO228" s="77"/>
      <c r="AP228" s="77"/>
      <c r="AQ228" s="77"/>
      <c r="AR228" s="77"/>
      <c r="AS228" s="77"/>
      <c r="AT228" s="77"/>
      <c r="AU228" s="77"/>
      <c r="AV228" s="77"/>
      <c r="AW228" s="77"/>
    </row>
    <row r="229" spans="1:49" ht="18.75" customHeight="1" x14ac:dyDescent="0.3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  <c r="AP229" s="77"/>
      <c r="AQ229" s="77"/>
      <c r="AR229" s="77"/>
      <c r="AS229" s="77"/>
      <c r="AT229" s="77"/>
      <c r="AU229" s="77"/>
      <c r="AV229" s="77"/>
      <c r="AW229" s="77"/>
    </row>
    <row r="230" spans="1:49" ht="18.75" customHeight="1" x14ac:dyDescent="0.3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  <c r="AN230" s="77"/>
      <c r="AO230" s="77"/>
      <c r="AP230" s="77"/>
      <c r="AQ230" s="77"/>
      <c r="AR230" s="77"/>
      <c r="AS230" s="77"/>
      <c r="AT230" s="77"/>
      <c r="AU230" s="77"/>
      <c r="AV230" s="77"/>
      <c r="AW230" s="77"/>
    </row>
    <row r="231" spans="1:49" ht="18.75" customHeight="1" x14ac:dyDescent="0.3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  <c r="AP231" s="77"/>
      <c r="AQ231" s="77"/>
      <c r="AR231" s="77"/>
      <c r="AS231" s="77"/>
      <c r="AT231" s="77"/>
      <c r="AU231" s="77"/>
      <c r="AV231" s="77"/>
      <c r="AW231" s="77"/>
    </row>
    <row r="232" spans="1:49" ht="18.75" customHeight="1" x14ac:dyDescent="0.3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  <c r="AP232" s="77"/>
      <c r="AQ232" s="77"/>
      <c r="AR232" s="77"/>
      <c r="AS232" s="77"/>
      <c r="AT232" s="77"/>
      <c r="AU232" s="77"/>
      <c r="AV232" s="77"/>
      <c r="AW232" s="77"/>
    </row>
    <row r="233" spans="1:49" ht="18.75" customHeight="1" x14ac:dyDescent="0.3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  <c r="AN233" s="77"/>
      <c r="AO233" s="77"/>
      <c r="AP233" s="77"/>
      <c r="AQ233" s="77"/>
      <c r="AR233" s="77"/>
      <c r="AS233" s="77"/>
      <c r="AT233" s="77"/>
      <c r="AU233" s="77"/>
      <c r="AV233" s="77"/>
      <c r="AW233" s="77"/>
    </row>
    <row r="234" spans="1:49" ht="18.75" customHeight="1" x14ac:dyDescent="0.3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  <c r="AP234" s="77"/>
      <c r="AQ234" s="77"/>
      <c r="AR234" s="77"/>
      <c r="AS234" s="77"/>
      <c r="AT234" s="77"/>
      <c r="AU234" s="77"/>
      <c r="AV234" s="77"/>
      <c r="AW234" s="77"/>
    </row>
    <row r="235" spans="1:49" ht="18.75" customHeight="1" x14ac:dyDescent="0.3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  <c r="AN235" s="77"/>
      <c r="AO235" s="77"/>
      <c r="AP235" s="77"/>
      <c r="AQ235" s="77"/>
      <c r="AR235" s="77"/>
      <c r="AS235" s="77"/>
      <c r="AT235" s="77"/>
      <c r="AU235" s="77"/>
      <c r="AV235" s="77"/>
      <c r="AW235" s="77"/>
    </row>
    <row r="236" spans="1:49" ht="18.75" customHeight="1" x14ac:dyDescent="0.3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  <c r="AN236" s="77"/>
      <c r="AO236" s="77"/>
      <c r="AP236" s="77"/>
      <c r="AQ236" s="77"/>
      <c r="AR236" s="77"/>
      <c r="AS236" s="77"/>
      <c r="AT236" s="77"/>
      <c r="AU236" s="77"/>
      <c r="AV236" s="77"/>
      <c r="AW236" s="77"/>
    </row>
    <row r="237" spans="1:49" ht="18.75" customHeight="1" x14ac:dyDescent="0.3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  <c r="AN237" s="77"/>
      <c r="AO237" s="77"/>
      <c r="AP237" s="77"/>
      <c r="AQ237" s="77"/>
      <c r="AR237" s="77"/>
      <c r="AS237" s="77"/>
      <c r="AT237" s="77"/>
      <c r="AU237" s="77"/>
      <c r="AV237" s="77"/>
      <c r="AW237" s="77"/>
    </row>
    <row r="238" spans="1:49" ht="18.75" customHeight="1" x14ac:dyDescent="0.3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  <c r="AN238" s="77"/>
      <c r="AO238" s="77"/>
      <c r="AP238" s="77"/>
      <c r="AQ238" s="77"/>
      <c r="AR238" s="77"/>
      <c r="AS238" s="77"/>
      <c r="AT238" s="77"/>
      <c r="AU238" s="77"/>
      <c r="AV238" s="77"/>
      <c r="AW238" s="77"/>
    </row>
    <row r="239" spans="1:49" ht="18.75" customHeight="1" x14ac:dyDescent="0.3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  <c r="AN239" s="77"/>
      <c r="AO239" s="77"/>
      <c r="AP239" s="77"/>
      <c r="AQ239" s="77"/>
      <c r="AR239" s="77"/>
      <c r="AS239" s="77"/>
      <c r="AT239" s="77"/>
      <c r="AU239" s="77"/>
      <c r="AV239" s="77"/>
      <c r="AW239" s="77"/>
    </row>
    <row r="240" spans="1:49" ht="18.75" customHeight="1" x14ac:dyDescent="0.3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  <c r="AN240" s="77"/>
      <c r="AO240" s="77"/>
      <c r="AP240" s="77"/>
      <c r="AQ240" s="77"/>
      <c r="AR240" s="77"/>
      <c r="AS240" s="77"/>
      <c r="AT240" s="77"/>
      <c r="AU240" s="77"/>
      <c r="AV240" s="77"/>
      <c r="AW240" s="77"/>
    </row>
    <row r="241" spans="1:49" ht="18.75" customHeight="1" x14ac:dyDescent="0.3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  <c r="AN241" s="77"/>
      <c r="AO241" s="77"/>
      <c r="AP241" s="77"/>
      <c r="AQ241" s="77"/>
      <c r="AR241" s="77"/>
      <c r="AS241" s="77"/>
      <c r="AT241" s="77"/>
      <c r="AU241" s="77"/>
      <c r="AV241" s="77"/>
      <c r="AW241" s="77"/>
    </row>
    <row r="242" spans="1:49" ht="18.75" customHeight="1" x14ac:dyDescent="0.3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  <c r="AN242" s="77"/>
      <c r="AO242" s="77"/>
      <c r="AP242" s="77"/>
      <c r="AQ242" s="77"/>
      <c r="AR242" s="77"/>
      <c r="AS242" s="77"/>
      <c r="AT242" s="77"/>
      <c r="AU242" s="77"/>
      <c r="AV242" s="77"/>
      <c r="AW242" s="77"/>
    </row>
    <row r="243" spans="1:49" ht="18.75" customHeight="1" x14ac:dyDescent="0.3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  <c r="AP243" s="77"/>
      <c r="AQ243" s="77"/>
      <c r="AR243" s="77"/>
      <c r="AS243" s="77"/>
      <c r="AT243" s="77"/>
      <c r="AU243" s="77"/>
      <c r="AV243" s="77"/>
      <c r="AW243" s="77"/>
    </row>
    <row r="244" spans="1:49" ht="18.75" customHeight="1" x14ac:dyDescent="0.3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  <c r="AN244" s="77"/>
      <c r="AO244" s="77"/>
      <c r="AP244" s="77"/>
      <c r="AQ244" s="77"/>
      <c r="AR244" s="77"/>
      <c r="AS244" s="77"/>
      <c r="AT244" s="77"/>
      <c r="AU244" s="77"/>
      <c r="AV244" s="77"/>
      <c r="AW244" s="77"/>
    </row>
    <row r="245" spans="1:49" ht="18.75" customHeight="1" x14ac:dyDescent="0.3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  <c r="AN245" s="77"/>
      <c r="AO245" s="77"/>
      <c r="AP245" s="77"/>
      <c r="AQ245" s="77"/>
      <c r="AR245" s="77"/>
      <c r="AS245" s="77"/>
      <c r="AT245" s="77"/>
      <c r="AU245" s="77"/>
      <c r="AV245" s="77"/>
      <c r="AW245" s="77"/>
    </row>
    <row r="246" spans="1:49" ht="18.75" customHeight="1" x14ac:dyDescent="0.3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  <c r="AW246" s="77"/>
    </row>
    <row r="247" spans="1:49" ht="18.75" customHeight="1" x14ac:dyDescent="0.3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  <c r="AP247" s="77"/>
      <c r="AQ247" s="77"/>
      <c r="AR247" s="77"/>
      <c r="AS247" s="77"/>
      <c r="AT247" s="77"/>
      <c r="AU247" s="77"/>
      <c r="AV247" s="77"/>
      <c r="AW247" s="77"/>
    </row>
    <row r="248" spans="1:49" ht="18.75" customHeight="1" x14ac:dyDescent="0.3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  <c r="AP248" s="77"/>
      <c r="AQ248" s="77"/>
      <c r="AR248" s="77"/>
      <c r="AS248" s="77"/>
      <c r="AT248" s="77"/>
      <c r="AU248" s="77"/>
      <c r="AV248" s="77"/>
      <c r="AW248" s="77"/>
    </row>
    <row r="249" spans="1:49" ht="18.75" customHeight="1" x14ac:dyDescent="0.3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  <c r="AN249" s="77"/>
      <c r="AO249" s="77"/>
      <c r="AP249" s="77"/>
      <c r="AQ249" s="77"/>
      <c r="AR249" s="77"/>
      <c r="AS249" s="77"/>
      <c r="AT249" s="77"/>
      <c r="AU249" s="77"/>
      <c r="AV249" s="77"/>
      <c r="AW249" s="77"/>
    </row>
    <row r="250" spans="1:49" ht="18.75" customHeight="1" x14ac:dyDescent="0.3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  <c r="AP250" s="77"/>
      <c r="AQ250" s="77"/>
      <c r="AR250" s="77"/>
      <c r="AS250" s="77"/>
      <c r="AT250" s="77"/>
      <c r="AU250" s="77"/>
      <c r="AV250" s="77"/>
      <c r="AW250" s="77"/>
    </row>
    <row r="251" spans="1:49" ht="18.75" customHeight="1" x14ac:dyDescent="0.3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  <c r="AP251" s="77"/>
      <c r="AQ251" s="77"/>
      <c r="AR251" s="77"/>
      <c r="AS251" s="77"/>
      <c r="AT251" s="77"/>
      <c r="AU251" s="77"/>
      <c r="AV251" s="77"/>
      <c r="AW251" s="77"/>
    </row>
    <row r="252" spans="1:49" ht="18.75" customHeight="1" x14ac:dyDescent="0.3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  <c r="AP252" s="77"/>
      <c r="AQ252" s="77"/>
      <c r="AR252" s="77"/>
      <c r="AS252" s="77"/>
      <c r="AT252" s="77"/>
      <c r="AU252" s="77"/>
      <c r="AV252" s="77"/>
      <c r="AW252" s="77"/>
    </row>
    <row r="253" spans="1:49" ht="18.75" customHeight="1" x14ac:dyDescent="0.3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  <c r="AN253" s="77"/>
      <c r="AO253" s="77"/>
      <c r="AP253" s="77"/>
      <c r="AQ253" s="77"/>
      <c r="AR253" s="77"/>
      <c r="AS253" s="77"/>
      <c r="AT253" s="77"/>
      <c r="AU253" s="77"/>
      <c r="AV253" s="77"/>
      <c r="AW253" s="77"/>
    </row>
    <row r="254" spans="1:49" ht="18.75" customHeight="1" x14ac:dyDescent="0.3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  <c r="AP254" s="77"/>
      <c r="AQ254" s="77"/>
      <c r="AR254" s="77"/>
      <c r="AS254" s="77"/>
      <c r="AT254" s="77"/>
      <c r="AU254" s="77"/>
      <c r="AV254" s="77"/>
      <c r="AW254" s="77"/>
    </row>
    <row r="255" spans="1:49" ht="18.75" customHeight="1" x14ac:dyDescent="0.3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  <c r="AN255" s="77"/>
      <c r="AO255" s="77"/>
      <c r="AP255" s="77"/>
      <c r="AQ255" s="77"/>
      <c r="AR255" s="77"/>
      <c r="AS255" s="77"/>
      <c r="AT255" s="77"/>
      <c r="AU255" s="77"/>
      <c r="AV255" s="77"/>
      <c r="AW255" s="77"/>
    </row>
    <row r="256" spans="1:49" ht="18.75" customHeight="1" x14ac:dyDescent="0.3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  <c r="AN256" s="77"/>
      <c r="AO256" s="77"/>
      <c r="AP256" s="77"/>
      <c r="AQ256" s="77"/>
      <c r="AR256" s="77"/>
      <c r="AS256" s="77"/>
      <c r="AT256" s="77"/>
      <c r="AU256" s="77"/>
      <c r="AV256" s="77"/>
      <c r="AW256" s="77"/>
    </row>
    <row r="257" spans="1:49" ht="18.75" customHeight="1" x14ac:dyDescent="0.3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  <c r="AN257" s="77"/>
      <c r="AO257" s="77"/>
      <c r="AP257" s="77"/>
      <c r="AQ257" s="77"/>
      <c r="AR257" s="77"/>
      <c r="AS257" s="77"/>
      <c r="AT257" s="77"/>
      <c r="AU257" s="77"/>
      <c r="AV257" s="77"/>
      <c r="AW257" s="77"/>
    </row>
    <row r="258" spans="1:49" ht="18.75" customHeight="1" x14ac:dyDescent="0.3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  <c r="AN258" s="77"/>
      <c r="AO258" s="77"/>
      <c r="AP258" s="77"/>
      <c r="AQ258" s="77"/>
      <c r="AR258" s="77"/>
      <c r="AS258" s="77"/>
      <c r="AT258" s="77"/>
      <c r="AU258" s="77"/>
      <c r="AV258" s="77"/>
      <c r="AW258" s="77"/>
    </row>
    <row r="259" spans="1:49" ht="18.75" customHeight="1" x14ac:dyDescent="0.3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  <c r="AF259" s="77"/>
      <c r="AG259" s="77"/>
      <c r="AH259" s="77"/>
      <c r="AI259" s="77"/>
      <c r="AJ259" s="77"/>
      <c r="AK259" s="77"/>
      <c r="AL259" s="77"/>
      <c r="AM259" s="77"/>
      <c r="AN259" s="77"/>
      <c r="AO259" s="77"/>
      <c r="AP259" s="77"/>
      <c r="AQ259" s="77"/>
      <c r="AR259" s="77"/>
      <c r="AS259" s="77"/>
      <c r="AT259" s="77"/>
      <c r="AU259" s="77"/>
      <c r="AV259" s="77"/>
      <c r="AW259" s="77"/>
    </row>
    <row r="260" spans="1:49" ht="18.75" customHeight="1" x14ac:dyDescent="0.3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  <c r="AE260" s="77"/>
      <c r="AF260" s="77"/>
      <c r="AG260" s="77"/>
      <c r="AH260" s="77"/>
      <c r="AI260" s="77"/>
      <c r="AJ260" s="77"/>
      <c r="AK260" s="77"/>
      <c r="AL260" s="77"/>
      <c r="AM260" s="77"/>
      <c r="AN260" s="77"/>
      <c r="AO260" s="77"/>
      <c r="AP260" s="77"/>
      <c r="AQ260" s="77"/>
      <c r="AR260" s="77"/>
      <c r="AS260" s="77"/>
      <c r="AT260" s="77"/>
      <c r="AU260" s="77"/>
      <c r="AV260" s="77"/>
      <c r="AW260" s="77"/>
    </row>
    <row r="261" spans="1:49" ht="18.75" customHeight="1" x14ac:dyDescent="0.3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  <c r="AP261" s="77"/>
      <c r="AQ261" s="77"/>
      <c r="AR261" s="77"/>
      <c r="AS261" s="77"/>
      <c r="AT261" s="77"/>
      <c r="AU261" s="77"/>
      <c r="AV261" s="77"/>
      <c r="AW261" s="77"/>
    </row>
    <row r="262" spans="1:49" ht="18.75" customHeight="1" x14ac:dyDescent="0.3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  <c r="AE262" s="77"/>
      <c r="AF262" s="77"/>
      <c r="AG262" s="77"/>
      <c r="AH262" s="77"/>
      <c r="AI262" s="77"/>
      <c r="AJ262" s="77"/>
      <c r="AK262" s="77"/>
      <c r="AL262" s="77"/>
      <c r="AM262" s="77"/>
      <c r="AN262" s="77"/>
      <c r="AO262" s="77"/>
      <c r="AP262" s="77"/>
      <c r="AQ262" s="77"/>
      <c r="AR262" s="77"/>
      <c r="AS262" s="77"/>
      <c r="AT262" s="77"/>
      <c r="AU262" s="77"/>
      <c r="AV262" s="77"/>
      <c r="AW262" s="77"/>
    </row>
    <row r="263" spans="1:49" ht="18.75" customHeight="1" x14ac:dyDescent="0.3">
      <c r="A263" s="77"/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  <c r="AA263" s="77"/>
      <c r="AB263" s="77"/>
      <c r="AC263" s="77"/>
      <c r="AD263" s="77"/>
      <c r="AE263" s="77"/>
      <c r="AF263" s="77"/>
      <c r="AG263" s="77"/>
      <c r="AH263" s="77"/>
      <c r="AI263" s="77"/>
      <c r="AJ263" s="77"/>
      <c r="AK263" s="77"/>
      <c r="AL263" s="77"/>
      <c r="AM263" s="77"/>
      <c r="AN263" s="77"/>
      <c r="AO263" s="77"/>
      <c r="AP263" s="77"/>
      <c r="AQ263" s="77"/>
      <c r="AR263" s="77"/>
      <c r="AS263" s="77"/>
      <c r="AT263" s="77"/>
      <c r="AU263" s="77"/>
      <c r="AV263" s="77"/>
      <c r="AW263" s="77"/>
    </row>
    <row r="264" spans="1:49" ht="18.75" customHeight="1" x14ac:dyDescent="0.3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  <c r="AA264" s="77"/>
      <c r="AB264" s="77"/>
      <c r="AC264" s="77"/>
      <c r="AD264" s="77"/>
      <c r="AE264" s="77"/>
      <c r="AF264" s="77"/>
      <c r="AG264" s="77"/>
      <c r="AH264" s="77"/>
      <c r="AI264" s="77"/>
      <c r="AJ264" s="77"/>
      <c r="AK264" s="77"/>
      <c r="AL264" s="77"/>
      <c r="AM264" s="77"/>
      <c r="AN264" s="77"/>
      <c r="AO264" s="77"/>
      <c r="AP264" s="77"/>
      <c r="AQ264" s="77"/>
      <c r="AR264" s="77"/>
      <c r="AS264" s="77"/>
      <c r="AT264" s="77"/>
      <c r="AU264" s="77"/>
      <c r="AV264" s="77"/>
      <c r="AW264" s="77"/>
    </row>
    <row r="265" spans="1:49" ht="18.75" customHeight="1" x14ac:dyDescent="0.3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  <c r="AA265" s="77"/>
      <c r="AB265" s="77"/>
      <c r="AC265" s="77"/>
      <c r="AD265" s="77"/>
      <c r="AE265" s="77"/>
      <c r="AF265" s="77"/>
      <c r="AG265" s="77"/>
      <c r="AH265" s="77"/>
      <c r="AI265" s="77"/>
      <c r="AJ265" s="77"/>
      <c r="AK265" s="77"/>
      <c r="AL265" s="77"/>
      <c r="AM265" s="77"/>
      <c r="AN265" s="77"/>
      <c r="AO265" s="77"/>
      <c r="AP265" s="77"/>
      <c r="AQ265" s="77"/>
      <c r="AR265" s="77"/>
      <c r="AS265" s="77"/>
      <c r="AT265" s="77"/>
      <c r="AU265" s="77"/>
      <c r="AV265" s="77"/>
      <c r="AW265" s="77"/>
    </row>
    <row r="266" spans="1:49" ht="18.75" customHeight="1" x14ac:dyDescent="0.3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  <c r="AA266" s="77"/>
      <c r="AB266" s="77"/>
      <c r="AC266" s="77"/>
      <c r="AD266" s="77"/>
      <c r="AE266" s="77"/>
      <c r="AF266" s="77"/>
      <c r="AG266" s="77"/>
      <c r="AH266" s="77"/>
      <c r="AI266" s="77"/>
      <c r="AJ266" s="77"/>
      <c r="AK266" s="77"/>
      <c r="AL266" s="77"/>
      <c r="AM266" s="77"/>
      <c r="AN266" s="77"/>
      <c r="AO266" s="77"/>
      <c r="AP266" s="77"/>
      <c r="AQ266" s="77"/>
      <c r="AR266" s="77"/>
      <c r="AS266" s="77"/>
      <c r="AT266" s="77"/>
      <c r="AU266" s="77"/>
      <c r="AV266" s="77"/>
      <c r="AW266" s="77"/>
    </row>
    <row r="267" spans="1:49" ht="18.75" customHeight="1" x14ac:dyDescent="0.3">
      <c r="A267" s="77"/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  <c r="AA267" s="77"/>
      <c r="AB267" s="77"/>
      <c r="AC267" s="77"/>
      <c r="AD267" s="77"/>
      <c r="AE267" s="77"/>
      <c r="AF267" s="77"/>
      <c r="AG267" s="77"/>
      <c r="AH267" s="77"/>
      <c r="AI267" s="77"/>
      <c r="AJ267" s="77"/>
      <c r="AK267" s="77"/>
      <c r="AL267" s="77"/>
      <c r="AM267" s="77"/>
      <c r="AN267" s="77"/>
      <c r="AO267" s="77"/>
      <c r="AP267" s="77"/>
      <c r="AQ267" s="77"/>
      <c r="AR267" s="77"/>
      <c r="AS267" s="77"/>
      <c r="AT267" s="77"/>
      <c r="AU267" s="77"/>
      <c r="AV267" s="77"/>
      <c r="AW267" s="77"/>
    </row>
    <row r="268" spans="1:49" ht="15.75" customHeight="1" x14ac:dyDescent="0.2"/>
    <row r="269" spans="1:49" ht="15.75" customHeight="1" x14ac:dyDescent="0.2"/>
    <row r="270" spans="1:49" ht="15.75" customHeight="1" x14ac:dyDescent="0.2"/>
    <row r="271" spans="1:49" ht="15.75" customHeight="1" x14ac:dyDescent="0.2"/>
    <row r="272" spans="1:49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42">
    <mergeCell ref="B67:T67"/>
    <mergeCell ref="M9:N9"/>
    <mergeCell ref="B36:AC36"/>
    <mergeCell ref="B44:AC44"/>
    <mergeCell ref="B53:AC53"/>
    <mergeCell ref="B60:T60"/>
    <mergeCell ref="B61:T61"/>
    <mergeCell ref="B62:T62"/>
    <mergeCell ref="V9:V10"/>
    <mergeCell ref="W9:W10"/>
    <mergeCell ref="X9:X10"/>
    <mergeCell ref="Y9:Y10"/>
    <mergeCell ref="Z9:Z10"/>
    <mergeCell ref="AA9:AA10"/>
    <mergeCell ref="AB9:AB10"/>
    <mergeCell ref="C9:D9"/>
    <mergeCell ref="A11:A57"/>
    <mergeCell ref="B63:T63"/>
    <mergeCell ref="B64:T64"/>
    <mergeCell ref="B65:T65"/>
    <mergeCell ref="B66:T66"/>
    <mergeCell ref="B11:AC11"/>
    <mergeCell ref="E9:F9"/>
    <mergeCell ref="G9:H9"/>
    <mergeCell ref="I9:J9"/>
    <mergeCell ref="K9:L9"/>
    <mergeCell ref="A6:AC6"/>
    <mergeCell ref="U8:AC8"/>
    <mergeCell ref="O9:O10"/>
    <mergeCell ref="P9:P10"/>
    <mergeCell ref="Q9:Q10"/>
    <mergeCell ref="R9:R10"/>
    <mergeCell ref="S9:S10"/>
    <mergeCell ref="T9:T10"/>
    <mergeCell ref="U9:U10"/>
    <mergeCell ref="AC9:AC10"/>
    <mergeCell ref="C8:Q8"/>
    <mergeCell ref="A1:AC1"/>
    <mergeCell ref="A2:AC2"/>
    <mergeCell ref="A3:AC3"/>
    <mergeCell ref="A4:AC4"/>
    <mergeCell ref="A5:AC5"/>
  </mergeCells>
  <printOptions horizontalCentered="1" verticalCentered="1"/>
  <pageMargins left="0.51181102362204722" right="0.51181102362204722" top="0.78740157480314965" bottom="0.59055118110236227" header="0" footer="0"/>
  <pageSetup paperSize="9" orientation="landscape"/>
  <rowBreaks count="1" manualBreakCount="1">
    <brk id="57" man="1"/>
  </rowBreaks>
  <drawing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V1000"/>
  <sheetViews>
    <sheetView workbookViewId="0">
      <pane xSplit="2" ySplit="10" topLeftCell="I20" activePane="bottomRight" state="frozen"/>
      <selection pane="topRight" activeCell="C1" sqref="C1"/>
      <selection pane="bottomLeft" activeCell="A11" sqref="A11"/>
      <selection pane="bottomRight" activeCell="X21" sqref="X21"/>
    </sheetView>
  </sheetViews>
  <sheetFormatPr defaultColWidth="12.625" defaultRowHeight="15" customHeight="1" x14ac:dyDescent="0.2"/>
  <cols>
    <col min="1" max="1" width="3.625" customWidth="1"/>
    <col min="2" max="2" width="37.625" customWidth="1"/>
    <col min="3" max="3" width="7.375" customWidth="1"/>
    <col min="4" max="17" width="7.125" customWidth="1"/>
    <col min="18" max="18" width="8.5" customWidth="1"/>
    <col min="19" max="20" width="9.5" customWidth="1"/>
    <col min="21" max="21" width="7.75" customWidth="1"/>
    <col min="22" max="22" width="8.375" customWidth="1"/>
    <col min="23" max="23" width="8.75" customWidth="1"/>
    <col min="24" max="24" width="9.875" customWidth="1"/>
    <col min="25" max="25" width="8" customWidth="1"/>
    <col min="26" max="26" width="10.375" customWidth="1"/>
    <col min="27" max="28" width="8" customWidth="1"/>
    <col min="29" max="48" width="15.125" customWidth="1"/>
  </cols>
  <sheetData>
    <row r="1" spans="1:48" ht="15.75" customHeight="1" x14ac:dyDescent="0.25">
      <c r="A1" s="571" t="s">
        <v>0</v>
      </c>
      <c r="B1" s="572"/>
      <c r="C1" s="572"/>
      <c r="D1" s="572"/>
      <c r="E1" s="572"/>
      <c r="F1" s="572"/>
      <c r="G1" s="572"/>
      <c r="H1" s="572"/>
      <c r="I1" s="572"/>
      <c r="J1" s="572"/>
      <c r="K1" s="572"/>
      <c r="L1" s="572"/>
      <c r="M1" s="572"/>
      <c r="N1" s="572"/>
      <c r="O1" s="572"/>
      <c r="P1" s="572"/>
      <c r="Q1" s="572"/>
      <c r="R1" s="572"/>
      <c r="S1" s="572"/>
      <c r="T1" s="572"/>
      <c r="U1" s="572"/>
      <c r="V1" s="572"/>
      <c r="W1" s="572"/>
      <c r="X1" s="572"/>
      <c r="Y1" s="572"/>
      <c r="Z1" s="572"/>
      <c r="AA1" s="572"/>
      <c r="AB1" s="572"/>
      <c r="AC1" s="1"/>
      <c r="AD1" s="1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</row>
    <row r="2" spans="1:48" ht="15.75" customHeight="1" x14ac:dyDescent="0.25">
      <c r="A2" s="571" t="s">
        <v>1</v>
      </c>
      <c r="B2" s="572"/>
      <c r="C2" s="572"/>
      <c r="D2" s="572"/>
      <c r="E2" s="572"/>
      <c r="F2" s="572"/>
      <c r="G2" s="572"/>
      <c r="H2" s="572"/>
      <c r="I2" s="572"/>
      <c r="J2" s="572"/>
      <c r="K2" s="572"/>
      <c r="L2" s="572"/>
      <c r="M2" s="572"/>
      <c r="N2" s="572"/>
      <c r="O2" s="572"/>
      <c r="P2" s="572"/>
      <c r="Q2" s="572"/>
      <c r="R2" s="572"/>
      <c r="S2" s="572"/>
      <c r="T2" s="572"/>
      <c r="U2" s="572"/>
      <c r="V2" s="572"/>
      <c r="W2" s="572"/>
      <c r="X2" s="572"/>
      <c r="Y2" s="572"/>
      <c r="Z2" s="572"/>
      <c r="AA2" s="572"/>
      <c r="AB2" s="572"/>
      <c r="AC2" s="1"/>
      <c r="AD2" s="1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</row>
    <row r="3" spans="1:48" ht="15.75" customHeight="1" x14ac:dyDescent="0.25">
      <c r="A3" s="571" t="s">
        <v>2</v>
      </c>
      <c r="B3" s="572"/>
      <c r="C3" s="572"/>
      <c r="D3" s="572"/>
      <c r="E3" s="572"/>
      <c r="F3" s="572"/>
      <c r="G3" s="572"/>
      <c r="H3" s="572"/>
      <c r="I3" s="572"/>
      <c r="J3" s="572"/>
      <c r="K3" s="572"/>
      <c r="L3" s="572"/>
      <c r="M3" s="572"/>
      <c r="N3" s="572"/>
      <c r="O3" s="572"/>
      <c r="P3" s="572"/>
      <c r="Q3" s="572"/>
      <c r="R3" s="572"/>
      <c r="S3" s="572"/>
      <c r="T3" s="572"/>
      <c r="U3" s="572"/>
      <c r="V3" s="572"/>
      <c r="W3" s="572"/>
      <c r="X3" s="572"/>
      <c r="Y3" s="572"/>
      <c r="Z3" s="572"/>
      <c r="AA3" s="572"/>
      <c r="AB3" s="572"/>
      <c r="AC3" s="1"/>
      <c r="AD3" s="1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</row>
    <row r="4" spans="1:48" ht="18.75" customHeight="1" x14ac:dyDescent="0.3">
      <c r="A4" s="573"/>
      <c r="B4" s="572"/>
      <c r="C4" s="572"/>
      <c r="D4" s="572"/>
      <c r="E4" s="572"/>
      <c r="F4" s="572"/>
      <c r="G4" s="572"/>
      <c r="H4" s="572"/>
      <c r="I4" s="572"/>
      <c r="J4" s="572"/>
      <c r="K4" s="572"/>
      <c r="L4" s="572"/>
      <c r="M4" s="572"/>
      <c r="N4" s="572"/>
      <c r="O4" s="572"/>
      <c r="P4" s="572"/>
      <c r="Q4" s="572"/>
      <c r="R4" s="572"/>
      <c r="S4" s="572"/>
      <c r="T4" s="572"/>
      <c r="U4" s="572"/>
      <c r="V4" s="572"/>
      <c r="W4" s="572"/>
      <c r="X4" s="572"/>
      <c r="Y4" s="572"/>
      <c r="Z4" s="572"/>
      <c r="AA4" s="572"/>
      <c r="AB4" s="572"/>
      <c r="AC4" s="3"/>
      <c r="AD4" s="3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</row>
    <row r="5" spans="1:48" ht="18.75" customHeight="1" x14ac:dyDescent="0.25">
      <c r="A5" s="574" t="s">
        <v>3</v>
      </c>
      <c r="B5" s="572"/>
      <c r="C5" s="572"/>
      <c r="D5" s="572"/>
      <c r="E5" s="572"/>
      <c r="F5" s="572"/>
      <c r="G5" s="572"/>
      <c r="H5" s="572"/>
      <c r="I5" s="572"/>
      <c r="J5" s="572"/>
      <c r="K5" s="572"/>
      <c r="L5" s="572"/>
      <c r="M5" s="572"/>
      <c r="N5" s="572"/>
      <c r="O5" s="572"/>
      <c r="P5" s="572"/>
      <c r="Q5" s="572"/>
      <c r="R5" s="572"/>
      <c r="S5" s="572"/>
      <c r="T5" s="572"/>
      <c r="U5" s="572"/>
      <c r="V5" s="572"/>
      <c r="W5" s="572"/>
      <c r="X5" s="572"/>
      <c r="Y5" s="572"/>
      <c r="Z5" s="572"/>
      <c r="AA5" s="572"/>
      <c r="AB5" s="572"/>
      <c r="AC5" s="3"/>
      <c r="AD5" s="3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</row>
    <row r="6" spans="1:48" ht="18.75" customHeight="1" x14ac:dyDescent="0.25">
      <c r="A6" s="574" t="s">
        <v>153</v>
      </c>
      <c r="B6" s="572"/>
      <c r="C6" s="572"/>
      <c r="D6" s="572"/>
      <c r="E6" s="572"/>
      <c r="F6" s="572"/>
      <c r="G6" s="572"/>
      <c r="H6" s="572"/>
      <c r="I6" s="572"/>
      <c r="J6" s="572"/>
      <c r="K6" s="572"/>
      <c r="L6" s="572"/>
      <c r="M6" s="572"/>
      <c r="N6" s="572"/>
      <c r="O6" s="572"/>
      <c r="P6" s="572"/>
      <c r="Q6" s="572"/>
      <c r="R6" s="572"/>
      <c r="S6" s="572"/>
      <c r="T6" s="572"/>
      <c r="U6" s="572"/>
      <c r="V6" s="572"/>
      <c r="W6" s="572"/>
      <c r="X6" s="572"/>
      <c r="Y6" s="572"/>
      <c r="Z6" s="572"/>
      <c r="AA6" s="572"/>
      <c r="AB6" s="572"/>
      <c r="AC6" s="3"/>
      <c r="AD6" s="3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</row>
    <row r="7" spans="1:48" ht="18.75" customHeight="1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</row>
    <row r="8" spans="1:48" ht="18.75" customHeight="1" x14ac:dyDescent="0.25">
      <c r="A8" s="2"/>
      <c r="B8" s="4"/>
      <c r="C8" s="594" t="s">
        <v>148</v>
      </c>
      <c r="D8" s="595"/>
      <c r="E8" s="595"/>
      <c r="F8" s="595"/>
      <c r="G8" s="595"/>
      <c r="H8" s="595"/>
      <c r="I8" s="595"/>
      <c r="J8" s="595"/>
      <c r="K8" s="595"/>
      <c r="L8" s="595"/>
      <c r="M8" s="595"/>
      <c r="N8" s="595"/>
      <c r="O8" s="595"/>
      <c r="P8" s="595"/>
      <c r="Q8" s="596"/>
      <c r="R8" s="4"/>
      <c r="S8" s="4"/>
      <c r="T8" s="4"/>
      <c r="U8" s="575" t="s">
        <v>149</v>
      </c>
      <c r="V8" s="576"/>
      <c r="W8" s="576"/>
      <c r="X8" s="576"/>
      <c r="Y8" s="576"/>
      <c r="Z8" s="576"/>
      <c r="AA8" s="576"/>
      <c r="AB8" s="577"/>
      <c r="AC8" s="3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</row>
    <row r="9" spans="1:48" ht="111" customHeight="1" x14ac:dyDescent="0.25">
      <c r="A9" s="2"/>
      <c r="B9" s="314" t="s">
        <v>7</v>
      </c>
      <c r="C9" s="627" t="s">
        <v>8</v>
      </c>
      <c r="D9" s="628"/>
      <c r="E9" s="612" t="s">
        <v>150</v>
      </c>
      <c r="F9" s="613"/>
      <c r="G9" s="614" t="s">
        <v>11</v>
      </c>
      <c r="H9" s="613"/>
      <c r="I9" s="614" t="s">
        <v>93</v>
      </c>
      <c r="J9" s="613"/>
      <c r="K9" s="614" t="s">
        <v>56</v>
      </c>
      <c r="L9" s="613"/>
      <c r="M9" s="614" t="s">
        <v>142</v>
      </c>
      <c r="N9" s="624"/>
      <c r="O9" s="615" t="s">
        <v>132</v>
      </c>
      <c r="P9" s="615" t="s">
        <v>106</v>
      </c>
      <c r="Q9" s="617" t="s">
        <v>80</v>
      </c>
      <c r="R9" s="619" t="s">
        <v>133</v>
      </c>
      <c r="S9" s="621" t="s">
        <v>134</v>
      </c>
      <c r="T9" s="622" t="s">
        <v>135</v>
      </c>
      <c r="U9" s="623" t="s">
        <v>8</v>
      </c>
      <c r="V9" s="621" t="s">
        <v>60</v>
      </c>
      <c r="W9" s="621" t="s">
        <v>71</v>
      </c>
      <c r="X9" s="621" t="s">
        <v>72</v>
      </c>
      <c r="Y9" s="621" t="s">
        <v>61</v>
      </c>
      <c r="Z9" s="621" t="s">
        <v>73</v>
      </c>
      <c r="AA9" s="621" t="s">
        <v>93</v>
      </c>
      <c r="AB9" s="622" t="s">
        <v>10</v>
      </c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</row>
    <row r="10" spans="1:48" ht="30" customHeight="1" x14ac:dyDescent="0.2">
      <c r="A10" s="90"/>
      <c r="B10" s="315"/>
      <c r="C10" s="316" t="s">
        <v>151</v>
      </c>
      <c r="D10" s="317" t="s">
        <v>152</v>
      </c>
      <c r="E10" s="316" t="s">
        <v>151</v>
      </c>
      <c r="F10" s="317" t="s">
        <v>152</v>
      </c>
      <c r="G10" s="317" t="s">
        <v>151</v>
      </c>
      <c r="H10" s="317" t="s">
        <v>152</v>
      </c>
      <c r="I10" s="317" t="s">
        <v>151</v>
      </c>
      <c r="J10" s="317" t="s">
        <v>152</v>
      </c>
      <c r="K10" s="317" t="s">
        <v>151</v>
      </c>
      <c r="L10" s="317" t="s">
        <v>152</v>
      </c>
      <c r="M10" s="317" t="s">
        <v>151</v>
      </c>
      <c r="N10" s="318" t="s">
        <v>152</v>
      </c>
      <c r="O10" s="616"/>
      <c r="P10" s="616"/>
      <c r="Q10" s="618"/>
      <c r="R10" s="620"/>
      <c r="S10" s="616"/>
      <c r="T10" s="618"/>
      <c r="U10" s="620"/>
      <c r="V10" s="616"/>
      <c r="W10" s="616"/>
      <c r="X10" s="616"/>
      <c r="Y10" s="616"/>
      <c r="Z10" s="616"/>
      <c r="AA10" s="616"/>
      <c r="AB10" s="618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</row>
    <row r="11" spans="1:48" ht="18.75" customHeight="1" x14ac:dyDescent="0.25">
      <c r="A11" s="585" t="s">
        <v>19</v>
      </c>
      <c r="B11" s="578" t="s">
        <v>20</v>
      </c>
      <c r="C11" s="579"/>
      <c r="D11" s="579"/>
      <c r="E11" s="579"/>
      <c r="F11" s="579"/>
      <c r="G11" s="579"/>
      <c r="H11" s="579"/>
      <c r="I11" s="579"/>
      <c r="J11" s="579"/>
      <c r="K11" s="579"/>
      <c r="L11" s="579"/>
      <c r="M11" s="579"/>
      <c r="N11" s="579"/>
      <c r="O11" s="579"/>
      <c r="P11" s="579"/>
      <c r="Q11" s="579"/>
      <c r="R11" s="579"/>
      <c r="S11" s="579"/>
      <c r="T11" s="579"/>
      <c r="U11" s="579"/>
      <c r="V11" s="579"/>
      <c r="W11" s="579"/>
      <c r="X11" s="579"/>
      <c r="Y11" s="579"/>
      <c r="Z11" s="579"/>
      <c r="AA11" s="579"/>
      <c r="AB11" s="580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</row>
    <row r="12" spans="1:48" ht="18.75" customHeight="1" x14ac:dyDescent="0.25">
      <c r="A12" s="586"/>
      <c r="B12" s="15" t="s">
        <v>21</v>
      </c>
      <c r="C12" s="319">
        <f t="shared" ref="C12:C34" si="0">E12+G12+I12+K12+M12</f>
        <v>152</v>
      </c>
      <c r="D12" s="16">
        <f t="shared" ref="D12:D34" si="1">F12+H12+J12+L12+N12+O12+P12+Q12</f>
        <v>61</v>
      </c>
      <c r="E12" s="17">
        <v>50</v>
      </c>
      <c r="F12" s="83">
        <v>50</v>
      </c>
      <c r="G12" s="17">
        <v>30</v>
      </c>
      <c r="H12" s="83">
        <v>1</v>
      </c>
      <c r="I12" s="83">
        <v>24</v>
      </c>
      <c r="J12" s="83">
        <v>0</v>
      </c>
      <c r="K12" s="83">
        <v>24</v>
      </c>
      <c r="L12" s="83">
        <v>0</v>
      </c>
      <c r="M12" s="83">
        <v>24</v>
      </c>
      <c r="N12" s="83">
        <v>10</v>
      </c>
      <c r="O12" s="83">
        <v>0</v>
      </c>
      <c r="P12" s="83">
        <v>0</v>
      </c>
      <c r="Q12" s="19">
        <v>0</v>
      </c>
      <c r="R12" s="20">
        <v>394</v>
      </c>
      <c r="S12" s="21">
        <v>356</v>
      </c>
      <c r="T12" s="18">
        <v>26</v>
      </c>
      <c r="U12" s="16">
        <f t="shared" ref="U12:U34" si="2">SUM(V12:AB12)</f>
        <v>75</v>
      </c>
      <c r="V12" s="18">
        <v>36</v>
      </c>
      <c r="W12" s="18">
        <v>6</v>
      </c>
      <c r="X12" s="18">
        <v>22</v>
      </c>
      <c r="Y12" s="84">
        <v>0</v>
      </c>
      <c r="Z12" s="83">
        <v>4</v>
      </c>
      <c r="AA12" s="18">
        <v>5</v>
      </c>
      <c r="AB12" s="19">
        <v>2</v>
      </c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</row>
    <row r="13" spans="1:48" ht="18.75" customHeight="1" x14ac:dyDescent="0.25">
      <c r="A13" s="586"/>
      <c r="B13" s="22" t="s">
        <v>22</v>
      </c>
      <c r="C13" s="320">
        <f t="shared" si="0"/>
        <v>239</v>
      </c>
      <c r="D13" s="23">
        <f t="shared" si="1"/>
        <v>64</v>
      </c>
      <c r="E13" s="24">
        <v>60</v>
      </c>
      <c r="F13" s="24">
        <v>60</v>
      </c>
      <c r="G13" s="24">
        <v>47</v>
      </c>
      <c r="H13" s="24">
        <v>4</v>
      </c>
      <c r="I13" s="24">
        <v>44</v>
      </c>
      <c r="J13" s="24">
        <v>0</v>
      </c>
      <c r="K13" s="24">
        <v>44</v>
      </c>
      <c r="L13" s="24">
        <v>0</v>
      </c>
      <c r="M13" s="24">
        <v>44</v>
      </c>
      <c r="N13" s="24">
        <v>0</v>
      </c>
      <c r="O13" s="24">
        <v>0</v>
      </c>
      <c r="P13" s="24">
        <v>0</v>
      </c>
      <c r="Q13" s="26">
        <v>0</v>
      </c>
      <c r="R13" s="27">
        <v>407</v>
      </c>
      <c r="S13" s="28">
        <v>372</v>
      </c>
      <c r="T13" s="29">
        <v>10</v>
      </c>
      <c r="U13" s="23">
        <f t="shared" si="2"/>
        <v>83</v>
      </c>
      <c r="V13" s="29">
        <v>35</v>
      </c>
      <c r="W13" s="29">
        <v>10</v>
      </c>
      <c r="X13" s="29">
        <v>21</v>
      </c>
      <c r="Y13" s="29">
        <v>1</v>
      </c>
      <c r="Z13" s="56">
        <v>14</v>
      </c>
      <c r="AA13" s="29">
        <v>1</v>
      </c>
      <c r="AB13" s="30">
        <v>1</v>
      </c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</row>
    <row r="14" spans="1:48" ht="18.75" customHeight="1" x14ac:dyDescent="0.25">
      <c r="A14" s="586"/>
      <c r="B14" s="31" t="s">
        <v>23</v>
      </c>
      <c r="C14" s="321">
        <f t="shared" si="0"/>
        <v>45</v>
      </c>
      <c r="D14" s="32">
        <f t="shared" si="1"/>
        <v>26</v>
      </c>
      <c r="E14" s="33">
        <v>25</v>
      </c>
      <c r="F14" s="33">
        <v>25</v>
      </c>
      <c r="G14" s="33">
        <v>5</v>
      </c>
      <c r="H14" s="17">
        <v>0</v>
      </c>
      <c r="I14" s="17">
        <v>5</v>
      </c>
      <c r="J14" s="17">
        <v>0</v>
      </c>
      <c r="K14" s="17">
        <v>5</v>
      </c>
      <c r="L14" s="17">
        <v>0</v>
      </c>
      <c r="M14" s="17">
        <v>5</v>
      </c>
      <c r="N14" s="17">
        <v>1</v>
      </c>
      <c r="O14" s="17">
        <v>0</v>
      </c>
      <c r="P14" s="17">
        <v>0</v>
      </c>
      <c r="Q14" s="34">
        <v>0</v>
      </c>
      <c r="R14" s="35">
        <v>158</v>
      </c>
      <c r="S14" s="36">
        <v>134</v>
      </c>
      <c r="T14" s="18">
        <v>10</v>
      </c>
      <c r="U14" s="32">
        <f t="shared" si="2"/>
        <v>33</v>
      </c>
      <c r="V14" s="18">
        <v>16</v>
      </c>
      <c r="W14" s="18">
        <v>5</v>
      </c>
      <c r="X14" s="18">
        <v>8</v>
      </c>
      <c r="Y14" s="18">
        <v>0</v>
      </c>
      <c r="Z14" s="17">
        <v>3</v>
      </c>
      <c r="AA14" s="18">
        <v>0</v>
      </c>
      <c r="AB14" s="34">
        <v>1</v>
      </c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</row>
    <row r="15" spans="1:48" ht="18.75" customHeight="1" x14ac:dyDescent="0.25">
      <c r="A15" s="586"/>
      <c r="B15" s="22" t="s">
        <v>24</v>
      </c>
      <c r="C15" s="320">
        <f t="shared" si="0"/>
        <v>102</v>
      </c>
      <c r="D15" s="23">
        <f t="shared" si="1"/>
        <v>56</v>
      </c>
      <c r="E15" s="24">
        <v>40</v>
      </c>
      <c r="F15" s="24">
        <v>40</v>
      </c>
      <c r="G15" s="24">
        <v>20</v>
      </c>
      <c r="H15" s="24">
        <v>2</v>
      </c>
      <c r="I15" s="24">
        <v>14</v>
      </c>
      <c r="J15" s="24">
        <v>0</v>
      </c>
      <c r="K15" s="24">
        <v>14</v>
      </c>
      <c r="L15" s="24">
        <v>0</v>
      </c>
      <c r="M15" s="24">
        <v>14</v>
      </c>
      <c r="N15" s="24">
        <v>13</v>
      </c>
      <c r="O15" s="24">
        <v>0</v>
      </c>
      <c r="P15" s="24">
        <v>0</v>
      </c>
      <c r="Q15" s="26">
        <v>1</v>
      </c>
      <c r="R15" s="27">
        <v>326</v>
      </c>
      <c r="S15" s="28">
        <v>292</v>
      </c>
      <c r="T15" s="29">
        <v>15</v>
      </c>
      <c r="U15" s="23">
        <f t="shared" si="2"/>
        <v>56</v>
      </c>
      <c r="V15" s="29">
        <v>31</v>
      </c>
      <c r="W15" s="29">
        <v>2</v>
      </c>
      <c r="X15" s="29">
        <v>12</v>
      </c>
      <c r="Y15" s="29">
        <v>0</v>
      </c>
      <c r="Z15" s="56">
        <v>6</v>
      </c>
      <c r="AA15" s="29">
        <v>4</v>
      </c>
      <c r="AB15" s="30">
        <v>1</v>
      </c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</row>
    <row r="16" spans="1:48" ht="18.75" customHeight="1" x14ac:dyDescent="0.25">
      <c r="A16" s="586"/>
      <c r="B16" s="31" t="s">
        <v>25</v>
      </c>
      <c r="C16" s="321">
        <f t="shared" si="0"/>
        <v>67</v>
      </c>
      <c r="D16" s="32">
        <f t="shared" si="1"/>
        <v>28</v>
      </c>
      <c r="E16" s="33">
        <v>25</v>
      </c>
      <c r="F16" s="33">
        <v>25</v>
      </c>
      <c r="G16" s="33">
        <v>15</v>
      </c>
      <c r="H16" s="17">
        <v>3</v>
      </c>
      <c r="I16" s="17">
        <v>9</v>
      </c>
      <c r="J16" s="17">
        <v>0</v>
      </c>
      <c r="K16" s="17">
        <v>9</v>
      </c>
      <c r="L16" s="17">
        <v>0</v>
      </c>
      <c r="M16" s="17">
        <v>9</v>
      </c>
      <c r="N16" s="17">
        <v>0</v>
      </c>
      <c r="O16" s="17">
        <v>0</v>
      </c>
      <c r="P16" s="17">
        <v>0</v>
      </c>
      <c r="Q16" s="34">
        <v>0</v>
      </c>
      <c r="R16" s="35">
        <v>194</v>
      </c>
      <c r="S16" s="36">
        <v>175</v>
      </c>
      <c r="T16" s="18">
        <v>13</v>
      </c>
      <c r="U16" s="32">
        <f t="shared" si="2"/>
        <v>28</v>
      </c>
      <c r="V16" s="18">
        <v>16</v>
      </c>
      <c r="W16" s="18">
        <v>4</v>
      </c>
      <c r="X16" s="18">
        <v>5</v>
      </c>
      <c r="Y16" s="18">
        <v>0</v>
      </c>
      <c r="Z16" s="17">
        <v>3</v>
      </c>
      <c r="AA16" s="18">
        <v>0</v>
      </c>
      <c r="AB16" s="34">
        <v>0</v>
      </c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</row>
    <row r="17" spans="1:48" ht="18.75" customHeight="1" x14ac:dyDescent="0.25">
      <c r="A17" s="586"/>
      <c r="B17" s="22" t="s">
        <v>26</v>
      </c>
      <c r="C17" s="320">
        <f t="shared" si="0"/>
        <v>378</v>
      </c>
      <c r="D17" s="23">
        <f t="shared" si="1"/>
        <v>203</v>
      </c>
      <c r="E17" s="24">
        <v>200</v>
      </c>
      <c r="F17" s="24">
        <v>200</v>
      </c>
      <c r="G17" s="24">
        <v>92</v>
      </c>
      <c r="H17" s="24">
        <v>3</v>
      </c>
      <c r="I17" s="24">
        <v>86</v>
      </c>
      <c r="J17" s="24">
        <v>0</v>
      </c>
      <c r="K17" s="24">
        <v>0</v>
      </c>
      <c r="L17" s="24">
        <v>0</v>
      </c>
      <c r="M17" s="24">
        <v>0</v>
      </c>
      <c r="N17" s="24">
        <v>0</v>
      </c>
      <c r="O17" s="24">
        <v>0</v>
      </c>
      <c r="P17" s="24">
        <v>0</v>
      </c>
      <c r="Q17" s="26">
        <v>0</v>
      </c>
      <c r="R17" s="27">
        <v>1202</v>
      </c>
      <c r="S17" s="28">
        <v>1105</v>
      </c>
      <c r="T17" s="29">
        <v>44</v>
      </c>
      <c r="U17" s="23">
        <f t="shared" si="2"/>
        <v>233</v>
      </c>
      <c r="V17" s="29">
        <v>83</v>
      </c>
      <c r="W17" s="29">
        <v>23</v>
      </c>
      <c r="X17" s="29">
        <v>64</v>
      </c>
      <c r="Y17" s="29">
        <v>0</v>
      </c>
      <c r="Z17" s="56">
        <v>52</v>
      </c>
      <c r="AA17" s="29">
        <v>1</v>
      </c>
      <c r="AB17" s="30">
        <v>10</v>
      </c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</row>
    <row r="18" spans="1:48" ht="18.75" customHeight="1" x14ac:dyDescent="0.25">
      <c r="A18" s="586"/>
      <c r="B18" s="31" t="s">
        <v>27</v>
      </c>
      <c r="C18" s="321">
        <f t="shared" si="0"/>
        <v>230</v>
      </c>
      <c r="D18" s="32">
        <f t="shared" si="1"/>
        <v>102</v>
      </c>
      <c r="E18" s="33">
        <v>100</v>
      </c>
      <c r="F18" s="33">
        <v>100</v>
      </c>
      <c r="G18" s="33">
        <v>67</v>
      </c>
      <c r="H18" s="33">
        <v>2</v>
      </c>
      <c r="I18" s="33">
        <v>63</v>
      </c>
      <c r="J18" s="33">
        <v>0</v>
      </c>
      <c r="K18" s="33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34">
        <v>0</v>
      </c>
      <c r="R18" s="35">
        <v>617</v>
      </c>
      <c r="S18" s="36">
        <v>556</v>
      </c>
      <c r="T18" s="18">
        <v>34</v>
      </c>
      <c r="U18" s="32">
        <f t="shared" si="2"/>
        <v>119</v>
      </c>
      <c r="V18" s="18">
        <v>50</v>
      </c>
      <c r="W18" s="18">
        <v>20</v>
      </c>
      <c r="X18" s="18">
        <v>23</v>
      </c>
      <c r="Y18" s="18">
        <v>0</v>
      </c>
      <c r="Z18" s="17">
        <v>23</v>
      </c>
      <c r="AA18" s="18">
        <v>0</v>
      </c>
      <c r="AB18" s="34">
        <v>3</v>
      </c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</row>
    <row r="19" spans="1:48" ht="18.75" customHeight="1" x14ac:dyDescent="0.25">
      <c r="A19" s="586"/>
      <c r="B19" s="22" t="s">
        <v>74</v>
      </c>
      <c r="C19" s="320">
        <f t="shared" si="0"/>
        <v>68</v>
      </c>
      <c r="D19" s="23">
        <f t="shared" si="1"/>
        <v>49</v>
      </c>
      <c r="E19" s="24">
        <v>40</v>
      </c>
      <c r="F19" s="24">
        <v>39</v>
      </c>
      <c r="G19" s="24">
        <v>12</v>
      </c>
      <c r="H19" s="24">
        <v>0</v>
      </c>
      <c r="I19" s="24">
        <v>12</v>
      </c>
      <c r="J19" s="24">
        <v>9</v>
      </c>
      <c r="K19" s="24">
        <v>2</v>
      </c>
      <c r="L19" s="24">
        <v>0</v>
      </c>
      <c r="M19" s="24">
        <v>2</v>
      </c>
      <c r="N19" s="24">
        <v>1</v>
      </c>
      <c r="O19" s="24">
        <v>0</v>
      </c>
      <c r="P19" s="24">
        <v>0</v>
      </c>
      <c r="Q19" s="26">
        <v>0</v>
      </c>
      <c r="R19" s="27">
        <v>385</v>
      </c>
      <c r="S19" s="28">
        <v>371</v>
      </c>
      <c r="T19" s="29">
        <v>14</v>
      </c>
      <c r="U19" s="23">
        <f t="shared" si="2"/>
        <v>41</v>
      </c>
      <c r="V19" s="29">
        <v>12</v>
      </c>
      <c r="W19" s="29">
        <v>4</v>
      </c>
      <c r="X19" s="29">
        <v>22</v>
      </c>
      <c r="Y19" s="29">
        <v>0</v>
      </c>
      <c r="Z19" s="56">
        <v>1</v>
      </c>
      <c r="AA19" s="29">
        <v>0</v>
      </c>
      <c r="AB19" s="30">
        <v>2</v>
      </c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</row>
    <row r="20" spans="1:48" ht="18.75" customHeight="1" x14ac:dyDescent="0.25">
      <c r="A20" s="586"/>
      <c r="B20" s="31" t="s">
        <v>28</v>
      </c>
      <c r="C20" s="321">
        <f t="shared" si="0"/>
        <v>97</v>
      </c>
      <c r="D20" s="32">
        <f t="shared" si="1"/>
        <v>25</v>
      </c>
      <c r="E20" s="33">
        <v>25</v>
      </c>
      <c r="F20" s="33">
        <v>25</v>
      </c>
      <c r="G20" s="33">
        <v>18</v>
      </c>
      <c r="H20" s="17">
        <v>0</v>
      </c>
      <c r="I20" s="17">
        <v>18</v>
      </c>
      <c r="J20" s="17">
        <v>0</v>
      </c>
      <c r="K20" s="17">
        <v>18</v>
      </c>
      <c r="L20" s="17">
        <v>0</v>
      </c>
      <c r="M20" s="17">
        <v>18</v>
      </c>
      <c r="N20" s="17">
        <v>0</v>
      </c>
      <c r="O20" s="17">
        <v>0</v>
      </c>
      <c r="P20" s="17">
        <v>0</v>
      </c>
      <c r="Q20" s="34">
        <v>0</v>
      </c>
      <c r="R20" s="35">
        <v>127</v>
      </c>
      <c r="S20" s="36">
        <v>105</v>
      </c>
      <c r="T20" s="18">
        <v>5</v>
      </c>
      <c r="U20" s="32">
        <f t="shared" si="2"/>
        <v>38</v>
      </c>
      <c r="V20" s="18">
        <v>21</v>
      </c>
      <c r="W20" s="18">
        <v>4</v>
      </c>
      <c r="X20" s="18">
        <v>11</v>
      </c>
      <c r="Y20" s="18">
        <v>0</v>
      </c>
      <c r="Z20" s="17">
        <v>2</v>
      </c>
      <c r="AA20" s="18">
        <v>0</v>
      </c>
      <c r="AB20" s="34">
        <v>0</v>
      </c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</row>
    <row r="21" spans="1:48" ht="18.75" customHeight="1" x14ac:dyDescent="0.25">
      <c r="A21" s="586"/>
      <c r="B21" s="22" t="s">
        <v>29</v>
      </c>
      <c r="C21" s="320">
        <f t="shared" si="0"/>
        <v>60</v>
      </c>
      <c r="D21" s="23">
        <f t="shared" si="1"/>
        <v>29</v>
      </c>
      <c r="E21" s="24">
        <v>30</v>
      </c>
      <c r="F21" s="24">
        <v>25</v>
      </c>
      <c r="G21" s="24">
        <v>8</v>
      </c>
      <c r="H21" s="24">
        <v>0</v>
      </c>
      <c r="I21" s="24">
        <v>8</v>
      </c>
      <c r="J21" s="24">
        <v>1</v>
      </c>
      <c r="K21" s="24">
        <v>7</v>
      </c>
      <c r="L21" s="24">
        <v>0</v>
      </c>
      <c r="M21" s="24">
        <v>7</v>
      </c>
      <c r="N21" s="24">
        <v>3</v>
      </c>
      <c r="O21" s="24">
        <v>0</v>
      </c>
      <c r="P21" s="24">
        <v>0</v>
      </c>
      <c r="Q21" s="26">
        <v>0</v>
      </c>
      <c r="R21" s="27">
        <v>114</v>
      </c>
      <c r="S21" s="28">
        <v>102</v>
      </c>
      <c r="T21" s="29">
        <v>2</v>
      </c>
      <c r="U21" s="23">
        <f t="shared" si="2"/>
        <v>36</v>
      </c>
      <c r="V21" s="29">
        <v>13</v>
      </c>
      <c r="W21" s="29">
        <v>11</v>
      </c>
      <c r="X21" s="29">
        <v>4</v>
      </c>
      <c r="Y21" s="29">
        <v>0</v>
      </c>
      <c r="Z21" s="56">
        <v>8</v>
      </c>
      <c r="AA21" s="29">
        <v>0</v>
      </c>
      <c r="AB21" s="30">
        <v>0</v>
      </c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</row>
    <row r="22" spans="1:48" ht="18.75" customHeight="1" x14ac:dyDescent="0.25">
      <c r="A22" s="586"/>
      <c r="B22" s="31" t="s">
        <v>110</v>
      </c>
      <c r="C22" s="321">
        <f t="shared" si="0"/>
        <v>30</v>
      </c>
      <c r="D22" s="32">
        <f t="shared" si="1"/>
        <v>30</v>
      </c>
      <c r="E22" s="33">
        <v>30</v>
      </c>
      <c r="F22" s="33">
        <v>30</v>
      </c>
      <c r="G22" s="33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34">
        <v>0</v>
      </c>
      <c r="R22" s="35">
        <v>129</v>
      </c>
      <c r="S22" s="36">
        <v>124</v>
      </c>
      <c r="T22" s="18">
        <v>0</v>
      </c>
      <c r="U22" s="32">
        <f t="shared" si="2"/>
        <v>29</v>
      </c>
      <c r="V22" s="18">
        <v>1</v>
      </c>
      <c r="W22" s="18">
        <v>0</v>
      </c>
      <c r="X22" s="18">
        <v>28</v>
      </c>
      <c r="Y22" s="18">
        <v>0</v>
      </c>
      <c r="Z22" s="17">
        <v>0</v>
      </c>
      <c r="AA22" s="18">
        <v>0</v>
      </c>
      <c r="AB22" s="34">
        <v>0</v>
      </c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</row>
    <row r="23" spans="1:48" ht="18.75" customHeight="1" x14ac:dyDescent="0.25">
      <c r="A23" s="586"/>
      <c r="B23" s="22" t="s">
        <v>30</v>
      </c>
      <c r="C23" s="320">
        <f t="shared" si="0"/>
        <v>32</v>
      </c>
      <c r="D23" s="23">
        <f t="shared" si="1"/>
        <v>16</v>
      </c>
      <c r="E23" s="24">
        <v>30</v>
      </c>
      <c r="F23" s="24">
        <v>16</v>
      </c>
      <c r="G23" s="24">
        <v>2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6">
        <v>0</v>
      </c>
      <c r="Q23" s="30">
        <v>0</v>
      </c>
      <c r="R23" s="27">
        <v>63</v>
      </c>
      <c r="S23" s="28">
        <v>62</v>
      </c>
      <c r="T23" s="29">
        <v>1</v>
      </c>
      <c r="U23" s="23">
        <f t="shared" si="2"/>
        <v>9</v>
      </c>
      <c r="V23" s="29">
        <v>1</v>
      </c>
      <c r="W23" s="29">
        <v>0</v>
      </c>
      <c r="X23" s="29">
        <v>8</v>
      </c>
      <c r="Y23" s="29">
        <v>0</v>
      </c>
      <c r="Z23" s="56">
        <v>0</v>
      </c>
      <c r="AA23" s="29">
        <v>0</v>
      </c>
      <c r="AB23" s="30">
        <v>0</v>
      </c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</row>
    <row r="24" spans="1:48" ht="18.75" customHeight="1" x14ac:dyDescent="0.25">
      <c r="A24" s="586"/>
      <c r="B24" s="31" t="s">
        <v>31</v>
      </c>
      <c r="C24" s="321">
        <f t="shared" si="0"/>
        <v>89</v>
      </c>
      <c r="D24" s="32">
        <f t="shared" si="1"/>
        <v>28</v>
      </c>
      <c r="E24" s="33">
        <v>25</v>
      </c>
      <c r="F24" s="33">
        <v>25</v>
      </c>
      <c r="G24" s="33">
        <v>16</v>
      </c>
      <c r="H24" s="33">
        <v>3</v>
      </c>
      <c r="I24" s="33">
        <v>16</v>
      </c>
      <c r="J24" s="33">
        <v>0</v>
      </c>
      <c r="K24" s="33">
        <v>16</v>
      </c>
      <c r="L24" s="33">
        <v>0</v>
      </c>
      <c r="M24" s="33">
        <v>16</v>
      </c>
      <c r="N24" s="33">
        <v>0</v>
      </c>
      <c r="O24" s="33">
        <v>0</v>
      </c>
      <c r="P24" s="33">
        <v>0</v>
      </c>
      <c r="Q24" s="38">
        <v>0</v>
      </c>
      <c r="R24" s="35">
        <v>152</v>
      </c>
      <c r="S24" s="36">
        <v>135</v>
      </c>
      <c r="T24" s="18">
        <v>2</v>
      </c>
      <c r="U24" s="32">
        <f t="shared" si="2"/>
        <v>35</v>
      </c>
      <c r="V24" s="18">
        <v>17</v>
      </c>
      <c r="W24" s="18">
        <v>3</v>
      </c>
      <c r="X24" s="18">
        <v>9</v>
      </c>
      <c r="Y24" s="18">
        <v>0</v>
      </c>
      <c r="Z24" s="17">
        <v>6</v>
      </c>
      <c r="AA24" s="17">
        <v>0</v>
      </c>
      <c r="AB24" s="34">
        <v>0</v>
      </c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</row>
    <row r="25" spans="1:48" ht="18.75" customHeight="1" x14ac:dyDescent="0.25">
      <c r="A25" s="586"/>
      <c r="B25" s="22" t="s">
        <v>111</v>
      </c>
      <c r="C25" s="320">
        <f t="shared" si="0"/>
        <v>30</v>
      </c>
      <c r="D25" s="23">
        <f t="shared" si="1"/>
        <v>4</v>
      </c>
      <c r="E25" s="24">
        <v>30</v>
      </c>
      <c r="F25" s="24">
        <v>4</v>
      </c>
      <c r="G25" s="24">
        <v>0</v>
      </c>
      <c r="H25" s="56">
        <v>0</v>
      </c>
      <c r="I25" s="56">
        <v>0</v>
      </c>
      <c r="J25" s="56">
        <v>0</v>
      </c>
      <c r="K25" s="56">
        <v>0</v>
      </c>
      <c r="L25" s="56">
        <v>0</v>
      </c>
      <c r="M25" s="56">
        <v>0</v>
      </c>
      <c r="N25" s="56">
        <v>0</v>
      </c>
      <c r="O25" s="56">
        <v>0</v>
      </c>
      <c r="P25" s="56">
        <v>0</v>
      </c>
      <c r="Q25" s="30">
        <v>0</v>
      </c>
      <c r="R25" s="27">
        <v>28</v>
      </c>
      <c r="S25" s="28">
        <v>27</v>
      </c>
      <c r="T25" s="29">
        <v>0</v>
      </c>
      <c r="U25" s="23">
        <f t="shared" si="2"/>
        <v>6</v>
      </c>
      <c r="V25" s="29">
        <v>1</v>
      </c>
      <c r="W25" s="29">
        <v>0</v>
      </c>
      <c r="X25" s="29">
        <v>5</v>
      </c>
      <c r="Y25" s="29">
        <v>0</v>
      </c>
      <c r="Z25" s="56">
        <v>0</v>
      </c>
      <c r="AA25" s="29">
        <v>0</v>
      </c>
      <c r="AB25" s="30">
        <v>0</v>
      </c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</row>
    <row r="26" spans="1:48" ht="18.75" customHeight="1" x14ac:dyDescent="0.25">
      <c r="A26" s="586"/>
      <c r="B26" s="31" t="s">
        <v>32</v>
      </c>
      <c r="C26" s="321">
        <f t="shared" si="0"/>
        <v>34</v>
      </c>
      <c r="D26" s="32">
        <f t="shared" si="1"/>
        <v>18</v>
      </c>
      <c r="E26" s="33">
        <v>30</v>
      </c>
      <c r="F26" s="33">
        <v>17</v>
      </c>
      <c r="G26" s="33">
        <v>4</v>
      </c>
      <c r="H26" s="17">
        <v>1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34">
        <v>0</v>
      </c>
      <c r="R26" s="35">
        <v>105</v>
      </c>
      <c r="S26" s="36">
        <v>101</v>
      </c>
      <c r="T26" s="18">
        <v>1</v>
      </c>
      <c r="U26" s="32">
        <f t="shared" si="2"/>
        <v>23</v>
      </c>
      <c r="V26" s="18">
        <v>4</v>
      </c>
      <c r="W26" s="18">
        <v>2</v>
      </c>
      <c r="X26" s="18">
        <v>17</v>
      </c>
      <c r="Y26" s="18">
        <v>0</v>
      </c>
      <c r="Z26" s="17">
        <v>0</v>
      </c>
      <c r="AA26" s="18">
        <v>0</v>
      </c>
      <c r="AB26" s="34">
        <v>0</v>
      </c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</row>
    <row r="27" spans="1:48" ht="18.75" customHeight="1" x14ac:dyDescent="0.25">
      <c r="A27" s="586"/>
      <c r="B27" s="22" t="s">
        <v>94</v>
      </c>
      <c r="C27" s="320">
        <f t="shared" si="0"/>
        <v>67</v>
      </c>
      <c r="D27" s="23">
        <f t="shared" si="1"/>
        <v>31</v>
      </c>
      <c r="E27" s="24">
        <v>25</v>
      </c>
      <c r="F27" s="24">
        <v>25</v>
      </c>
      <c r="G27" s="24">
        <v>10</v>
      </c>
      <c r="H27" s="56">
        <v>1</v>
      </c>
      <c r="I27" s="56">
        <v>11</v>
      </c>
      <c r="J27" s="56">
        <v>0</v>
      </c>
      <c r="K27" s="56">
        <v>11</v>
      </c>
      <c r="L27" s="56">
        <v>1</v>
      </c>
      <c r="M27" s="56">
        <v>10</v>
      </c>
      <c r="N27" s="56">
        <v>4</v>
      </c>
      <c r="O27" s="56">
        <v>0</v>
      </c>
      <c r="P27" s="56">
        <v>0</v>
      </c>
      <c r="Q27" s="30">
        <v>0</v>
      </c>
      <c r="R27" s="27">
        <v>150</v>
      </c>
      <c r="S27" s="28">
        <v>138</v>
      </c>
      <c r="T27" s="29">
        <v>7</v>
      </c>
      <c r="U27" s="23">
        <f t="shared" si="2"/>
        <v>18</v>
      </c>
      <c r="V27" s="29">
        <v>12</v>
      </c>
      <c r="W27" s="29">
        <v>2</v>
      </c>
      <c r="X27" s="29">
        <v>1</v>
      </c>
      <c r="Y27" s="29">
        <v>0</v>
      </c>
      <c r="Z27" s="56">
        <v>3</v>
      </c>
      <c r="AA27" s="29">
        <v>0</v>
      </c>
      <c r="AB27" s="30">
        <v>0</v>
      </c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</row>
    <row r="28" spans="1:48" ht="18.75" customHeight="1" x14ac:dyDescent="0.25">
      <c r="A28" s="586"/>
      <c r="B28" s="31" t="s">
        <v>33</v>
      </c>
      <c r="C28" s="321">
        <f t="shared" si="0"/>
        <v>30</v>
      </c>
      <c r="D28" s="32">
        <f t="shared" si="1"/>
        <v>28</v>
      </c>
      <c r="E28" s="33">
        <v>30</v>
      </c>
      <c r="F28" s="33">
        <v>28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8">
        <v>0</v>
      </c>
      <c r="R28" s="35">
        <v>115</v>
      </c>
      <c r="S28" s="36">
        <v>109</v>
      </c>
      <c r="T28" s="18">
        <v>4</v>
      </c>
      <c r="U28" s="32">
        <f t="shared" si="2"/>
        <v>25</v>
      </c>
      <c r="V28" s="18">
        <v>2</v>
      </c>
      <c r="W28" s="18">
        <v>0</v>
      </c>
      <c r="X28" s="18">
        <v>23</v>
      </c>
      <c r="Y28" s="18">
        <v>0</v>
      </c>
      <c r="Z28" s="17">
        <v>0</v>
      </c>
      <c r="AA28" s="18">
        <v>0</v>
      </c>
      <c r="AB28" s="34">
        <v>0</v>
      </c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</row>
    <row r="29" spans="1:48" ht="18.75" customHeight="1" x14ac:dyDescent="0.25">
      <c r="A29" s="586"/>
      <c r="B29" s="22" t="s">
        <v>112</v>
      </c>
      <c r="C29" s="320">
        <f t="shared" si="0"/>
        <v>30</v>
      </c>
      <c r="D29" s="23">
        <f t="shared" si="1"/>
        <v>17</v>
      </c>
      <c r="E29" s="24">
        <v>30</v>
      </c>
      <c r="F29" s="24">
        <v>17</v>
      </c>
      <c r="G29" s="24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6">
        <v>0</v>
      </c>
      <c r="Q29" s="30">
        <v>0</v>
      </c>
      <c r="R29" s="27">
        <v>82</v>
      </c>
      <c r="S29" s="28">
        <v>76</v>
      </c>
      <c r="T29" s="29">
        <v>2</v>
      </c>
      <c r="U29" s="23">
        <f t="shared" si="2"/>
        <v>11</v>
      </c>
      <c r="V29" s="29">
        <v>0</v>
      </c>
      <c r="W29" s="29">
        <v>0</v>
      </c>
      <c r="X29" s="29">
        <v>11</v>
      </c>
      <c r="Y29" s="29">
        <v>0</v>
      </c>
      <c r="Z29" s="56">
        <v>0</v>
      </c>
      <c r="AA29" s="29">
        <v>0</v>
      </c>
      <c r="AB29" s="30">
        <v>0</v>
      </c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</row>
    <row r="30" spans="1:48" ht="18.75" customHeight="1" x14ac:dyDescent="0.25">
      <c r="A30" s="586"/>
      <c r="B30" s="31" t="s">
        <v>143</v>
      </c>
      <c r="C30" s="321">
        <f t="shared" si="0"/>
        <v>11</v>
      </c>
      <c r="D30" s="32">
        <f t="shared" si="1"/>
        <v>0</v>
      </c>
      <c r="E30" s="33">
        <v>0</v>
      </c>
      <c r="F30" s="33">
        <v>0</v>
      </c>
      <c r="G30" s="33">
        <v>4</v>
      </c>
      <c r="H30" s="17">
        <v>0</v>
      </c>
      <c r="I30" s="17">
        <v>7</v>
      </c>
      <c r="J30" s="17">
        <v>0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34">
        <v>0</v>
      </c>
      <c r="R30" s="35">
        <v>274</v>
      </c>
      <c r="S30" s="36">
        <v>138</v>
      </c>
      <c r="T30" s="257">
        <v>5</v>
      </c>
      <c r="U30" s="32">
        <f t="shared" si="2"/>
        <v>112</v>
      </c>
      <c r="V30" s="18">
        <v>106</v>
      </c>
      <c r="W30" s="18">
        <v>2</v>
      </c>
      <c r="X30" s="18">
        <v>0</v>
      </c>
      <c r="Y30" s="18">
        <v>0</v>
      </c>
      <c r="Z30" s="17">
        <v>4</v>
      </c>
      <c r="AA30" s="18">
        <v>0</v>
      </c>
      <c r="AB30" s="34">
        <v>0</v>
      </c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</row>
    <row r="31" spans="1:48" ht="18.75" customHeight="1" x14ac:dyDescent="0.25">
      <c r="A31" s="586"/>
      <c r="B31" s="22" t="s">
        <v>137</v>
      </c>
      <c r="C31" s="320">
        <f t="shared" si="0"/>
        <v>88</v>
      </c>
      <c r="D31" s="23">
        <f t="shared" si="1"/>
        <v>59</v>
      </c>
      <c r="E31" s="24">
        <v>60</v>
      </c>
      <c r="F31" s="24">
        <v>59</v>
      </c>
      <c r="G31" s="24">
        <v>14</v>
      </c>
      <c r="H31" s="56">
        <v>0</v>
      </c>
      <c r="I31" s="56">
        <v>14</v>
      </c>
      <c r="J31" s="56">
        <v>0</v>
      </c>
      <c r="K31" s="56">
        <v>0</v>
      </c>
      <c r="L31" s="56">
        <v>0</v>
      </c>
      <c r="M31" s="56">
        <v>0</v>
      </c>
      <c r="N31" s="56">
        <v>0</v>
      </c>
      <c r="O31" s="56">
        <v>0</v>
      </c>
      <c r="P31" s="56">
        <v>0</v>
      </c>
      <c r="Q31" s="30">
        <v>0</v>
      </c>
      <c r="R31" s="27">
        <v>210</v>
      </c>
      <c r="S31" s="28">
        <v>194</v>
      </c>
      <c r="T31" s="59">
        <v>5</v>
      </c>
      <c r="U31" s="23">
        <f t="shared" si="2"/>
        <v>21</v>
      </c>
      <c r="V31" s="29">
        <v>16</v>
      </c>
      <c r="W31" s="29">
        <v>3</v>
      </c>
      <c r="X31" s="29">
        <v>0</v>
      </c>
      <c r="Y31" s="29">
        <v>0</v>
      </c>
      <c r="Z31" s="56">
        <v>2</v>
      </c>
      <c r="AA31" s="29">
        <v>0</v>
      </c>
      <c r="AB31" s="30">
        <v>0</v>
      </c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</row>
    <row r="32" spans="1:48" ht="18.75" customHeight="1" x14ac:dyDescent="0.25">
      <c r="A32" s="586"/>
      <c r="B32" s="31" t="s">
        <v>113</v>
      </c>
      <c r="C32" s="321">
        <f t="shared" si="0"/>
        <v>22</v>
      </c>
      <c r="D32" s="32">
        <f t="shared" si="1"/>
        <v>1</v>
      </c>
      <c r="E32" s="33">
        <v>0</v>
      </c>
      <c r="F32" s="33">
        <v>0</v>
      </c>
      <c r="G32" s="33">
        <v>4</v>
      </c>
      <c r="H32" s="17">
        <v>0</v>
      </c>
      <c r="I32" s="17">
        <v>10</v>
      </c>
      <c r="J32" s="17">
        <v>0</v>
      </c>
      <c r="K32" s="17">
        <v>4</v>
      </c>
      <c r="L32" s="17">
        <v>0</v>
      </c>
      <c r="M32" s="17">
        <v>4</v>
      </c>
      <c r="N32" s="17">
        <v>1</v>
      </c>
      <c r="O32" s="17">
        <v>0</v>
      </c>
      <c r="P32" s="17">
        <v>0</v>
      </c>
      <c r="Q32" s="34">
        <v>0</v>
      </c>
      <c r="R32" s="35">
        <v>279</v>
      </c>
      <c r="S32" s="36">
        <v>136</v>
      </c>
      <c r="T32" s="36">
        <v>12</v>
      </c>
      <c r="U32" s="32">
        <f t="shared" si="2"/>
        <v>126</v>
      </c>
      <c r="V32" s="18">
        <v>117</v>
      </c>
      <c r="W32" s="18">
        <v>3</v>
      </c>
      <c r="X32" s="18">
        <v>6</v>
      </c>
      <c r="Y32" s="18">
        <v>0</v>
      </c>
      <c r="Z32" s="17">
        <v>0</v>
      </c>
      <c r="AA32" s="18">
        <v>0</v>
      </c>
      <c r="AB32" s="34">
        <v>0</v>
      </c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</row>
    <row r="33" spans="1:48" ht="18.75" customHeight="1" x14ac:dyDescent="0.25">
      <c r="A33" s="586"/>
      <c r="B33" s="22" t="s">
        <v>34</v>
      </c>
      <c r="C33" s="320">
        <f t="shared" si="0"/>
        <v>41</v>
      </c>
      <c r="D33" s="23">
        <f t="shared" si="1"/>
        <v>29</v>
      </c>
      <c r="E33" s="24">
        <v>25</v>
      </c>
      <c r="F33" s="24">
        <v>25</v>
      </c>
      <c r="G33" s="24">
        <v>13</v>
      </c>
      <c r="H33" s="56">
        <v>1</v>
      </c>
      <c r="I33" s="56">
        <v>3</v>
      </c>
      <c r="J33" s="56">
        <v>3</v>
      </c>
      <c r="K33" s="56">
        <v>0</v>
      </c>
      <c r="L33" s="56">
        <v>0</v>
      </c>
      <c r="M33" s="56">
        <v>0</v>
      </c>
      <c r="N33" s="56">
        <v>0</v>
      </c>
      <c r="O33" s="56">
        <v>0</v>
      </c>
      <c r="P33" s="56">
        <v>0</v>
      </c>
      <c r="Q33" s="30">
        <v>0</v>
      </c>
      <c r="R33" s="27">
        <v>259</v>
      </c>
      <c r="S33" s="28">
        <v>243</v>
      </c>
      <c r="T33" s="29">
        <v>11</v>
      </c>
      <c r="U33" s="23">
        <f t="shared" si="2"/>
        <v>29</v>
      </c>
      <c r="V33" s="29">
        <v>12</v>
      </c>
      <c r="W33" s="29">
        <v>1</v>
      </c>
      <c r="X33" s="29">
        <v>14</v>
      </c>
      <c r="Y33" s="29">
        <v>1</v>
      </c>
      <c r="Z33" s="56">
        <v>1</v>
      </c>
      <c r="AA33" s="29">
        <v>0</v>
      </c>
      <c r="AB33" s="30">
        <v>0</v>
      </c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</row>
    <row r="34" spans="1:48" ht="18.75" customHeight="1" x14ac:dyDescent="0.25">
      <c r="A34" s="586"/>
      <c r="B34" s="40" t="s">
        <v>35</v>
      </c>
      <c r="C34" s="322">
        <f t="shared" si="0"/>
        <v>80</v>
      </c>
      <c r="D34" s="41">
        <f t="shared" si="1"/>
        <v>26</v>
      </c>
      <c r="E34" s="33">
        <v>25</v>
      </c>
      <c r="F34" s="221">
        <v>25</v>
      </c>
      <c r="G34" s="221">
        <v>9</v>
      </c>
      <c r="H34" s="85">
        <v>1</v>
      </c>
      <c r="I34" s="85">
        <v>8</v>
      </c>
      <c r="J34" s="85">
        <v>0</v>
      </c>
      <c r="K34" s="85">
        <v>19</v>
      </c>
      <c r="L34" s="85">
        <v>0</v>
      </c>
      <c r="M34" s="85">
        <v>19</v>
      </c>
      <c r="N34" s="85">
        <v>0</v>
      </c>
      <c r="O34" s="85">
        <v>0</v>
      </c>
      <c r="P34" s="85">
        <v>0</v>
      </c>
      <c r="Q34" s="42">
        <v>0</v>
      </c>
      <c r="R34" s="43">
        <v>131</v>
      </c>
      <c r="S34" s="44">
        <v>113</v>
      </c>
      <c r="T34" s="45">
        <v>8</v>
      </c>
      <c r="U34" s="46">
        <f t="shared" si="2"/>
        <v>37</v>
      </c>
      <c r="V34" s="45">
        <v>17</v>
      </c>
      <c r="W34" s="45">
        <v>3</v>
      </c>
      <c r="X34" s="45">
        <v>1</v>
      </c>
      <c r="Y34" s="86">
        <v>0</v>
      </c>
      <c r="Z34" s="211">
        <v>13</v>
      </c>
      <c r="AA34" s="45">
        <v>3</v>
      </c>
      <c r="AB34" s="47">
        <v>0</v>
      </c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</row>
    <row r="35" spans="1:48" ht="18.75" customHeight="1" x14ac:dyDescent="0.25">
      <c r="A35" s="586"/>
      <c r="B35" s="48" t="s">
        <v>36</v>
      </c>
      <c r="C35" s="323">
        <f t="shared" ref="C35:AB35" si="3">SUM(C12:C34)</f>
        <v>2022</v>
      </c>
      <c r="D35" s="6">
        <f t="shared" si="3"/>
        <v>930</v>
      </c>
      <c r="E35" s="49">
        <f t="shared" si="3"/>
        <v>935</v>
      </c>
      <c r="F35" s="49">
        <f t="shared" si="3"/>
        <v>860</v>
      </c>
      <c r="G35" s="49">
        <f t="shared" si="3"/>
        <v>390</v>
      </c>
      <c r="H35" s="49">
        <f t="shared" si="3"/>
        <v>22</v>
      </c>
      <c r="I35" s="49">
        <f t="shared" si="3"/>
        <v>352</v>
      </c>
      <c r="J35" s="49">
        <f t="shared" si="3"/>
        <v>13</v>
      </c>
      <c r="K35" s="50">
        <f t="shared" si="3"/>
        <v>173</v>
      </c>
      <c r="L35" s="50">
        <f t="shared" si="3"/>
        <v>1</v>
      </c>
      <c r="M35" s="50">
        <f t="shared" si="3"/>
        <v>172</v>
      </c>
      <c r="N35" s="50">
        <f t="shared" si="3"/>
        <v>33</v>
      </c>
      <c r="O35" s="50">
        <f t="shared" si="3"/>
        <v>0</v>
      </c>
      <c r="P35" s="50">
        <f t="shared" si="3"/>
        <v>0</v>
      </c>
      <c r="Q35" s="50">
        <f t="shared" si="3"/>
        <v>1</v>
      </c>
      <c r="R35" s="51">
        <f t="shared" si="3"/>
        <v>5901</v>
      </c>
      <c r="S35" s="52">
        <f t="shared" si="3"/>
        <v>5164</v>
      </c>
      <c r="T35" s="50">
        <f t="shared" si="3"/>
        <v>231</v>
      </c>
      <c r="U35" s="6">
        <f t="shared" si="3"/>
        <v>1223</v>
      </c>
      <c r="V35" s="50">
        <f t="shared" si="3"/>
        <v>619</v>
      </c>
      <c r="W35" s="50">
        <f t="shared" si="3"/>
        <v>108</v>
      </c>
      <c r="X35" s="50">
        <f t="shared" si="3"/>
        <v>315</v>
      </c>
      <c r="Y35" s="50">
        <f t="shared" si="3"/>
        <v>2</v>
      </c>
      <c r="Z35" s="68">
        <f t="shared" si="3"/>
        <v>145</v>
      </c>
      <c r="AA35" s="50">
        <f t="shared" si="3"/>
        <v>14</v>
      </c>
      <c r="AB35" s="53">
        <f t="shared" si="3"/>
        <v>20</v>
      </c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</row>
    <row r="36" spans="1:48" ht="18.75" customHeight="1" x14ac:dyDescent="0.25">
      <c r="A36" s="586"/>
      <c r="B36" s="597" t="s">
        <v>37</v>
      </c>
      <c r="C36" s="579"/>
      <c r="D36" s="579"/>
      <c r="E36" s="579"/>
      <c r="F36" s="579"/>
      <c r="G36" s="579"/>
      <c r="H36" s="579"/>
      <c r="I36" s="579"/>
      <c r="J36" s="579"/>
      <c r="K36" s="579"/>
      <c r="L36" s="579"/>
      <c r="M36" s="579"/>
      <c r="N36" s="579"/>
      <c r="O36" s="579"/>
      <c r="P36" s="579"/>
      <c r="Q36" s="579"/>
      <c r="R36" s="579"/>
      <c r="S36" s="579"/>
      <c r="T36" s="579"/>
      <c r="U36" s="579"/>
      <c r="V36" s="579"/>
      <c r="W36" s="579"/>
      <c r="X36" s="579"/>
      <c r="Y36" s="579"/>
      <c r="Z36" s="579"/>
      <c r="AA36" s="579"/>
      <c r="AB36" s="580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</row>
    <row r="37" spans="1:48" ht="18.75" customHeight="1" x14ac:dyDescent="0.25">
      <c r="A37" s="586"/>
      <c r="B37" s="54" t="s">
        <v>26</v>
      </c>
      <c r="C37" s="324">
        <f t="shared" ref="C37:C42" si="4">E37+G37+I37+K37+M37</f>
        <v>317</v>
      </c>
      <c r="D37" s="23">
        <f t="shared" ref="D37:D42" si="5">F37+H37+J37+L37+N37+O37+P37+Q37</f>
        <v>102</v>
      </c>
      <c r="E37" s="55">
        <v>100</v>
      </c>
      <c r="F37" s="55">
        <v>100</v>
      </c>
      <c r="G37" s="56">
        <v>29</v>
      </c>
      <c r="H37" s="29">
        <v>1</v>
      </c>
      <c r="I37" s="29">
        <v>60</v>
      </c>
      <c r="J37" s="29">
        <v>0</v>
      </c>
      <c r="K37" s="29">
        <v>64</v>
      </c>
      <c r="L37" s="29">
        <v>0</v>
      </c>
      <c r="M37" s="29">
        <v>64</v>
      </c>
      <c r="N37" s="29">
        <v>1</v>
      </c>
      <c r="O37" s="29">
        <v>0</v>
      </c>
      <c r="P37" s="29">
        <v>0</v>
      </c>
      <c r="Q37" s="29">
        <v>0</v>
      </c>
      <c r="R37" s="57">
        <v>511</v>
      </c>
      <c r="S37" s="56">
        <v>476</v>
      </c>
      <c r="T37" s="29">
        <v>23</v>
      </c>
      <c r="U37" s="58">
        <f t="shared" ref="U37:U42" si="6">SUM(V37:AB37)</f>
        <v>92</v>
      </c>
      <c r="V37" s="59">
        <v>32</v>
      </c>
      <c r="W37" s="29">
        <v>20</v>
      </c>
      <c r="X37" s="60">
        <v>25</v>
      </c>
      <c r="Y37" s="60">
        <v>0</v>
      </c>
      <c r="Z37" s="60">
        <v>14</v>
      </c>
      <c r="AA37" s="29">
        <v>0</v>
      </c>
      <c r="AB37" s="225">
        <v>1</v>
      </c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</row>
    <row r="38" spans="1:48" ht="18.75" customHeight="1" x14ac:dyDescent="0.25">
      <c r="A38" s="586"/>
      <c r="B38" s="40" t="s">
        <v>27</v>
      </c>
      <c r="C38" s="322">
        <f t="shared" si="4"/>
        <v>160</v>
      </c>
      <c r="D38" s="32">
        <f t="shared" si="5"/>
        <v>51</v>
      </c>
      <c r="E38" s="44">
        <v>50</v>
      </c>
      <c r="F38" s="44">
        <v>50</v>
      </c>
      <c r="G38" s="61">
        <v>26</v>
      </c>
      <c r="H38" s="62">
        <v>0</v>
      </c>
      <c r="I38" s="62">
        <v>31</v>
      </c>
      <c r="J38" s="62">
        <v>0</v>
      </c>
      <c r="K38" s="62">
        <v>27</v>
      </c>
      <c r="L38" s="62">
        <v>1</v>
      </c>
      <c r="M38" s="62">
        <v>26</v>
      </c>
      <c r="N38" s="62">
        <v>0</v>
      </c>
      <c r="O38" s="62">
        <v>0</v>
      </c>
      <c r="P38" s="62">
        <v>0</v>
      </c>
      <c r="Q38" s="62">
        <v>0</v>
      </c>
      <c r="R38" s="43">
        <v>261</v>
      </c>
      <c r="S38" s="61">
        <v>231</v>
      </c>
      <c r="T38" s="37">
        <v>13</v>
      </c>
      <c r="U38" s="32">
        <f t="shared" si="6"/>
        <v>53</v>
      </c>
      <c r="V38" s="63">
        <v>30</v>
      </c>
      <c r="W38" s="37">
        <v>3</v>
      </c>
      <c r="X38" s="33">
        <v>15</v>
      </c>
      <c r="Y38" s="33">
        <v>0</v>
      </c>
      <c r="Z38" s="33">
        <v>5</v>
      </c>
      <c r="AA38" s="37">
        <v>0</v>
      </c>
      <c r="AB38" s="38">
        <v>0</v>
      </c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</row>
    <row r="39" spans="1:48" ht="18.75" customHeight="1" x14ac:dyDescent="0.25">
      <c r="A39" s="586"/>
      <c r="B39" s="213" t="s">
        <v>110</v>
      </c>
      <c r="C39" s="325">
        <f t="shared" si="4"/>
        <v>33</v>
      </c>
      <c r="D39" s="23">
        <f t="shared" si="5"/>
        <v>16</v>
      </c>
      <c r="E39" s="214">
        <v>30</v>
      </c>
      <c r="F39" s="214">
        <v>16</v>
      </c>
      <c r="G39" s="215">
        <v>3</v>
      </c>
      <c r="H39" s="216">
        <v>0</v>
      </c>
      <c r="I39" s="216">
        <v>0</v>
      </c>
      <c r="J39" s="216">
        <v>0</v>
      </c>
      <c r="K39" s="216">
        <v>0</v>
      </c>
      <c r="L39" s="216">
        <v>0</v>
      </c>
      <c r="M39" s="216">
        <v>0</v>
      </c>
      <c r="N39" s="216">
        <v>0</v>
      </c>
      <c r="O39" s="216">
        <v>0</v>
      </c>
      <c r="P39" s="216">
        <v>0</v>
      </c>
      <c r="Q39" s="216">
        <v>0</v>
      </c>
      <c r="R39" s="217">
        <v>60</v>
      </c>
      <c r="S39" s="215">
        <v>59</v>
      </c>
      <c r="T39" s="25">
        <v>2</v>
      </c>
      <c r="U39" s="23">
        <f t="shared" si="6"/>
        <v>21</v>
      </c>
      <c r="V39" s="27">
        <v>1</v>
      </c>
      <c r="W39" s="218">
        <v>0</v>
      </c>
      <c r="X39" s="24">
        <v>20</v>
      </c>
      <c r="Y39" s="24">
        <v>0</v>
      </c>
      <c r="Z39" s="24">
        <v>0</v>
      </c>
      <c r="AA39" s="25">
        <v>0</v>
      </c>
      <c r="AB39" s="26">
        <v>0</v>
      </c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</row>
    <row r="40" spans="1:48" ht="18.75" customHeight="1" x14ac:dyDescent="0.25">
      <c r="A40" s="586"/>
      <c r="B40" s="40" t="s">
        <v>32</v>
      </c>
      <c r="C40" s="322">
        <f t="shared" si="4"/>
        <v>33</v>
      </c>
      <c r="D40" s="32">
        <f t="shared" si="5"/>
        <v>8</v>
      </c>
      <c r="E40" s="44">
        <v>30</v>
      </c>
      <c r="F40" s="44">
        <v>8</v>
      </c>
      <c r="G40" s="61">
        <v>3</v>
      </c>
      <c r="H40" s="62">
        <v>0</v>
      </c>
      <c r="I40" s="62">
        <v>0</v>
      </c>
      <c r="J40" s="62">
        <v>0</v>
      </c>
      <c r="K40" s="62">
        <v>0</v>
      </c>
      <c r="L40" s="62">
        <v>0</v>
      </c>
      <c r="M40" s="62">
        <v>0</v>
      </c>
      <c r="N40" s="62">
        <v>0</v>
      </c>
      <c r="O40" s="62">
        <v>0</v>
      </c>
      <c r="P40" s="62">
        <v>0</v>
      </c>
      <c r="Q40" s="62">
        <v>0</v>
      </c>
      <c r="R40" s="43">
        <v>25</v>
      </c>
      <c r="S40" s="61">
        <v>25</v>
      </c>
      <c r="T40" s="37">
        <v>0</v>
      </c>
      <c r="U40" s="32">
        <f t="shared" si="6"/>
        <v>0</v>
      </c>
      <c r="V40" s="35">
        <v>0</v>
      </c>
      <c r="W40" s="63">
        <v>0</v>
      </c>
      <c r="X40" s="33">
        <v>0</v>
      </c>
      <c r="Y40" s="33">
        <v>0</v>
      </c>
      <c r="Z40" s="33">
        <v>0</v>
      </c>
      <c r="AA40" s="37">
        <v>0</v>
      </c>
      <c r="AB40" s="38">
        <v>0</v>
      </c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</row>
    <row r="41" spans="1:48" ht="18.75" customHeight="1" x14ac:dyDescent="0.25">
      <c r="A41" s="586"/>
      <c r="B41" s="213" t="s">
        <v>85</v>
      </c>
      <c r="C41" s="325">
        <f t="shared" si="4"/>
        <v>67</v>
      </c>
      <c r="D41" s="23">
        <f t="shared" si="5"/>
        <v>25</v>
      </c>
      <c r="E41" s="214">
        <v>25</v>
      </c>
      <c r="F41" s="214">
        <v>25</v>
      </c>
      <c r="G41" s="215">
        <v>6</v>
      </c>
      <c r="H41" s="216">
        <v>0</v>
      </c>
      <c r="I41" s="216">
        <v>2</v>
      </c>
      <c r="J41" s="216">
        <v>0</v>
      </c>
      <c r="K41" s="216">
        <v>17</v>
      </c>
      <c r="L41" s="216">
        <v>0</v>
      </c>
      <c r="M41" s="216">
        <v>17</v>
      </c>
      <c r="N41" s="216">
        <v>0</v>
      </c>
      <c r="O41" s="216">
        <v>0</v>
      </c>
      <c r="P41" s="216">
        <v>0</v>
      </c>
      <c r="Q41" s="216">
        <v>0</v>
      </c>
      <c r="R41" s="217">
        <v>126</v>
      </c>
      <c r="S41" s="215">
        <v>113</v>
      </c>
      <c r="T41" s="25">
        <v>6</v>
      </c>
      <c r="U41" s="23">
        <f t="shared" si="6"/>
        <v>24</v>
      </c>
      <c r="V41" s="28">
        <v>14</v>
      </c>
      <c r="W41" s="25">
        <v>4</v>
      </c>
      <c r="X41" s="24">
        <v>4</v>
      </c>
      <c r="Y41" s="24">
        <v>0</v>
      </c>
      <c r="Z41" s="24">
        <v>2</v>
      </c>
      <c r="AA41" s="25">
        <v>0</v>
      </c>
      <c r="AB41" s="26">
        <v>0</v>
      </c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</row>
    <row r="42" spans="1:48" ht="18.75" customHeight="1" x14ac:dyDescent="0.25">
      <c r="A42" s="586"/>
      <c r="B42" s="40" t="s">
        <v>84</v>
      </c>
      <c r="C42" s="322">
        <f t="shared" si="4"/>
        <v>85</v>
      </c>
      <c r="D42" s="41">
        <f t="shared" si="5"/>
        <v>25</v>
      </c>
      <c r="E42" s="44">
        <v>30</v>
      </c>
      <c r="F42" s="44">
        <v>25</v>
      </c>
      <c r="G42" s="61">
        <v>12</v>
      </c>
      <c r="H42" s="62">
        <v>0</v>
      </c>
      <c r="I42" s="62">
        <v>13</v>
      </c>
      <c r="J42" s="62">
        <v>0</v>
      </c>
      <c r="K42" s="62">
        <v>15</v>
      </c>
      <c r="L42" s="62">
        <v>0</v>
      </c>
      <c r="M42" s="62">
        <v>15</v>
      </c>
      <c r="N42" s="62">
        <v>0</v>
      </c>
      <c r="O42" s="62">
        <v>0</v>
      </c>
      <c r="P42" s="62">
        <v>0</v>
      </c>
      <c r="Q42" s="62">
        <v>0</v>
      </c>
      <c r="R42" s="43">
        <v>134</v>
      </c>
      <c r="S42" s="61">
        <v>120</v>
      </c>
      <c r="T42" s="219">
        <v>5</v>
      </c>
      <c r="U42" s="288">
        <f t="shared" si="6"/>
        <v>22</v>
      </c>
      <c r="V42" s="258">
        <v>14</v>
      </c>
      <c r="W42" s="219">
        <v>1</v>
      </c>
      <c r="X42" s="221">
        <v>6</v>
      </c>
      <c r="Y42" s="221">
        <v>0</v>
      </c>
      <c r="Z42" s="221">
        <v>1</v>
      </c>
      <c r="AA42" s="219">
        <v>0</v>
      </c>
      <c r="AB42" s="222">
        <v>0</v>
      </c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</row>
    <row r="43" spans="1:48" ht="18.75" customHeight="1" x14ac:dyDescent="0.25">
      <c r="A43" s="586"/>
      <c r="B43" s="333" t="s">
        <v>38</v>
      </c>
      <c r="C43" s="6">
        <f t="shared" ref="C43:AB43" si="7">SUM(C37:C42)</f>
        <v>695</v>
      </c>
      <c r="D43" s="6">
        <f t="shared" si="7"/>
        <v>227</v>
      </c>
      <c r="E43" s="67">
        <f t="shared" si="7"/>
        <v>265</v>
      </c>
      <c r="F43" s="67">
        <f t="shared" si="7"/>
        <v>224</v>
      </c>
      <c r="G43" s="67">
        <f t="shared" si="7"/>
        <v>79</v>
      </c>
      <c r="H43" s="67">
        <f t="shared" si="7"/>
        <v>1</v>
      </c>
      <c r="I43" s="67">
        <f t="shared" si="7"/>
        <v>106</v>
      </c>
      <c r="J43" s="67">
        <f t="shared" si="7"/>
        <v>0</v>
      </c>
      <c r="K43" s="67">
        <f t="shared" si="7"/>
        <v>123</v>
      </c>
      <c r="L43" s="67">
        <f t="shared" si="7"/>
        <v>1</v>
      </c>
      <c r="M43" s="67">
        <f t="shared" si="7"/>
        <v>122</v>
      </c>
      <c r="N43" s="67">
        <f t="shared" si="7"/>
        <v>1</v>
      </c>
      <c r="O43" s="67">
        <f t="shared" si="7"/>
        <v>0</v>
      </c>
      <c r="P43" s="67">
        <f t="shared" si="7"/>
        <v>0</v>
      </c>
      <c r="Q43" s="67">
        <f t="shared" si="7"/>
        <v>0</v>
      </c>
      <c r="R43" s="51">
        <f t="shared" si="7"/>
        <v>1117</v>
      </c>
      <c r="S43" s="68">
        <f t="shared" si="7"/>
        <v>1024</v>
      </c>
      <c r="T43" s="53">
        <f t="shared" si="7"/>
        <v>49</v>
      </c>
      <c r="U43" s="6">
        <f t="shared" si="7"/>
        <v>212</v>
      </c>
      <c r="V43" s="67">
        <f t="shared" si="7"/>
        <v>91</v>
      </c>
      <c r="W43" s="68">
        <f t="shared" si="7"/>
        <v>28</v>
      </c>
      <c r="X43" s="68">
        <f t="shared" si="7"/>
        <v>70</v>
      </c>
      <c r="Y43" s="53">
        <f t="shared" si="7"/>
        <v>0</v>
      </c>
      <c r="Z43" s="68">
        <f t="shared" si="7"/>
        <v>22</v>
      </c>
      <c r="AA43" s="66">
        <f t="shared" si="7"/>
        <v>0</v>
      </c>
      <c r="AB43" s="53">
        <f t="shared" si="7"/>
        <v>1</v>
      </c>
      <c r="AC43" s="69"/>
      <c r="AD43" s="69"/>
      <c r="AE43" s="69"/>
      <c r="AF43" s="69"/>
      <c r="AG43" s="69"/>
      <c r="AH43" s="69"/>
      <c r="AI43" s="69"/>
      <c r="AJ43" s="3"/>
      <c r="AK43" s="69"/>
      <c r="AL43" s="69"/>
      <c r="AM43" s="69"/>
      <c r="AN43" s="69"/>
      <c r="AO43" s="69"/>
      <c r="AP43" s="69"/>
      <c r="AQ43" s="69"/>
      <c r="AR43" s="3"/>
      <c r="AS43" s="69"/>
      <c r="AT43" s="69"/>
      <c r="AU43" s="69"/>
      <c r="AV43" s="69"/>
    </row>
    <row r="44" spans="1:48" ht="18.75" customHeight="1" x14ac:dyDescent="0.25">
      <c r="A44" s="586"/>
      <c r="B44" s="633" t="s">
        <v>86</v>
      </c>
      <c r="C44" s="634"/>
      <c r="D44" s="634"/>
      <c r="E44" s="634"/>
      <c r="F44" s="634"/>
      <c r="G44" s="634"/>
      <c r="H44" s="634"/>
      <c r="I44" s="634"/>
      <c r="J44" s="634"/>
      <c r="K44" s="634"/>
      <c r="L44" s="634"/>
      <c r="M44" s="634"/>
      <c r="N44" s="634"/>
      <c r="O44" s="634"/>
      <c r="P44" s="634"/>
      <c r="Q44" s="634"/>
      <c r="R44" s="634"/>
      <c r="S44" s="634"/>
      <c r="T44" s="634"/>
      <c r="U44" s="634"/>
      <c r="V44" s="634"/>
      <c r="W44" s="634"/>
      <c r="X44" s="634"/>
      <c r="Y44" s="634"/>
      <c r="Z44" s="634"/>
      <c r="AA44" s="634"/>
      <c r="AB44" s="635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</row>
    <row r="45" spans="1:48" ht="18.75" customHeight="1" x14ac:dyDescent="0.25">
      <c r="A45" s="586"/>
      <c r="B45" s="40" t="s">
        <v>26</v>
      </c>
      <c r="C45" s="322">
        <f t="shared" ref="C45:C51" si="8">E45+G45+I45+K45+M45</f>
        <v>316</v>
      </c>
      <c r="D45" s="32">
        <f t="shared" ref="D45:D51" si="9">F45+H45+J45+L45+N45+O45+P45+Q45</f>
        <v>100</v>
      </c>
      <c r="E45" s="44">
        <v>100</v>
      </c>
      <c r="F45" s="44">
        <v>100</v>
      </c>
      <c r="G45" s="61">
        <v>33</v>
      </c>
      <c r="H45" s="211">
        <v>0</v>
      </c>
      <c r="I45" s="83">
        <v>51</v>
      </c>
      <c r="J45" s="84">
        <v>0</v>
      </c>
      <c r="K45" s="84">
        <v>66</v>
      </c>
      <c r="L45" s="84">
        <v>0</v>
      </c>
      <c r="M45" s="84">
        <v>66</v>
      </c>
      <c r="N45" s="84">
        <v>0</v>
      </c>
      <c r="O45" s="84">
        <v>0</v>
      </c>
      <c r="P45" s="84">
        <v>0</v>
      </c>
      <c r="Q45" s="84">
        <v>0</v>
      </c>
      <c r="R45" s="20">
        <v>464</v>
      </c>
      <c r="S45" s="83">
        <v>428</v>
      </c>
      <c r="T45" s="84">
        <v>34</v>
      </c>
      <c r="U45" s="32">
        <f t="shared" ref="U45:U51" si="10">SUM(V45:AB45)</f>
        <v>98</v>
      </c>
      <c r="V45" s="246">
        <v>27</v>
      </c>
      <c r="W45" s="84">
        <v>10</v>
      </c>
      <c r="X45" s="83">
        <v>14</v>
      </c>
      <c r="Y45" s="83">
        <v>0</v>
      </c>
      <c r="Z45" s="83">
        <v>47</v>
      </c>
      <c r="AA45" s="84">
        <v>0</v>
      </c>
      <c r="AB45" s="19">
        <v>0</v>
      </c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</row>
    <row r="46" spans="1:48" ht="18.75" customHeight="1" x14ac:dyDescent="0.25">
      <c r="A46" s="586"/>
      <c r="B46" s="213" t="s">
        <v>27</v>
      </c>
      <c r="C46" s="326">
        <f t="shared" si="8"/>
        <v>187</v>
      </c>
      <c r="D46" s="23">
        <f t="shared" si="9"/>
        <v>53</v>
      </c>
      <c r="E46" s="28">
        <v>50</v>
      </c>
      <c r="F46" s="28">
        <v>50</v>
      </c>
      <c r="G46" s="24">
        <v>34</v>
      </c>
      <c r="H46" s="25">
        <v>1</v>
      </c>
      <c r="I46" s="25">
        <v>43</v>
      </c>
      <c r="J46" s="25">
        <v>0</v>
      </c>
      <c r="K46" s="25">
        <v>31</v>
      </c>
      <c r="L46" s="25">
        <v>1</v>
      </c>
      <c r="M46" s="25">
        <v>29</v>
      </c>
      <c r="N46" s="25">
        <v>1</v>
      </c>
      <c r="O46" s="25">
        <v>0</v>
      </c>
      <c r="P46" s="25">
        <v>0</v>
      </c>
      <c r="Q46" s="25">
        <v>0</v>
      </c>
      <c r="R46" s="27">
        <v>213</v>
      </c>
      <c r="S46" s="24">
        <v>180</v>
      </c>
      <c r="T46" s="25">
        <v>21</v>
      </c>
      <c r="U46" s="23">
        <f t="shared" si="10"/>
        <v>62</v>
      </c>
      <c r="V46" s="218">
        <v>33</v>
      </c>
      <c r="W46" s="25">
        <v>2</v>
      </c>
      <c r="X46" s="24">
        <v>5</v>
      </c>
      <c r="Y46" s="24">
        <v>0</v>
      </c>
      <c r="Z46" s="24">
        <v>22</v>
      </c>
      <c r="AA46" s="25">
        <v>0</v>
      </c>
      <c r="AB46" s="26">
        <v>0</v>
      </c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</row>
    <row r="47" spans="1:48" ht="18.75" customHeight="1" x14ac:dyDescent="0.25">
      <c r="A47" s="586"/>
      <c r="B47" s="40" t="s">
        <v>144</v>
      </c>
      <c r="C47" s="321">
        <f t="shared" si="8"/>
        <v>30</v>
      </c>
      <c r="D47" s="32">
        <f t="shared" si="9"/>
        <v>16</v>
      </c>
      <c r="E47" s="36">
        <v>30</v>
      </c>
      <c r="F47" s="36">
        <v>16</v>
      </c>
      <c r="G47" s="33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5">
        <v>38</v>
      </c>
      <c r="S47" s="33">
        <v>38</v>
      </c>
      <c r="T47" s="38">
        <v>0</v>
      </c>
      <c r="U47" s="32">
        <f t="shared" si="10"/>
        <v>0</v>
      </c>
      <c r="V47" s="305">
        <v>0</v>
      </c>
      <c r="W47" s="33">
        <v>0</v>
      </c>
      <c r="X47" s="33">
        <v>0</v>
      </c>
      <c r="Y47" s="33">
        <v>0</v>
      </c>
      <c r="Z47" s="33">
        <v>0</v>
      </c>
      <c r="AA47" s="37">
        <v>0</v>
      </c>
      <c r="AB47" s="38">
        <v>0</v>
      </c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</row>
    <row r="48" spans="1:48" ht="18.75" customHeight="1" x14ac:dyDescent="0.25">
      <c r="A48" s="586"/>
      <c r="B48" s="213" t="s">
        <v>138</v>
      </c>
      <c r="C48" s="329">
        <f t="shared" si="8"/>
        <v>30</v>
      </c>
      <c r="D48" s="299">
        <f t="shared" si="9"/>
        <v>8</v>
      </c>
      <c r="E48" s="300">
        <v>30</v>
      </c>
      <c r="F48" s="300">
        <v>8</v>
      </c>
      <c r="G48" s="249">
        <v>0</v>
      </c>
      <c r="H48" s="56">
        <v>0</v>
      </c>
      <c r="I48" s="56">
        <v>0</v>
      </c>
      <c r="J48" s="29">
        <v>0</v>
      </c>
      <c r="K48" s="29">
        <v>0</v>
      </c>
      <c r="L48" s="29">
        <v>0</v>
      </c>
      <c r="M48" s="29">
        <v>0</v>
      </c>
      <c r="N48" s="29">
        <v>0</v>
      </c>
      <c r="O48" s="29">
        <v>0</v>
      </c>
      <c r="P48" s="29">
        <v>0</v>
      </c>
      <c r="Q48" s="29">
        <v>0</v>
      </c>
      <c r="R48" s="301">
        <v>19</v>
      </c>
      <c r="S48" s="56">
        <v>19</v>
      </c>
      <c r="T48" s="29">
        <v>0</v>
      </c>
      <c r="U48" s="299">
        <f t="shared" si="10"/>
        <v>0</v>
      </c>
      <c r="V48" s="59">
        <v>0</v>
      </c>
      <c r="W48" s="29">
        <v>0</v>
      </c>
      <c r="X48" s="56">
        <v>0</v>
      </c>
      <c r="Y48" s="56">
        <v>0</v>
      </c>
      <c r="Z48" s="56">
        <v>0</v>
      </c>
      <c r="AA48" s="29">
        <v>0</v>
      </c>
      <c r="AB48" s="30">
        <v>0</v>
      </c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</row>
    <row r="49" spans="1:48" ht="18.75" customHeight="1" x14ac:dyDescent="0.25">
      <c r="A49" s="586"/>
      <c r="B49" s="40" t="s">
        <v>139</v>
      </c>
      <c r="C49" s="322">
        <f t="shared" si="8"/>
        <v>31</v>
      </c>
      <c r="D49" s="46">
        <f t="shared" si="9"/>
        <v>8</v>
      </c>
      <c r="E49" s="44">
        <v>30</v>
      </c>
      <c r="F49" s="44">
        <v>8</v>
      </c>
      <c r="G49" s="61">
        <v>1</v>
      </c>
      <c r="H49" s="37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7">
        <v>0</v>
      </c>
      <c r="Q49" s="37">
        <v>0</v>
      </c>
      <c r="R49" s="35">
        <v>20</v>
      </c>
      <c r="S49" s="33">
        <v>20</v>
      </c>
      <c r="T49" s="334">
        <v>0</v>
      </c>
      <c r="U49" s="46">
        <f t="shared" si="10"/>
        <v>0</v>
      </c>
      <c r="V49" s="335">
        <v>0</v>
      </c>
      <c r="W49" s="61">
        <v>0</v>
      </c>
      <c r="X49" s="211">
        <v>0</v>
      </c>
      <c r="Y49" s="211">
        <v>0</v>
      </c>
      <c r="Z49" s="211">
        <v>0</v>
      </c>
      <c r="AA49" s="45">
        <v>0</v>
      </c>
      <c r="AB49" s="47">
        <v>0</v>
      </c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</row>
    <row r="50" spans="1:48" ht="18.75" customHeight="1" x14ac:dyDescent="0.25">
      <c r="A50" s="586"/>
      <c r="B50" s="213" t="s">
        <v>145</v>
      </c>
      <c r="C50" s="325">
        <f t="shared" si="8"/>
        <v>42</v>
      </c>
      <c r="D50" s="23">
        <f t="shared" si="9"/>
        <v>40</v>
      </c>
      <c r="E50" s="28">
        <v>40</v>
      </c>
      <c r="F50" s="28">
        <v>40</v>
      </c>
      <c r="G50" s="24">
        <v>1</v>
      </c>
      <c r="H50" s="29">
        <v>0</v>
      </c>
      <c r="I50" s="29">
        <v>1</v>
      </c>
      <c r="J50" s="29">
        <v>0</v>
      </c>
      <c r="K50" s="29">
        <v>0</v>
      </c>
      <c r="L50" s="29">
        <v>0</v>
      </c>
      <c r="M50" s="29">
        <v>0</v>
      </c>
      <c r="N50" s="29">
        <v>0</v>
      </c>
      <c r="O50" s="29">
        <v>0</v>
      </c>
      <c r="P50" s="29">
        <v>0</v>
      </c>
      <c r="Q50" s="29">
        <v>0</v>
      </c>
      <c r="R50" s="301">
        <v>92</v>
      </c>
      <c r="S50" s="56">
        <v>82</v>
      </c>
      <c r="T50" s="25">
        <v>7</v>
      </c>
      <c r="U50" s="23">
        <f t="shared" si="10"/>
        <v>15</v>
      </c>
      <c r="V50" s="218">
        <v>13</v>
      </c>
      <c r="W50" s="25">
        <v>1</v>
      </c>
      <c r="X50" s="24">
        <v>0</v>
      </c>
      <c r="Y50" s="24">
        <v>0</v>
      </c>
      <c r="Z50" s="24">
        <v>1</v>
      </c>
      <c r="AA50" s="24">
        <v>0</v>
      </c>
      <c r="AB50" s="26">
        <v>0</v>
      </c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</row>
    <row r="51" spans="1:48" ht="18.75" customHeight="1" x14ac:dyDescent="0.25">
      <c r="A51" s="586"/>
      <c r="B51" s="40" t="s">
        <v>146</v>
      </c>
      <c r="C51" s="322">
        <f t="shared" si="8"/>
        <v>20</v>
      </c>
      <c r="D51" s="288">
        <f t="shared" si="9"/>
        <v>20</v>
      </c>
      <c r="E51" s="308">
        <v>20</v>
      </c>
      <c r="F51" s="308">
        <v>20</v>
      </c>
      <c r="G51" s="211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226">
        <v>53</v>
      </c>
      <c r="S51" s="211">
        <v>45</v>
      </c>
      <c r="T51" s="45">
        <v>1</v>
      </c>
      <c r="U51" s="288">
        <f t="shared" si="10"/>
        <v>8</v>
      </c>
      <c r="V51" s="228">
        <v>8</v>
      </c>
      <c r="W51" s="45">
        <v>0</v>
      </c>
      <c r="X51" s="85">
        <v>0</v>
      </c>
      <c r="Y51" s="85">
        <v>0</v>
      </c>
      <c r="Z51" s="85">
        <v>0</v>
      </c>
      <c r="AA51" s="45">
        <v>0</v>
      </c>
      <c r="AB51" s="47">
        <v>0</v>
      </c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</row>
    <row r="52" spans="1:48" ht="18.75" customHeight="1" x14ac:dyDescent="0.25">
      <c r="A52" s="586"/>
      <c r="B52" s="229" t="s">
        <v>95</v>
      </c>
      <c r="C52" s="6">
        <f t="shared" ref="C52:AB52" si="11">SUM(C45:C51)</f>
        <v>656</v>
      </c>
      <c r="D52" s="6">
        <f t="shared" si="11"/>
        <v>245</v>
      </c>
      <c r="E52" s="14">
        <f t="shared" si="11"/>
        <v>300</v>
      </c>
      <c r="F52" s="68">
        <f t="shared" si="11"/>
        <v>242</v>
      </c>
      <c r="G52" s="68">
        <f t="shared" si="11"/>
        <v>69</v>
      </c>
      <c r="H52" s="68">
        <f t="shared" si="11"/>
        <v>1</v>
      </c>
      <c r="I52" s="68">
        <f t="shared" si="11"/>
        <v>95</v>
      </c>
      <c r="J52" s="68">
        <f t="shared" si="11"/>
        <v>0</v>
      </c>
      <c r="K52" s="68">
        <f t="shared" si="11"/>
        <v>97</v>
      </c>
      <c r="L52" s="68">
        <f t="shared" si="11"/>
        <v>1</v>
      </c>
      <c r="M52" s="68">
        <f t="shared" si="11"/>
        <v>95</v>
      </c>
      <c r="N52" s="68">
        <f t="shared" si="11"/>
        <v>1</v>
      </c>
      <c r="O52" s="68">
        <f t="shared" si="11"/>
        <v>0</v>
      </c>
      <c r="P52" s="68">
        <f t="shared" si="11"/>
        <v>0</v>
      </c>
      <c r="Q52" s="67">
        <f t="shared" si="11"/>
        <v>0</v>
      </c>
      <c r="R52" s="51">
        <f t="shared" si="11"/>
        <v>899</v>
      </c>
      <c r="S52" s="66">
        <f t="shared" si="11"/>
        <v>812</v>
      </c>
      <c r="T52" s="66">
        <f t="shared" si="11"/>
        <v>63</v>
      </c>
      <c r="U52" s="6">
        <f t="shared" si="11"/>
        <v>183</v>
      </c>
      <c r="V52" s="336">
        <f t="shared" si="11"/>
        <v>81</v>
      </c>
      <c r="W52" s="66">
        <f t="shared" si="11"/>
        <v>13</v>
      </c>
      <c r="X52" s="66">
        <f t="shared" si="11"/>
        <v>19</v>
      </c>
      <c r="Y52" s="53">
        <f t="shared" si="11"/>
        <v>0</v>
      </c>
      <c r="Z52" s="66">
        <f t="shared" si="11"/>
        <v>70</v>
      </c>
      <c r="AA52" s="68">
        <f t="shared" si="11"/>
        <v>0</v>
      </c>
      <c r="AB52" s="53">
        <f t="shared" si="11"/>
        <v>0</v>
      </c>
      <c r="AC52" s="231"/>
      <c r="AD52" s="231"/>
      <c r="AE52" s="231"/>
      <c r="AF52" s="231"/>
      <c r="AG52" s="231"/>
      <c r="AH52" s="231"/>
      <c r="AI52" s="231"/>
      <c r="AJ52" s="231"/>
      <c r="AK52" s="231"/>
      <c r="AL52" s="231"/>
      <c r="AM52" s="231"/>
      <c r="AN52" s="231"/>
      <c r="AO52" s="231"/>
      <c r="AP52" s="231"/>
      <c r="AQ52" s="231"/>
      <c r="AR52" s="231"/>
      <c r="AS52" s="231"/>
      <c r="AT52" s="231"/>
      <c r="AU52" s="231"/>
      <c r="AV52" s="231"/>
    </row>
    <row r="53" spans="1:48" ht="18.75" customHeight="1" x14ac:dyDescent="0.25">
      <c r="A53" s="586"/>
      <c r="B53" s="633" t="s">
        <v>121</v>
      </c>
      <c r="C53" s="634"/>
      <c r="D53" s="634"/>
      <c r="E53" s="634"/>
      <c r="F53" s="634"/>
      <c r="G53" s="634"/>
      <c r="H53" s="634"/>
      <c r="I53" s="634"/>
      <c r="J53" s="634"/>
      <c r="K53" s="634"/>
      <c r="L53" s="634"/>
      <c r="M53" s="634"/>
      <c r="N53" s="634"/>
      <c r="O53" s="634"/>
      <c r="P53" s="634"/>
      <c r="Q53" s="634"/>
      <c r="R53" s="634"/>
      <c r="S53" s="634"/>
      <c r="T53" s="634"/>
      <c r="U53" s="634"/>
      <c r="V53" s="634"/>
      <c r="W53" s="634"/>
      <c r="X53" s="634"/>
      <c r="Y53" s="634"/>
      <c r="Z53" s="634"/>
      <c r="AA53" s="634"/>
      <c r="AB53" s="635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</row>
    <row r="54" spans="1:48" ht="18.75" customHeight="1" x14ac:dyDescent="0.25">
      <c r="A54" s="586"/>
      <c r="B54" s="40" t="s">
        <v>26</v>
      </c>
      <c r="C54" s="322">
        <f t="shared" ref="C54:C57" si="12">E54+G54+I54+K54+M54</f>
        <v>251</v>
      </c>
      <c r="D54" s="32">
        <f t="shared" ref="D54:D57" si="13">F54+H54+J54+L54+N54+O54+P54+Q54</f>
        <v>102</v>
      </c>
      <c r="E54" s="44">
        <v>100</v>
      </c>
      <c r="F54" s="44">
        <v>100</v>
      </c>
      <c r="G54" s="61">
        <v>29</v>
      </c>
      <c r="H54" s="83">
        <v>0</v>
      </c>
      <c r="I54" s="83">
        <v>38</v>
      </c>
      <c r="J54" s="84">
        <v>0</v>
      </c>
      <c r="K54" s="84">
        <v>42</v>
      </c>
      <c r="L54" s="84">
        <v>0</v>
      </c>
      <c r="M54" s="84">
        <v>42</v>
      </c>
      <c r="N54" s="84">
        <v>1</v>
      </c>
      <c r="O54" s="84">
        <v>0</v>
      </c>
      <c r="P54" s="84">
        <v>0</v>
      </c>
      <c r="Q54" s="84">
        <v>1</v>
      </c>
      <c r="R54" s="20">
        <v>462</v>
      </c>
      <c r="S54" s="83">
        <v>431</v>
      </c>
      <c r="T54" s="84">
        <v>24</v>
      </c>
      <c r="U54" s="32">
        <f t="shared" ref="U54:U57" si="14">SUM(V54:AB54)</f>
        <v>72</v>
      </c>
      <c r="V54" s="246">
        <v>28</v>
      </c>
      <c r="W54" s="84">
        <v>13</v>
      </c>
      <c r="X54" s="83">
        <v>12</v>
      </c>
      <c r="Y54" s="83">
        <v>0</v>
      </c>
      <c r="Z54" s="83">
        <v>18</v>
      </c>
      <c r="AA54" s="19">
        <v>0</v>
      </c>
      <c r="AB54" s="19">
        <v>1</v>
      </c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</row>
    <row r="55" spans="1:48" ht="18.75" customHeight="1" x14ac:dyDescent="0.25">
      <c r="A55" s="586"/>
      <c r="B55" s="22" t="s">
        <v>27</v>
      </c>
      <c r="C55" s="320">
        <f t="shared" si="12"/>
        <v>130</v>
      </c>
      <c r="D55" s="23">
        <f t="shared" si="13"/>
        <v>52</v>
      </c>
      <c r="E55" s="28">
        <v>50</v>
      </c>
      <c r="F55" s="28">
        <v>50</v>
      </c>
      <c r="G55" s="24">
        <v>15</v>
      </c>
      <c r="H55" s="25">
        <v>2</v>
      </c>
      <c r="I55" s="25">
        <v>17</v>
      </c>
      <c r="J55" s="25">
        <v>0</v>
      </c>
      <c r="K55" s="25">
        <v>24</v>
      </c>
      <c r="L55" s="25">
        <v>0</v>
      </c>
      <c r="M55" s="25">
        <v>24</v>
      </c>
      <c r="N55" s="25">
        <v>0</v>
      </c>
      <c r="O55" s="25">
        <v>0</v>
      </c>
      <c r="P55" s="25">
        <v>0</v>
      </c>
      <c r="Q55" s="25">
        <v>0</v>
      </c>
      <c r="R55" s="27">
        <v>219</v>
      </c>
      <c r="S55" s="24">
        <v>184</v>
      </c>
      <c r="T55" s="25">
        <v>13</v>
      </c>
      <c r="U55" s="23">
        <f t="shared" si="14"/>
        <v>54</v>
      </c>
      <c r="V55" s="218">
        <v>34</v>
      </c>
      <c r="W55" s="25">
        <v>6</v>
      </c>
      <c r="X55" s="24">
        <v>10</v>
      </c>
      <c r="Y55" s="24">
        <v>0</v>
      </c>
      <c r="Z55" s="24">
        <v>4</v>
      </c>
      <c r="AA55" s="26">
        <v>0</v>
      </c>
      <c r="AB55" s="26">
        <v>0</v>
      </c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</row>
    <row r="56" spans="1:48" ht="18.75" customHeight="1" x14ac:dyDescent="0.25">
      <c r="A56" s="586"/>
      <c r="B56" s="15" t="s">
        <v>144</v>
      </c>
      <c r="C56" s="319">
        <f t="shared" si="12"/>
        <v>110</v>
      </c>
      <c r="D56" s="307">
        <f t="shared" si="13"/>
        <v>14</v>
      </c>
      <c r="E56" s="21">
        <v>30</v>
      </c>
      <c r="F56" s="21">
        <v>13</v>
      </c>
      <c r="G56" s="17">
        <v>15</v>
      </c>
      <c r="H56" s="18">
        <v>0</v>
      </c>
      <c r="I56" s="18">
        <v>17</v>
      </c>
      <c r="J56" s="18">
        <v>0</v>
      </c>
      <c r="K56" s="18">
        <v>24</v>
      </c>
      <c r="L56" s="18">
        <v>0</v>
      </c>
      <c r="M56" s="18">
        <v>24</v>
      </c>
      <c r="N56" s="18">
        <v>1</v>
      </c>
      <c r="O56" s="18">
        <v>0</v>
      </c>
      <c r="P56" s="18">
        <v>0</v>
      </c>
      <c r="Q56" s="18">
        <v>0</v>
      </c>
      <c r="R56" s="328">
        <v>13</v>
      </c>
      <c r="S56" s="17">
        <v>14</v>
      </c>
      <c r="T56" s="18">
        <v>1</v>
      </c>
      <c r="U56" s="307">
        <f t="shared" si="14"/>
        <v>0</v>
      </c>
      <c r="V56" s="257">
        <v>0</v>
      </c>
      <c r="W56" s="18">
        <v>0</v>
      </c>
      <c r="X56" s="17">
        <v>0</v>
      </c>
      <c r="Y56" s="17">
        <v>0</v>
      </c>
      <c r="Z56" s="17">
        <v>0</v>
      </c>
      <c r="AA56" s="34">
        <v>0</v>
      </c>
      <c r="AB56" s="34">
        <v>0</v>
      </c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</row>
    <row r="57" spans="1:48" ht="18.75" customHeight="1" x14ac:dyDescent="0.25">
      <c r="A57" s="586"/>
      <c r="B57" s="311" t="s">
        <v>154</v>
      </c>
      <c r="C57" s="329">
        <f t="shared" si="12"/>
        <v>110</v>
      </c>
      <c r="D57" s="236">
        <f t="shared" si="13"/>
        <v>3</v>
      </c>
      <c r="E57" s="300">
        <v>30</v>
      </c>
      <c r="F57" s="300">
        <v>3</v>
      </c>
      <c r="G57" s="249">
        <v>15</v>
      </c>
      <c r="H57" s="247">
        <v>0</v>
      </c>
      <c r="I57" s="247">
        <v>17</v>
      </c>
      <c r="J57" s="247">
        <v>0</v>
      </c>
      <c r="K57" s="247">
        <v>24</v>
      </c>
      <c r="L57" s="247">
        <v>0</v>
      </c>
      <c r="M57" s="247">
        <v>24</v>
      </c>
      <c r="N57" s="247">
        <v>0</v>
      </c>
      <c r="O57" s="247">
        <v>0</v>
      </c>
      <c r="P57" s="247">
        <v>0</v>
      </c>
      <c r="Q57" s="247">
        <v>0</v>
      </c>
      <c r="R57" s="248">
        <v>2</v>
      </c>
      <c r="S57" s="249">
        <v>3</v>
      </c>
      <c r="T57" s="247">
        <v>0</v>
      </c>
      <c r="U57" s="236">
        <f t="shared" si="14"/>
        <v>1</v>
      </c>
      <c r="V57" s="250">
        <v>0</v>
      </c>
      <c r="W57" s="247">
        <v>1</v>
      </c>
      <c r="X57" s="251">
        <v>0</v>
      </c>
      <c r="Y57" s="251">
        <v>0</v>
      </c>
      <c r="Z57" s="251">
        <v>0</v>
      </c>
      <c r="AA57" s="252">
        <v>0</v>
      </c>
      <c r="AB57" s="252">
        <v>0</v>
      </c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</row>
    <row r="58" spans="1:48" ht="18.75" customHeight="1" x14ac:dyDescent="0.25">
      <c r="A58" s="586"/>
      <c r="B58" s="253" t="s">
        <v>122</v>
      </c>
      <c r="C58" s="71">
        <f t="shared" ref="C58:AB58" si="15">SUM(C54:C57)</f>
        <v>601</v>
      </c>
      <c r="D58" s="71">
        <f t="shared" si="15"/>
        <v>171</v>
      </c>
      <c r="E58" s="75">
        <f t="shared" si="15"/>
        <v>210</v>
      </c>
      <c r="F58" s="73">
        <f t="shared" si="15"/>
        <v>166</v>
      </c>
      <c r="G58" s="73">
        <f t="shared" si="15"/>
        <v>74</v>
      </c>
      <c r="H58" s="73">
        <f t="shared" si="15"/>
        <v>2</v>
      </c>
      <c r="I58" s="73">
        <f t="shared" si="15"/>
        <v>89</v>
      </c>
      <c r="J58" s="73">
        <f t="shared" si="15"/>
        <v>0</v>
      </c>
      <c r="K58" s="73">
        <f t="shared" si="15"/>
        <v>114</v>
      </c>
      <c r="L58" s="73">
        <f t="shared" si="15"/>
        <v>0</v>
      </c>
      <c r="M58" s="73">
        <f t="shared" si="15"/>
        <v>114</v>
      </c>
      <c r="N58" s="73">
        <f t="shared" si="15"/>
        <v>2</v>
      </c>
      <c r="O58" s="73">
        <f t="shared" si="15"/>
        <v>0</v>
      </c>
      <c r="P58" s="73">
        <f t="shared" si="15"/>
        <v>0</v>
      </c>
      <c r="Q58" s="76">
        <f t="shared" si="15"/>
        <v>1</v>
      </c>
      <c r="R58" s="75">
        <f t="shared" si="15"/>
        <v>696</v>
      </c>
      <c r="S58" s="243">
        <f t="shared" si="15"/>
        <v>632</v>
      </c>
      <c r="T58" s="243">
        <f t="shared" si="15"/>
        <v>38</v>
      </c>
      <c r="U58" s="71">
        <f t="shared" si="15"/>
        <v>127</v>
      </c>
      <c r="V58" s="254">
        <f t="shared" si="15"/>
        <v>62</v>
      </c>
      <c r="W58" s="243">
        <f t="shared" si="15"/>
        <v>20</v>
      </c>
      <c r="X58" s="243">
        <f t="shared" si="15"/>
        <v>22</v>
      </c>
      <c r="Y58" s="255">
        <f t="shared" si="15"/>
        <v>0</v>
      </c>
      <c r="Z58" s="243">
        <f t="shared" si="15"/>
        <v>22</v>
      </c>
      <c r="AA58" s="255">
        <f t="shared" si="15"/>
        <v>0</v>
      </c>
      <c r="AB58" s="255">
        <f t="shared" si="15"/>
        <v>1</v>
      </c>
      <c r="AC58" s="231"/>
      <c r="AD58" s="231"/>
      <c r="AE58" s="231"/>
      <c r="AF58" s="231"/>
      <c r="AG58" s="231"/>
      <c r="AH58" s="231"/>
      <c r="AI58" s="231"/>
      <c r="AJ58" s="231"/>
      <c r="AK58" s="231"/>
      <c r="AL58" s="231"/>
      <c r="AM58" s="231"/>
      <c r="AN58" s="231"/>
      <c r="AO58" s="231"/>
      <c r="AP58" s="231"/>
      <c r="AQ58" s="231"/>
      <c r="AR58" s="231"/>
      <c r="AS58" s="231"/>
      <c r="AT58" s="231"/>
      <c r="AU58" s="231"/>
      <c r="AV58" s="231"/>
    </row>
    <row r="59" spans="1:48" ht="18.75" customHeight="1" x14ac:dyDescent="0.25">
      <c r="A59" s="587"/>
      <c r="B59" s="256" t="s">
        <v>39</v>
      </c>
      <c r="C59" s="245">
        <f t="shared" ref="C59:AB59" si="16">C35+C43+C52+C58</f>
        <v>3974</v>
      </c>
      <c r="D59" s="6">
        <f t="shared" si="16"/>
        <v>1573</v>
      </c>
      <c r="E59" s="6">
        <f t="shared" si="16"/>
        <v>1710</v>
      </c>
      <c r="F59" s="6">
        <f t="shared" si="16"/>
        <v>1492</v>
      </c>
      <c r="G59" s="6">
        <f t="shared" si="16"/>
        <v>612</v>
      </c>
      <c r="H59" s="6">
        <f t="shared" si="16"/>
        <v>26</v>
      </c>
      <c r="I59" s="6">
        <f t="shared" si="16"/>
        <v>642</v>
      </c>
      <c r="J59" s="6">
        <f t="shared" si="16"/>
        <v>13</v>
      </c>
      <c r="K59" s="6">
        <f t="shared" si="16"/>
        <v>507</v>
      </c>
      <c r="L59" s="6">
        <f t="shared" si="16"/>
        <v>3</v>
      </c>
      <c r="M59" s="6">
        <f t="shared" si="16"/>
        <v>503</v>
      </c>
      <c r="N59" s="6">
        <f t="shared" si="16"/>
        <v>37</v>
      </c>
      <c r="O59" s="6">
        <f t="shared" si="16"/>
        <v>0</v>
      </c>
      <c r="P59" s="6">
        <f t="shared" si="16"/>
        <v>0</v>
      </c>
      <c r="Q59" s="6">
        <f t="shared" si="16"/>
        <v>2</v>
      </c>
      <c r="R59" s="6">
        <f t="shared" si="16"/>
        <v>8613</v>
      </c>
      <c r="S59" s="6">
        <f t="shared" si="16"/>
        <v>7632</v>
      </c>
      <c r="T59" s="6">
        <f t="shared" si="16"/>
        <v>381</v>
      </c>
      <c r="U59" s="6">
        <f t="shared" si="16"/>
        <v>1745</v>
      </c>
      <c r="V59" s="6">
        <f t="shared" si="16"/>
        <v>853</v>
      </c>
      <c r="W59" s="6">
        <f t="shared" si="16"/>
        <v>169</v>
      </c>
      <c r="X59" s="6">
        <f t="shared" si="16"/>
        <v>426</v>
      </c>
      <c r="Y59" s="6">
        <f t="shared" si="16"/>
        <v>2</v>
      </c>
      <c r="Z59" s="6">
        <f t="shared" si="16"/>
        <v>259</v>
      </c>
      <c r="AA59" s="6">
        <f t="shared" si="16"/>
        <v>14</v>
      </c>
      <c r="AB59" s="53">
        <f t="shared" si="16"/>
        <v>22</v>
      </c>
      <c r="AC59" s="3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</row>
    <row r="60" spans="1:48" ht="18.75" customHeight="1" x14ac:dyDescent="0.3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  <c r="AH60" s="77"/>
      <c r="AI60" s="77"/>
      <c r="AJ60" s="77"/>
      <c r="AK60" s="77"/>
      <c r="AL60" s="77"/>
      <c r="AM60" s="77"/>
      <c r="AN60" s="77"/>
      <c r="AO60" s="77"/>
      <c r="AP60" s="77"/>
      <c r="AQ60" s="77"/>
      <c r="AR60" s="77"/>
      <c r="AS60" s="77"/>
      <c r="AT60" s="77"/>
      <c r="AU60" s="77"/>
      <c r="AV60" s="77"/>
    </row>
    <row r="61" spans="1:48" ht="18.75" customHeight="1" x14ac:dyDescent="0.3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  <c r="AL61" s="77"/>
      <c r="AM61" s="77"/>
      <c r="AN61" s="77"/>
      <c r="AO61" s="77"/>
      <c r="AP61" s="77"/>
      <c r="AQ61" s="77"/>
      <c r="AR61" s="77"/>
      <c r="AS61" s="77"/>
      <c r="AT61" s="77"/>
      <c r="AU61" s="77"/>
      <c r="AV61" s="77"/>
    </row>
    <row r="62" spans="1:48" ht="18.75" customHeight="1" x14ac:dyDescent="0.3">
      <c r="A62" s="77"/>
      <c r="B62" s="581" t="s">
        <v>42</v>
      </c>
      <c r="C62" s="579"/>
      <c r="D62" s="579"/>
      <c r="E62" s="579"/>
      <c r="F62" s="579"/>
      <c r="G62" s="579"/>
      <c r="H62" s="579"/>
      <c r="I62" s="579"/>
      <c r="J62" s="579"/>
      <c r="K62" s="579"/>
      <c r="L62" s="579"/>
      <c r="M62" s="579"/>
      <c r="N62" s="579"/>
      <c r="O62" s="579"/>
      <c r="P62" s="579"/>
      <c r="Q62" s="579"/>
      <c r="R62" s="579"/>
      <c r="S62" s="579"/>
      <c r="T62" s="580"/>
      <c r="U62" s="77"/>
      <c r="V62" s="77"/>
      <c r="W62" s="77"/>
      <c r="X62" s="77"/>
      <c r="Y62" s="77"/>
      <c r="Z62" s="77"/>
      <c r="AA62" s="77"/>
      <c r="AB62" s="77"/>
      <c r="AC62" s="77"/>
      <c r="AD62" s="77"/>
      <c r="AE62" s="77"/>
      <c r="AF62" s="77"/>
      <c r="AG62" s="77"/>
      <c r="AH62" s="77"/>
      <c r="AI62" s="77"/>
      <c r="AJ62" s="77"/>
      <c r="AK62" s="77"/>
      <c r="AL62" s="77"/>
      <c r="AM62" s="77"/>
      <c r="AN62" s="77"/>
      <c r="AO62" s="77"/>
      <c r="AP62" s="77"/>
      <c r="AQ62" s="77"/>
      <c r="AR62" s="77"/>
      <c r="AS62" s="77"/>
      <c r="AT62" s="77"/>
      <c r="AU62" s="77"/>
      <c r="AV62" s="77"/>
    </row>
    <row r="63" spans="1:48" ht="18.75" customHeight="1" x14ac:dyDescent="0.3">
      <c r="A63" s="77"/>
      <c r="B63" s="629" t="s">
        <v>155</v>
      </c>
      <c r="C63" s="630"/>
      <c r="D63" s="630"/>
      <c r="E63" s="630"/>
      <c r="F63" s="630"/>
      <c r="G63" s="630"/>
      <c r="H63" s="630"/>
      <c r="I63" s="630"/>
      <c r="J63" s="630"/>
      <c r="K63" s="630"/>
      <c r="L63" s="630"/>
      <c r="M63" s="630"/>
      <c r="N63" s="630"/>
      <c r="O63" s="630"/>
      <c r="P63" s="630"/>
      <c r="Q63" s="630"/>
      <c r="R63" s="630"/>
      <c r="S63" s="630"/>
      <c r="T63" s="631"/>
      <c r="U63" s="77"/>
      <c r="V63" s="77"/>
      <c r="W63" s="77"/>
      <c r="X63" s="77"/>
      <c r="Y63" s="77"/>
      <c r="Z63" s="77"/>
      <c r="AA63" s="77"/>
      <c r="AB63" s="77"/>
      <c r="AC63" s="77"/>
      <c r="AD63" s="77"/>
      <c r="AE63" s="77"/>
      <c r="AF63" s="77"/>
      <c r="AG63" s="77"/>
      <c r="AH63" s="77"/>
      <c r="AI63" s="77"/>
      <c r="AJ63" s="77"/>
      <c r="AK63" s="77"/>
      <c r="AL63" s="77"/>
      <c r="AM63" s="77"/>
      <c r="AN63" s="77"/>
      <c r="AO63" s="77"/>
      <c r="AP63" s="77"/>
      <c r="AQ63" s="77"/>
      <c r="AR63" s="77"/>
      <c r="AS63" s="77"/>
      <c r="AT63" s="77"/>
      <c r="AU63" s="77"/>
      <c r="AV63" s="77"/>
    </row>
    <row r="64" spans="1:48" ht="18.75" customHeight="1" x14ac:dyDescent="0.3">
      <c r="A64" s="77"/>
      <c r="B64" s="632" t="s">
        <v>156</v>
      </c>
      <c r="C64" s="589"/>
      <c r="D64" s="589"/>
      <c r="E64" s="589"/>
      <c r="F64" s="589"/>
      <c r="G64" s="589"/>
      <c r="H64" s="589"/>
      <c r="I64" s="589"/>
      <c r="J64" s="589"/>
      <c r="K64" s="589"/>
      <c r="L64" s="589"/>
      <c r="M64" s="589"/>
      <c r="N64" s="589"/>
      <c r="O64" s="589"/>
      <c r="P64" s="589"/>
      <c r="Q64" s="589"/>
      <c r="R64" s="589"/>
      <c r="S64" s="589"/>
      <c r="T64" s="590"/>
      <c r="U64" s="77"/>
      <c r="V64" s="77"/>
      <c r="W64" s="77"/>
      <c r="X64" s="77"/>
      <c r="Y64" s="77"/>
      <c r="Z64" s="77"/>
      <c r="AA64" s="77"/>
      <c r="AB64" s="77"/>
      <c r="AC64" s="77"/>
      <c r="AD64" s="77"/>
      <c r="AE64" s="77"/>
      <c r="AF64" s="77"/>
      <c r="AG64" s="77"/>
      <c r="AH64" s="77"/>
      <c r="AI64" s="77"/>
      <c r="AJ64" s="77"/>
      <c r="AK64" s="77"/>
      <c r="AL64" s="77"/>
      <c r="AM64" s="77"/>
      <c r="AN64" s="77"/>
      <c r="AO64" s="77"/>
      <c r="AP64" s="77"/>
      <c r="AQ64" s="77"/>
      <c r="AR64" s="77"/>
      <c r="AS64" s="77"/>
      <c r="AT64" s="77"/>
      <c r="AU64" s="77"/>
      <c r="AV64" s="77"/>
    </row>
    <row r="65" spans="1:48" ht="18.75" customHeight="1" x14ac:dyDescent="0.3">
      <c r="A65" s="77"/>
      <c r="B65" s="632" t="s">
        <v>157</v>
      </c>
      <c r="C65" s="589"/>
      <c r="D65" s="589"/>
      <c r="E65" s="589"/>
      <c r="F65" s="589"/>
      <c r="G65" s="589"/>
      <c r="H65" s="589"/>
      <c r="I65" s="589"/>
      <c r="J65" s="589"/>
      <c r="K65" s="589"/>
      <c r="L65" s="589"/>
      <c r="M65" s="589"/>
      <c r="N65" s="589"/>
      <c r="O65" s="589"/>
      <c r="P65" s="589"/>
      <c r="Q65" s="589"/>
      <c r="R65" s="589"/>
      <c r="S65" s="589"/>
      <c r="T65" s="590"/>
      <c r="U65" s="77"/>
      <c r="V65" s="77"/>
      <c r="W65" s="77"/>
      <c r="X65" s="77"/>
      <c r="Y65" s="77"/>
      <c r="Z65" s="77"/>
      <c r="AA65" s="77"/>
      <c r="AB65" s="77"/>
      <c r="AC65" s="77"/>
      <c r="AD65" s="77"/>
      <c r="AE65" s="77"/>
      <c r="AF65" s="77"/>
      <c r="AG65" s="77"/>
      <c r="AH65" s="77"/>
      <c r="AI65" s="77"/>
      <c r="AJ65" s="77"/>
      <c r="AK65" s="77"/>
      <c r="AL65" s="77"/>
      <c r="AM65" s="77"/>
      <c r="AN65" s="77"/>
      <c r="AO65" s="77"/>
      <c r="AP65" s="77"/>
      <c r="AQ65" s="77"/>
      <c r="AR65" s="77"/>
      <c r="AS65" s="77"/>
      <c r="AT65" s="77"/>
      <c r="AU65" s="77"/>
      <c r="AV65" s="77"/>
    </row>
    <row r="66" spans="1:48" ht="18.75" customHeight="1" x14ac:dyDescent="0.3">
      <c r="A66" s="77"/>
      <c r="B66" s="636" t="s">
        <v>158</v>
      </c>
      <c r="C66" s="589"/>
      <c r="D66" s="589"/>
      <c r="E66" s="589"/>
      <c r="F66" s="589"/>
      <c r="G66" s="589"/>
      <c r="H66" s="589"/>
      <c r="I66" s="589"/>
      <c r="J66" s="589"/>
      <c r="K66" s="589"/>
      <c r="L66" s="589"/>
      <c r="M66" s="589"/>
      <c r="N66" s="589"/>
      <c r="O66" s="589"/>
      <c r="P66" s="589"/>
      <c r="Q66" s="589"/>
      <c r="R66" s="589"/>
      <c r="S66" s="589"/>
      <c r="T66" s="590"/>
      <c r="U66" s="77"/>
      <c r="V66" s="77"/>
      <c r="W66" s="77"/>
      <c r="X66" s="77"/>
      <c r="Y66" s="77"/>
      <c r="Z66" s="77"/>
      <c r="AA66" s="77"/>
      <c r="AB66" s="77"/>
      <c r="AC66" s="77"/>
      <c r="AD66" s="77"/>
      <c r="AE66" s="77"/>
      <c r="AF66" s="77"/>
      <c r="AG66" s="77"/>
      <c r="AH66" s="77"/>
      <c r="AI66" s="77"/>
      <c r="AJ66" s="77"/>
      <c r="AK66" s="77"/>
      <c r="AL66" s="77"/>
      <c r="AM66" s="77"/>
      <c r="AN66" s="77"/>
      <c r="AO66" s="77"/>
      <c r="AP66" s="77"/>
      <c r="AQ66" s="77"/>
      <c r="AR66" s="77"/>
      <c r="AS66" s="77"/>
      <c r="AT66" s="77"/>
      <c r="AU66" s="77"/>
      <c r="AV66" s="77"/>
    </row>
    <row r="67" spans="1:48" ht="18.75" customHeight="1" x14ac:dyDescent="0.3">
      <c r="A67" s="77"/>
      <c r="B67" s="636" t="s">
        <v>159</v>
      </c>
      <c r="C67" s="589"/>
      <c r="D67" s="589"/>
      <c r="E67" s="589"/>
      <c r="F67" s="589"/>
      <c r="G67" s="589"/>
      <c r="H67" s="589"/>
      <c r="I67" s="589"/>
      <c r="J67" s="589"/>
      <c r="K67" s="589"/>
      <c r="L67" s="589"/>
      <c r="M67" s="589"/>
      <c r="N67" s="589"/>
      <c r="O67" s="589"/>
      <c r="P67" s="589"/>
      <c r="Q67" s="589"/>
      <c r="R67" s="589"/>
      <c r="S67" s="589"/>
      <c r="T67" s="590"/>
      <c r="U67" s="77"/>
      <c r="V67" s="77"/>
      <c r="W67" s="77"/>
      <c r="X67" s="77"/>
      <c r="Y67" s="77"/>
      <c r="Z67" s="77"/>
      <c r="AA67" s="77"/>
      <c r="AB67" s="77"/>
      <c r="AC67" s="77"/>
      <c r="AD67" s="77"/>
      <c r="AE67" s="77"/>
      <c r="AF67" s="77"/>
      <c r="AG67" s="77"/>
      <c r="AH67" s="77"/>
      <c r="AI67" s="77"/>
      <c r="AJ67" s="77"/>
      <c r="AK67" s="77"/>
      <c r="AL67" s="77"/>
      <c r="AM67" s="77"/>
      <c r="AN67" s="77"/>
      <c r="AO67" s="77"/>
      <c r="AP67" s="77"/>
      <c r="AQ67" s="77"/>
      <c r="AR67" s="77"/>
      <c r="AS67" s="77"/>
      <c r="AT67" s="77"/>
      <c r="AU67" s="77"/>
      <c r="AV67" s="77"/>
    </row>
    <row r="68" spans="1:48" ht="18.75" customHeight="1" x14ac:dyDescent="0.3">
      <c r="A68" s="77"/>
      <c r="B68" s="636" t="s">
        <v>160</v>
      </c>
      <c r="C68" s="589"/>
      <c r="D68" s="589"/>
      <c r="E68" s="589"/>
      <c r="F68" s="589"/>
      <c r="G68" s="589"/>
      <c r="H68" s="589"/>
      <c r="I68" s="589"/>
      <c r="J68" s="589"/>
      <c r="K68" s="589"/>
      <c r="L68" s="589"/>
      <c r="M68" s="589"/>
      <c r="N68" s="589"/>
      <c r="O68" s="589"/>
      <c r="P68" s="589"/>
      <c r="Q68" s="589"/>
      <c r="R68" s="589"/>
      <c r="S68" s="589"/>
      <c r="T68" s="590"/>
      <c r="U68" s="77"/>
      <c r="V68" s="77"/>
      <c r="W68" s="77"/>
      <c r="X68" s="77"/>
      <c r="Y68" s="77"/>
      <c r="Z68" s="77"/>
      <c r="AA68" s="77"/>
      <c r="AB68" s="77"/>
      <c r="AC68" s="77"/>
      <c r="AD68" s="77"/>
      <c r="AE68" s="77"/>
      <c r="AF68" s="77"/>
      <c r="AG68" s="77"/>
      <c r="AH68" s="77"/>
      <c r="AI68" s="77"/>
      <c r="AJ68" s="77"/>
      <c r="AK68" s="77"/>
      <c r="AL68" s="77"/>
      <c r="AM68" s="77"/>
      <c r="AN68" s="77"/>
      <c r="AO68" s="77"/>
      <c r="AP68" s="77"/>
      <c r="AQ68" s="77"/>
      <c r="AR68" s="77"/>
      <c r="AS68" s="77"/>
      <c r="AT68" s="77"/>
      <c r="AU68" s="77"/>
      <c r="AV68" s="77"/>
    </row>
    <row r="69" spans="1:48" ht="18.75" customHeight="1" x14ac:dyDescent="0.3">
      <c r="A69" s="77"/>
      <c r="B69" s="637" t="s">
        <v>161</v>
      </c>
      <c r="C69" s="592"/>
      <c r="D69" s="592"/>
      <c r="E69" s="592"/>
      <c r="F69" s="592"/>
      <c r="G69" s="592"/>
      <c r="H69" s="592"/>
      <c r="I69" s="592"/>
      <c r="J69" s="592"/>
      <c r="K69" s="592"/>
      <c r="L69" s="592"/>
      <c r="M69" s="592"/>
      <c r="N69" s="592"/>
      <c r="O69" s="592"/>
      <c r="P69" s="592"/>
      <c r="Q69" s="592"/>
      <c r="R69" s="592"/>
      <c r="S69" s="592"/>
      <c r="T69" s="593"/>
      <c r="U69" s="77"/>
      <c r="V69" s="77"/>
      <c r="W69" s="77"/>
      <c r="X69" s="77"/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  <c r="AM69" s="77"/>
      <c r="AN69" s="77"/>
      <c r="AO69" s="77"/>
      <c r="AP69" s="77"/>
      <c r="AQ69" s="77"/>
      <c r="AR69" s="77"/>
      <c r="AS69" s="77"/>
      <c r="AT69" s="77"/>
      <c r="AU69" s="77"/>
      <c r="AV69" s="77"/>
    </row>
    <row r="70" spans="1:48" ht="18.75" customHeight="1" x14ac:dyDescent="0.3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  <c r="AN70" s="77"/>
      <c r="AO70" s="77"/>
      <c r="AP70" s="77"/>
      <c r="AQ70" s="77"/>
      <c r="AR70" s="77"/>
      <c r="AS70" s="77"/>
      <c r="AT70" s="77"/>
      <c r="AU70" s="77"/>
      <c r="AV70" s="77"/>
    </row>
    <row r="71" spans="1:48" ht="18.75" customHeight="1" x14ac:dyDescent="0.3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  <c r="AC71" s="77"/>
      <c r="AD71" s="77"/>
      <c r="AE71" s="77"/>
      <c r="AF71" s="77"/>
      <c r="AG71" s="77"/>
      <c r="AH71" s="77"/>
      <c r="AI71" s="77"/>
      <c r="AJ71" s="77"/>
      <c r="AK71" s="77"/>
      <c r="AL71" s="77"/>
      <c r="AM71" s="77"/>
      <c r="AN71" s="77"/>
      <c r="AO71" s="77"/>
      <c r="AP71" s="77"/>
      <c r="AQ71" s="77"/>
      <c r="AR71" s="77"/>
      <c r="AS71" s="77"/>
      <c r="AT71" s="77"/>
      <c r="AU71" s="77"/>
      <c r="AV71" s="77"/>
    </row>
    <row r="72" spans="1:48" ht="15.75" customHeight="1" x14ac:dyDescent="0.3">
      <c r="A72" s="77"/>
      <c r="B72" s="581" t="s">
        <v>47</v>
      </c>
      <c r="C72" s="579"/>
      <c r="D72" s="579"/>
      <c r="E72" s="579"/>
      <c r="F72" s="579"/>
      <c r="G72" s="579"/>
      <c r="H72" s="579"/>
      <c r="I72" s="579"/>
      <c r="J72" s="579"/>
      <c r="K72" s="579"/>
      <c r="L72" s="579"/>
      <c r="M72" s="579"/>
      <c r="N72" s="579"/>
      <c r="O72" s="579"/>
      <c r="P72" s="579"/>
      <c r="Q72" s="579"/>
      <c r="R72" s="579"/>
      <c r="S72" s="579"/>
      <c r="T72" s="580"/>
      <c r="U72" s="77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  <c r="AN72" s="77"/>
      <c r="AO72" s="77"/>
      <c r="AP72" s="77"/>
      <c r="AQ72" s="77"/>
      <c r="AR72" s="77"/>
      <c r="AS72" s="77"/>
      <c r="AT72" s="77"/>
      <c r="AU72" s="77"/>
      <c r="AV72" s="77"/>
    </row>
    <row r="73" spans="1:48" ht="18.75" customHeight="1" x14ac:dyDescent="0.3">
      <c r="A73" s="77"/>
      <c r="B73" s="638" t="s">
        <v>96</v>
      </c>
      <c r="C73" s="630"/>
      <c r="D73" s="630"/>
      <c r="E73" s="630"/>
      <c r="F73" s="630"/>
      <c r="G73" s="630"/>
      <c r="H73" s="630"/>
      <c r="I73" s="630"/>
      <c r="J73" s="630"/>
      <c r="K73" s="630"/>
      <c r="L73" s="630"/>
      <c r="M73" s="630"/>
      <c r="N73" s="630"/>
      <c r="O73" s="630"/>
      <c r="P73" s="630"/>
      <c r="Q73" s="630"/>
      <c r="R73" s="630"/>
      <c r="S73" s="630"/>
      <c r="T73" s="631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U73" s="77"/>
      <c r="AV73" s="77"/>
    </row>
    <row r="74" spans="1:48" ht="18.75" customHeight="1" x14ac:dyDescent="0.3">
      <c r="A74" s="77"/>
      <c r="B74" s="588" t="s">
        <v>97</v>
      </c>
      <c r="C74" s="589"/>
      <c r="D74" s="589"/>
      <c r="E74" s="589"/>
      <c r="F74" s="589"/>
      <c r="G74" s="589"/>
      <c r="H74" s="589"/>
      <c r="I74" s="589"/>
      <c r="J74" s="589"/>
      <c r="K74" s="589"/>
      <c r="L74" s="589"/>
      <c r="M74" s="589"/>
      <c r="N74" s="589"/>
      <c r="O74" s="589"/>
      <c r="P74" s="589"/>
      <c r="Q74" s="589"/>
      <c r="R74" s="589"/>
      <c r="S74" s="589"/>
      <c r="T74" s="590"/>
      <c r="U74" s="77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  <c r="AN74" s="77"/>
      <c r="AO74" s="77"/>
      <c r="AP74" s="77"/>
      <c r="AQ74" s="77"/>
      <c r="AR74" s="77"/>
      <c r="AS74" s="77"/>
      <c r="AT74" s="77"/>
      <c r="AU74" s="77"/>
      <c r="AV74" s="77"/>
    </row>
    <row r="75" spans="1:48" ht="18.75" customHeight="1" x14ac:dyDescent="0.3">
      <c r="A75" s="77"/>
      <c r="B75" s="588" t="s">
        <v>98</v>
      </c>
      <c r="C75" s="589"/>
      <c r="D75" s="589"/>
      <c r="E75" s="589"/>
      <c r="F75" s="589"/>
      <c r="G75" s="589"/>
      <c r="H75" s="589"/>
      <c r="I75" s="589"/>
      <c r="J75" s="589"/>
      <c r="K75" s="589"/>
      <c r="L75" s="589"/>
      <c r="M75" s="589"/>
      <c r="N75" s="589"/>
      <c r="O75" s="589"/>
      <c r="P75" s="589"/>
      <c r="Q75" s="589"/>
      <c r="R75" s="589"/>
      <c r="S75" s="589"/>
      <c r="T75" s="590"/>
      <c r="U75" s="77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  <c r="AP75" s="77"/>
      <c r="AQ75" s="77"/>
      <c r="AR75" s="77"/>
      <c r="AS75" s="77"/>
      <c r="AT75" s="77"/>
      <c r="AU75" s="77"/>
      <c r="AV75" s="77"/>
    </row>
    <row r="76" spans="1:48" ht="18.75" customHeight="1" x14ac:dyDescent="0.3">
      <c r="A76" s="77"/>
      <c r="B76" s="588" t="s">
        <v>129</v>
      </c>
      <c r="C76" s="589"/>
      <c r="D76" s="589"/>
      <c r="E76" s="589"/>
      <c r="F76" s="589"/>
      <c r="G76" s="589"/>
      <c r="H76" s="589"/>
      <c r="I76" s="589"/>
      <c r="J76" s="589"/>
      <c r="K76" s="589"/>
      <c r="L76" s="589"/>
      <c r="M76" s="589"/>
      <c r="N76" s="589"/>
      <c r="O76" s="589"/>
      <c r="P76" s="589"/>
      <c r="Q76" s="589"/>
      <c r="R76" s="589"/>
      <c r="S76" s="589"/>
      <c r="T76" s="590"/>
      <c r="U76" s="77"/>
      <c r="V76" s="77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  <c r="AJ76" s="77"/>
      <c r="AK76" s="77"/>
      <c r="AL76" s="77"/>
      <c r="AM76" s="77"/>
      <c r="AN76" s="77"/>
      <c r="AO76" s="77"/>
      <c r="AP76" s="77"/>
      <c r="AQ76" s="77"/>
      <c r="AR76" s="77"/>
      <c r="AS76" s="77"/>
      <c r="AT76" s="77"/>
      <c r="AU76" s="77"/>
      <c r="AV76" s="77"/>
    </row>
    <row r="77" spans="1:48" ht="18.75" customHeight="1" x14ac:dyDescent="0.3">
      <c r="A77" s="77"/>
      <c r="B77" s="588" t="s">
        <v>99</v>
      </c>
      <c r="C77" s="589"/>
      <c r="D77" s="589"/>
      <c r="E77" s="589"/>
      <c r="F77" s="589"/>
      <c r="G77" s="589"/>
      <c r="H77" s="589"/>
      <c r="I77" s="589"/>
      <c r="J77" s="589"/>
      <c r="K77" s="589"/>
      <c r="L77" s="589"/>
      <c r="M77" s="589"/>
      <c r="N77" s="589"/>
      <c r="O77" s="589"/>
      <c r="P77" s="589"/>
      <c r="Q77" s="589"/>
      <c r="R77" s="589"/>
      <c r="S77" s="589"/>
      <c r="T77" s="590"/>
      <c r="U77" s="77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  <c r="AJ77" s="77"/>
      <c r="AK77" s="77"/>
      <c r="AL77" s="77"/>
      <c r="AM77" s="77"/>
      <c r="AN77" s="77"/>
      <c r="AO77" s="77"/>
      <c r="AP77" s="77"/>
      <c r="AQ77" s="77"/>
      <c r="AR77" s="77"/>
      <c r="AS77" s="77"/>
      <c r="AT77" s="77"/>
      <c r="AU77" s="77"/>
      <c r="AV77" s="77"/>
    </row>
    <row r="78" spans="1:48" ht="18.75" customHeight="1" x14ac:dyDescent="0.3">
      <c r="A78" s="77"/>
      <c r="B78" s="588" t="s">
        <v>114</v>
      </c>
      <c r="C78" s="589"/>
      <c r="D78" s="589"/>
      <c r="E78" s="589"/>
      <c r="F78" s="589"/>
      <c r="G78" s="589"/>
      <c r="H78" s="589"/>
      <c r="I78" s="589"/>
      <c r="J78" s="589"/>
      <c r="K78" s="589"/>
      <c r="L78" s="589"/>
      <c r="M78" s="589"/>
      <c r="N78" s="589"/>
      <c r="O78" s="589"/>
      <c r="P78" s="589"/>
      <c r="Q78" s="589"/>
      <c r="R78" s="589"/>
      <c r="S78" s="589"/>
      <c r="T78" s="590"/>
      <c r="U78" s="77"/>
      <c r="V78" s="77"/>
      <c r="W78" s="77"/>
      <c r="X78" s="77"/>
      <c r="Y78" s="77"/>
      <c r="Z78" s="77"/>
      <c r="AA78" s="77"/>
      <c r="AB78" s="77"/>
      <c r="AC78" s="77"/>
      <c r="AD78" s="77"/>
      <c r="AE78" s="77"/>
      <c r="AF78" s="77"/>
      <c r="AG78" s="77"/>
      <c r="AH78" s="77"/>
      <c r="AI78" s="77"/>
      <c r="AJ78" s="77"/>
      <c r="AK78" s="77"/>
      <c r="AL78" s="77"/>
      <c r="AM78" s="77"/>
      <c r="AN78" s="77"/>
      <c r="AO78" s="77"/>
      <c r="AP78" s="77"/>
      <c r="AQ78" s="77"/>
      <c r="AR78" s="77"/>
      <c r="AS78" s="77"/>
      <c r="AT78" s="77"/>
      <c r="AU78" s="77"/>
      <c r="AV78" s="77"/>
    </row>
    <row r="79" spans="1:48" ht="18.75" customHeight="1" x14ac:dyDescent="0.3">
      <c r="A79" s="77"/>
      <c r="B79" s="591" t="s">
        <v>101</v>
      </c>
      <c r="C79" s="592"/>
      <c r="D79" s="592"/>
      <c r="E79" s="592"/>
      <c r="F79" s="592"/>
      <c r="G79" s="592"/>
      <c r="H79" s="592"/>
      <c r="I79" s="592"/>
      <c r="J79" s="592"/>
      <c r="K79" s="592"/>
      <c r="L79" s="592"/>
      <c r="M79" s="592"/>
      <c r="N79" s="592"/>
      <c r="O79" s="592"/>
      <c r="P79" s="592"/>
      <c r="Q79" s="592"/>
      <c r="R79" s="592"/>
      <c r="S79" s="592"/>
      <c r="T79" s="593"/>
      <c r="U79" s="77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  <c r="AM79" s="77"/>
      <c r="AN79" s="77"/>
      <c r="AO79" s="77"/>
      <c r="AP79" s="77"/>
      <c r="AQ79" s="77"/>
      <c r="AR79" s="77"/>
      <c r="AS79" s="77"/>
      <c r="AT79" s="77"/>
      <c r="AU79" s="77"/>
      <c r="AV79" s="77"/>
    </row>
    <row r="80" spans="1:48" ht="18.75" customHeight="1" x14ac:dyDescent="0.3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  <c r="AC80" s="77"/>
      <c r="AD80" s="77"/>
      <c r="AE80" s="77"/>
      <c r="AF80" s="77"/>
      <c r="AG80" s="77"/>
      <c r="AH80" s="77"/>
      <c r="AI80" s="77"/>
      <c r="AJ80" s="77"/>
      <c r="AK80" s="77"/>
      <c r="AL80" s="77"/>
      <c r="AM80" s="77"/>
      <c r="AN80" s="77"/>
      <c r="AO80" s="77"/>
      <c r="AP80" s="77"/>
      <c r="AQ80" s="77"/>
      <c r="AR80" s="77"/>
      <c r="AS80" s="77"/>
      <c r="AT80" s="77"/>
      <c r="AU80" s="77"/>
      <c r="AV80" s="77"/>
    </row>
    <row r="81" spans="1:48" ht="18.75" customHeight="1" x14ac:dyDescent="0.3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  <c r="AP81" s="77"/>
      <c r="AQ81" s="77"/>
      <c r="AR81" s="77"/>
      <c r="AS81" s="77"/>
      <c r="AT81" s="77"/>
      <c r="AU81" s="77"/>
      <c r="AV81" s="77"/>
    </row>
    <row r="82" spans="1:48" ht="18.75" customHeight="1" x14ac:dyDescent="0.3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  <c r="AM82" s="77"/>
      <c r="AN82" s="77"/>
      <c r="AO82" s="77"/>
      <c r="AP82" s="77"/>
      <c r="AQ82" s="77"/>
      <c r="AR82" s="77"/>
      <c r="AS82" s="77"/>
      <c r="AT82" s="77"/>
      <c r="AU82" s="77"/>
      <c r="AV82" s="77"/>
    </row>
    <row r="83" spans="1:48" ht="18.75" customHeight="1" x14ac:dyDescent="0.3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77"/>
      <c r="AL83" s="77"/>
      <c r="AM83" s="77"/>
      <c r="AN83" s="77"/>
      <c r="AO83" s="77"/>
      <c r="AP83" s="77"/>
      <c r="AQ83" s="77"/>
      <c r="AR83" s="77"/>
      <c r="AS83" s="77"/>
      <c r="AT83" s="77"/>
      <c r="AU83" s="77"/>
      <c r="AV83" s="77"/>
    </row>
    <row r="84" spans="1:48" ht="18.75" customHeight="1" x14ac:dyDescent="0.3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77"/>
      <c r="AK84" s="77"/>
      <c r="AL84" s="77"/>
      <c r="AM84" s="77"/>
      <c r="AN84" s="77"/>
      <c r="AO84" s="77"/>
      <c r="AP84" s="77"/>
      <c r="AQ84" s="77"/>
      <c r="AR84" s="77"/>
      <c r="AS84" s="77"/>
      <c r="AT84" s="77"/>
      <c r="AU84" s="77"/>
      <c r="AV84" s="77"/>
    </row>
    <row r="85" spans="1:48" ht="18.75" customHeight="1" x14ac:dyDescent="0.3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  <c r="AJ85" s="77"/>
      <c r="AK85" s="77"/>
      <c r="AL85" s="77"/>
      <c r="AM85" s="77"/>
      <c r="AN85" s="77"/>
      <c r="AO85" s="77"/>
      <c r="AP85" s="77"/>
      <c r="AQ85" s="77"/>
      <c r="AR85" s="77"/>
      <c r="AS85" s="77"/>
      <c r="AT85" s="77"/>
      <c r="AU85" s="77"/>
      <c r="AV85" s="77"/>
    </row>
    <row r="86" spans="1:48" ht="18.75" customHeight="1" x14ac:dyDescent="0.3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  <c r="AL86" s="77"/>
      <c r="AM86" s="77"/>
      <c r="AN86" s="77"/>
      <c r="AO86" s="77"/>
      <c r="AP86" s="77"/>
      <c r="AQ86" s="77"/>
      <c r="AR86" s="77"/>
      <c r="AS86" s="77"/>
      <c r="AT86" s="77"/>
      <c r="AU86" s="77"/>
      <c r="AV86" s="77"/>
    </row>
    <row r="87" spans="1:48" ht="18.75" customHeight="1" x14ac:dyDescent="0.3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  <c r="AN87" s="77"/>
      <c r="AO87" s="77"/>
      <c r="AP87" s="77"/>
      <c r="AQ87" s="77"/>
      <c r="AR87" s="77"/>
      <c r="AS87" s="77"/>
      <c r="AT87" s="77"/>
      <c r="AU87" s="77"/>
      <c r="AV87" s="77"/>
    </row>
    <row r="88" spans="1:48" ht="18.75" customHeight="1" x14ac:dyDescent="0.3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  <c r="AN88" s="77"/>
      <c r="AO88" s="77"/>
      <c r="AP88" s="77"/>
      <c r="AQ88" s="77"/>
      <c r="AR88" s="77"/>
      <c r="AS88" s="77"/>
      <c r="AT88" s="77"/>
      <c r="AU88" s="77"/>
      <c r="AV88" s="77"/>
    </row>
    <row r="89" spans="1:48" ht="18.75" customHeight="1" x14ac:dyDescent="0.3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  <c r="AN89" s="77"/>
      <c r="AO89" s="77"/>
      <c r="AP89" s="77"/>
      <c r="AQ89" s="77"/>
      <c r="AR89" s="77"/>
      <c r="AS89" s="77"/>
      <c r="AT89" s="77"/>
      <c r="AU89" s="77"/>
      <c r="AV89" s="77"/>
    </row>
    <row r="90" spans="1:48" ht="18.75" customHeight="1" x14ac:dyDescent="0.3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  <c r="AN90" s="77"/>
      <c r="AO90" s="77"/>
      <c r="AP90" s="77"/>
      <c r="AQ90" s="77"/>
      <c r="AR90" s="77"/>
      <c r="AS90" s="77"/>
      <c r="AT90" s="77"/>
      <c r="AU90" s="77"/>
      <c r="AV90" s="77"/>
    </row>
    <row r="91" spans="1:48" ht="18.75" customHeight="1" x14ac:dyDescent="0.3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77"/>
      <c r="AP91" s="77"/>
      <c r="AQ91" s="77"/>
      <c r="AR91" s="77"/>
      <c r="AS91" s="77"/>
      <c r="AT91" s="77"/>
      <c r="AU91" s="77"/>
      <c r="AV91" s="77"/>
    </row>
    <row r="92" spans="1:48" ht="18.75" customHeight="1" x14ac:dyDescent="0.3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77"/>
      <c r="AM92" s="77"/>
      <c r="AN92" s="77"/>
      <c r="AO92" s="77"/>
      <c r="AP92" s="77"/>
      <c r="AQ92" s="77"/>
      <c r="AR92" s="77"/>
      <c r="AS92" s="77"/>
      <c r="AT92" s="77"/>
      <c r="AU92" s="77"/>
      <c r="AV92" s="77"/>
    </row>
    <row r="93" spans="1:48" ht="18.75" customHeight="1" x14ac:dyDescent="0.3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  <c r="AJ93" s="77"/>
      <c r="AK93" s="77"/>
      <c r="AL93" s="77"/>
      <c r="AM93" s="77"/>
      <c r="AN93" s="77"/>
      <c r="AO93" s="77"/>
      <c r="AP93" s="77"/>
      <c r="AQ93" s="77"/>
      <c r="AR93" s="77"/>
      <c r="AS93" s="77"/>
      <c r="AT93" s="77"/>
      <c r="AU93" s="77"/>
      <c r="AV93" s="77"/>
    </row>
    <row r="94" spans="1:48" ht="18.75" customHeight="1" x14ac:dyDescent="0.3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  <c r="AU94" s="77"/>
      <c r="AV94" s="77"/>
    </row>
    <row r="95" spans="1:48" ht="18.75" customHeight="1" x14ac:dyDescent="0.3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7"/>
      <c r="AM95" s="77"/>
      <c r="AN95" s="77"/>
      <c r="AO95" s="77"/>
      <c r="AP95" s="77"/>
      <c r="AQ95" s="77"/>
      <c r="AR95" s="77"/>
      <c r="AS95" s="77"/>
      <c r="AT95" s="77"/>
      <c r="AU95" s="77"/>
      <c r="AV95" s="77"/>
    </row>
    <row r="96" spans="1:48" ht="18.75" customHeight="1" x14ac:dyDescent="0.3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</row>
    <row r="97" spans="1:48" ht="18.75" customHeight="1" x14ac:dyDescent="0.3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</row>
    <row r="98" spans="1:48" ht="18.75" customHeight="1" x14ac:dyDescent="0.3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77"/>
      <c r="AM98" s="77"/>
      <c r="AN98" s="77"/>
      <c r="AO98" s="77"/>
      <c r="AP98" s="77"/>
      <c r="AQ98" s="77"/>
      <c r="AR98" s="77"/>
      <c r="AS98" s="77"/>
      <c r="AT98" s="77"/>
      <c r="AU98" s="77"/>
      <c r="AV98" s="77"/>
    </row>
    <row r="99" spans="1:48" ht="18.75" customHeight="1" x14ac:dyDescent="0.3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  <c r="AM99" s="77"/>
      <c r="AN99" s="77"/>
      <c r="AO99" s="77"/>
      <c r="AP99" s="77"/>
      <c r="AQ99" s="77"/>
      <c r="AR99" s="77"/>
      <c r="AS99" s="77"/>
      <c r="AT99" s="77"/>
      <c r="AU99" s="77"/>
      <c r="AV99" s="77"/>
    </row>
    <row r="100" spans="1:48" ht="18.75" customHeight="1" x14ac:dyDescent="0.3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  <c r="AN100" s="77"/>
      <c r="AO100" s="77"/>
      <c r="AP100" s="77"/>
      <c r="AQ100" s="77"/>
      <c r="AR100" s="77"/>
      <c r="AS100" s="77"/>
      <c r="AT100" s="77"/>
      <c r="AU100" s="77"/>
      <c r="AV100" s="77"/>
    </row>
    <row r="101" spans="1:48" ht="18.75" customHeight="1" x14ac:dyDescent="0.3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7"/>
      <c r="AS101" s="77"/>
      <c r="AT101" s="77"/>
      <c r="AU101" s="77"/>
      <c r="AV101" s="77"/>
    </row>
    <row r="102" spans="1:48" ht="18.75" customHeight="1" x14ac:dyDescent="0.3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  <c r="AN102" s="77"/>
      <c r="AO102" s="77"/>
      <c r="AP102" s="77"/>
      <c r="AQ102" s="77"/>
      <c r="AR102" s="77"/>
      <c r="AS102" s="77"/>
      <c r="AT102" s="77"/>
      <c r="AU102" s="77"/>
      <c r="AV102" s="77"/>
    </row>
    <row r="103" spans="1:48" ht="18.75" customHeight="1" x14ac:dyDescent="0.3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  <c r="AN103" s="77"/>
      <c r="AO103" s="77"/>
      <c r="AP103" s="77"/>
      <c r="AQ103" s="77"/>
      <c r="AR103" s="77"/>
      <c r="AS103" s="77"/>
      <c r="AT103" s="77"/>
      <c r="AU103" s="77"/>
      <c r="AV103" s="77"/>
    </row>
    <row r="104" spans="1:48" ht="18.75" customHeight="1" x14ac:dyDescent="0.3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  <c r="AN104" s="77"/>
      <c r="AO104" s="77"/>
      <c r="AP104" s="77"/>
      <c r="AQ104" s="77"/>
      <c r="AR104" s="77"/>
      <c r="AS104" s="77"/>
      <c r="AT104" s="77"/>
      <c r="AU104" s="77"/>
      <c r="AV104" s="77"/>
    </row>
    <row r="105" spans="1:48" ht="18.75" customHeight="1" x14ac:dyDescent="0.3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  <c r="AM105" s="77"/>
      <c r="AN105" s="77"/>
      <c r="AO105" s="77"/>
      <c r="AP105" s="77"/>
      <c r="AQ105" s="77"/>
      <c r="AR105" s="77"/>
      <c r="AS105" s="77"/>
      <c r="AT105" s="77"/>
      <c r="AU105" s="77"/>
      <c r="AV105" s="77"/>
    </row>
    <row r="106" spans="1:48" ht="18.75" customHeight="1" x14ac:dyDescent="0.3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  <c r="AP106" s="77"/>
      <c r="AQ106" s="77"/>
      <c r="AR106" s="77"/>
      <c r="AS106" s="77"/>
      <c r="AT106" s="77"/>
      <c r="AU106" s="77"/>
      <c r="AV106" s="77"/>
    </row>
    <row r="107" spans="1:48" ht="18.75" customHeight="1" x14ac:dyDescent="0.3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  <c r="AN107" s="77"/>
      <c r="AO107" s="77"/>
      <c r="AP107" s="77"/>
      <c r="AQ107" s="77"/>
      <c r="AR107" s="77"/>
      <c r="AS107" s="77"/>
      <c r="AT107" s="77"/>
      <c r="AU107" s="77"/>
      <c r="AV107" s="77"/>
    </row>
    <row r="108" spans="1:48" ht="18.75" customHeight="1" x14ac:dyDescent="0.3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  <c r="AP108" s="77"/>
      <c r="AQ108" s="77"/>
      <c r="AR108" s="77"/>
      <c r="AS108" s="77"/>
      <c r="AT108" s="77"/>
      <c r="AU108" s="77"/>
      <c r="AV108" s="77"/>
    </row>
    <row r="109" spans="1:48" ht="18.75" customHeight="1" x14ac:dyDescent="0.3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  <c r="AP109" s="77"/>
      <c r="AQ109" s="77"/>
      <c r="AR109" s="77"/>
      <c r="AS109" s="77"/>
      <c r="AT109" s="77"/>
      <c r="AU109" s="77"/>
      <c r="AV109" s="77"/>
    </row>
    <row r="110" spans="1:48" ht="18.75" customHeight="1" x14ac:dyDescent="0.3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77"/>
      <c r="AQ110" s="77"/>
      <c r="AR110" s="77"/>
      <c r="AS110" s="77"/>
      <c r="AT110" s="77"/>
      <c r="AU110" s="77"/>
      <c r="AV110" s="77"/>
    </row>
    <row r="111" spans="1:48" ht="18.75" customHeight="1" x14ac:dyDescent="0.3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</row>
    <row r="112" spans="1:48" ht="18.75" customHeight="1" x14ac:dyDescent="0.3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  <c r="AP112" s="77"/>
      <c r="AQ112" s="77"/>
      <c r="AR112" s="77"/>
      <c r="AS112" s="77"/>
      <c r="AT112" s="77"/>
      <c r="AU112" s="77"/>
      <c r="AV112" s="77"/>
    </row>
    <row r="113" spans="1:48" ht="18.75" customHeight="1" x14ac:dyDescent="0.3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  <c r="AP113" s="77"/>
      <c r="AQ113" s="77"/>
      <c r="AR113" s="77"/>
      <c r="AS113" s="77"/>
      <c r="AT113" s="77"/>
      <c r="AU113" s="77"/>
      <c r="AV113" s="77"/>
    </row>
    <row r="114" spans="1:48" ht="18.75" customHeight="1" x14ac:dyDescent="0.3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  <c r="AP114" s="77"/>
      <c r="AQ114" s="77"/>
      <c r="AR114" s="77"/>
      <c r="AS114" s="77"/>
      <c r="AT114" s="77"/>
      <c r="AU114" s="77"/>
      <c r="AV114" s="77"/>
    </row>
    <row r="115" spans="1:48" ht="18.75" customHeight="1" x14ac:dyDescent="0.3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  <c r="AP115" s="77"/>
      <c r="AQ115" s="77"/>
      <c r="AR115" s="77"/>
      <c r="AS115" s="77"/>
      <c r="AT115" s="77"/>
      <c r="AU115" s="77"/>
      <c r="AV115" s="77"/>
    </row>
    <row r="116" spans="1:48" ht="18.75" customHeight="1" x14ac:dyDescent="0.3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  <c r="AU116" s="77"/>
      <c r="AV116" s="77"/>
    </row>
    <row r="117" spans="1:48" ht="18.75" customHeight="1" x14ac:dyDescent="0.3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  <c r="AN117" s="77"/>
      <c r="AO117" s="77"/>
      <c r="AP117" s="77"/>
      <c r="AQ117" s="77"/>
      <c r="AR117" s="77"/>
      <c r="AS117" s="77"/>
      <c r="AT117" s="77"/>
      <c r="AU117" s="77"/>
      <c r="AV117" s="77"/>
    </row>
    <row r="118" spans="1:48" ht="18.75" customHeight="1" x14ac:dyDescent="0.3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77"/>
      <c r="AP118" s="77"/>
      <c r="AQ118" s="77"/>
      <c r="AR118" s="77"/>
      <c r="AS118" s="77"/>
      <c r="AT118" s="77"/>
      <c r="AU118" s="77"/>
      <c r="AV118" s="77"/>
    </row>
    <row r="119" spans="1:48" ht="18.75" customHeight="1" x14ac:dyDescent="0.3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  <c r="AP119" s="77"/>
      <c r="AQ119" s="77"/>
      <c r="AR119" s="77"/>
      <c r="AS119" s="77"/>
      <c r="AT119" s="77"/>
      <c r="AU119" s="77"/>
      <c r="AV119" s="77"/>
    </row>
    <row r="120" spans="1:48" ht="18.75" customHeight="1" x14ac:dyDescent="0.3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  <c r="AP120" s="77"/>
      <c r="AQ120" s="77"/>
      <c r="AR120" s="77"/>
      <c r="AS120" s="77"/>
      <c r="AT120" s="77"/>
      <c r="AU120" s="77"/>
      <c r="AV120" s="77"/>
    </row>
    <row r="121" spans="1:48" ht="18.75" customHeight="1" x14ac:dyDescent="0.3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  <c r="AN121" s="77"/>
      <c r="AO121" s="77"/>
      <c r="AP121" s="77"/>
      <c r="AQ121" s="77"/>
      <c r="AR121" s="77"/>
      <c r="AS121" s="77"/>
      <c r="AT121" s="77"/>
      <c r="AU121" s="77"/>
      <c r="AV121" s="77"/>
    </row>
    <row r="122" spans="1:48" ht="18.75" customHeight="1" x14ac:dyDescent="0.3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  <c r="AN122" s="77"/>
      <c r="AO122" s="77"/>
      <c r="AP122" s="77"/>
      <c r="AQ122" s="77"/>
      <c r="AR122" s="77"/>
      <c r="AS122" s="77"/>
      <c r="AT122" s="77"/>
      <c r="AU122" s="77"/>
      <c r="AV122" s="77"/>
    </row>
    <row r="123" spans="1:48" ht="18.75" customHeight="1" x14ac:dyDescent="0.3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7"/>
      <c r="AU123" s="77"/>
      <c r="AV123" s="77"/>
    </row>
    <row r="124" spans="1:48" ht="18.75" customHeight="1" x14ac:dyDescent="0.3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77"/>
      <c r="AO124" s="77"/>
      <c r="AP124" s="77"/>
      <c r="AQ124" s="77"/>
      <c r="AR124" s="77"/>
      <c r="AS124" s="77"/>
      <c r="AT124" s="77"/>
      <c r="AU124" s="77"/>
      <c r="AV124" s="77"/>
    </row>
    <row r="125" spans="1:48" ht="18.75" customHeight="1" x14ac:dyDescent="0.3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7"/>
      <c r="AU125" s="77"/>
      <c r="AV125" s="77"/>
    </row>
    <row r="126" spans="1:48" ht="18.75" customHeight="1" x14ac:dyDescent="0.3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  <c r="AP126" s="77"/>
      <c r="AQ126" s="77"/>
      <c r="AR126" s="77"/>
      <c r="AS126" s="77"/>
      <c r="AT126" s="77"/>
      <c r="AU126" s="77"/>
      <c r="AV126" s="77"/>
    </row>
    <row r="127" spans="1:48" ht="18.75" customHeight="1" x14ac:dyDescent="0.3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  <c r="AP127" s="77"/>
      <c r="AQ127" s="77"/>
      <c r="AR127" s="77"/>
      <c r="AS127" s="77"/>
      <c r="AT127" s="77"/>
      <c r="AU127" s="77"/>
      <c r="AV127" s="77"/>
    </row>
    <row r="128" spans="1:48" ht="18.75" customHeight="1" x14ac:dyDescent="0.3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  <c r="AN128" s="77"/>
      <c r="AO128" s="77"/>
      <c r="AP128" s="77"/>
      <c r="AQ128" s="77"/>
      <c r="AR128" s="77"/>
      <c r="AS128" s="77"/>
      <c r="AT128" s="77"/>
      <c r="AU128" s="77"/>
      <c r="AV128" s="77"/>
    </row>
    <row r="129" spans="1:48" ht="18.75" customHeight="1" x14ac:dyDescent="0.3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7"/>
      <c r="AU129" s="77"/>
      <c r="AV129" s="77"/>
    </row>
    <row r="130" spans="1:48" ht="18.75" customHeight="1" x14ac:dyDescent="0.3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  <c r="AP130" s="77"/>
      <c r="AQ130" s="77"/>
      <c r="AR130" s="77"/>
      <c r="AS130" s="77"/>
      <c r="AT130" s="77"/>
      <c r="AU130" s="77"/>
      <c r="AV130" s="77"/>
    </row>
    <row r="131" spans="1:48" ht="18.75" customHeight="1" x14ac:dyDescent="0.3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U131" s="77"/>
      <c r="AV131" s="77"/>
    </row>
    <row r="132" spans="1:48" ht="18.75" customHeight="1" x14ac:dyDescent="0.3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  <c r="AN132" s="77"/>
      <c r="AO132" s="77"/>
      <c r="AP132" s="77"/>
      <c r="AQ132" s="77"/>
      <c r="AR132" s="77"/>
      <c r="AS132" s="77"/>
      <c r="AT132" s="77"/>
      <c r="AU132" s="77"/>
      <c r="AV132" s="77"/>
    </row>
    <row r="133" spans="1:48" ht="18.75" customHeight="1" x14ac:dyDescent="0.3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  <c r="AP133" s="77"/>
      <c r="AQ133" s="77"/>
      <c r="AR133" s="77"/>
      <c r="AS133" s="77"/>
      <c r="AT133" s="77"/>
      <c r="AU133" s="77"/>
      <c r="AV133" s="77"/>
    </row>
    <row r="134" spans="1:48" ht="18.75" customHeight="1" x14ac:dyDescent="0.3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  <c r="AN134" s="77"/>
      <c r="AO134" s="77"/>
      <c r="AP134" s="77"/>
      <c r="AQ134" s="77"/>
      <c r="AR134" s="77"/>
      <c r="AS134" s="77"/>
      <c r="AT134" s="77"/>
      <c r="AU134" s="77"/>
      <c r="AV134" s="77"/>
    </row>
    <row r="135" spans="1:48" ht="18.75" customHeight="1" x14ac:dyDescent="0.3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  <c r="AP135" s="77"/>
      <c r="AQ135" s="77"/>
      <c r="AR135" s="77"/>
      <c r="AS135" s="77"/>
      <c r="AT135" s="77"/>
      <c r="AU135" s="77"/>
      <c r="AV135" s="77"/>
    </row>
    <row r="136" spans="1:48" ht="18.75" customHeight="1" x14ac:dyDescent="0.3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  <c r="AP136" s="77"/>
      <c r="AQ136" s="77"/>
      <c r="AR136" s="77"/>
      <c r="AS136" s="77"/>
      <c r="AT136" s="77"/>
      <c r="AU136" s="77"/>
      <c r="AV136" s="77"/>
    </row>
    <row r="137" spans="1:48" ht="18.75" customHeight="1" x14ac:dyDescent="0.3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  <c r="AP137" s="77"/>
      <c r="AQ137" s="77"/>
      <c r="AR137" s="77"/>
      <c r="AS137" s="77"/>
      <c r="AT137" s="77"/>
      <c r="AU137" s="77"/>
      <c r="AV137" s="77"/>
    </row>
    <row r="138" spans="1:48" ht="18.75" customHeight="1" x14ac:dyDescent="0.3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  <c r="AP138" s="77"/>
      <c r="AQ138" s="77"/>
      <c r="AR138" s="77"/>
      <c r="AS138" s="77"/>
      <c r="AT138" s="77"/>
      <c r="AU138" s="77"/>
      <c r="AV138" s="77"/>
    </row>
    <row r="139" spans="1:48" ht="18.75" customHeight="1" x14ac:dyDescent="0.3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  <c r="AN139" s="77"/>
      <c r="AO139" s="77"/>
      <c r="AP139" s="77"/>
      <c r="AQ139" s="77"/>
      <c r="AR139" s="77"/>
      <c r="AS139" s="77"/>
      <c r="AT139" s="77"/>
      <c r="AU139" s="77"/>
      <c r="AV139" s="77"/>
    </row>
    <row r="140" spans="1:48" ht="18.75" customHeight="1" x14ac:dyDescent="0.3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  <c r="AP140" s="77"/>
      <c r="AQ140" s="77"/>
      <c r="AR140" s="77"/>
      <c r="AS140" s="77"/>
      <c r="AT140" s="77"/>
      <c r="AU140" s="77"/>
      <c r="AV140" s="77"/>
    </row>
    <row r="141" spans="1:48" ht="18.75" customHeight="1" x14ac:dyDescent="0.3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  <c r="AU141" s="77"/>
      <c r="AV141" s="77"/>
    </row>
    <row r="142" spans="1:48" ht="18.75" customHeight="1" x14ac:dyDescent="0.3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  <c r="AP142" s="77"/>
      <c r="AQ142" s="77"/>
      <c r="AR142" s="77"/>
      <c r="AS142" s="77"/>
      <c r="AT142" s="77"/>
      <c r="AU142" s="77"/>
      <c r="AV142" s="77"/>
    </row>
    <row r="143" spans="1:48" ht="18.75" customHeight="1" x14ac:dyDescent="0.3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  <c r="AN143" s="77"/>
      <c r="AO143" s="77"/>
      <c r="AP143" s="77"/>
      <c r="AQ143" s="77"/>
      <c r="AR143" s="77"/>
      <c r="AS143" s="77"/>
      <c r="AT143" s="77"/>
      <c r="AU143" s="77"/>
      <c r="AV143" s="77"/>
    </row>
    <row r="144" spans="1:48" ht="18.75" customHeight="1" x14ac:dyDescent="0.3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  <c r="AP144" s="77"/>
      <c r="AQ144" s="77"/>
      <c r="AR144" s="77"/>
      <c r="AS144" s="77"/>
      <c r="AT144" s="77"/>
      <c r="AU144" s="77"/>
      <c r="AV144" s="77"/>
    </row>
    <row r="145" spans="1:48" ht="18.75" customHeight="1" x14ac:dyDescent="0.3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  <c r="AN145" s="77"/>
      <c r="AO145" s="77"/>
      <c r="AP145" s="77"/>
      <c r="AQ145" s="77"/>
      <c r="AR145" s="77"/>
      <c r="AS145" s="77"/>
      <c r="AT145" s="77"/>
      <c r="AU145" s="77"/>
      <c r="AV145" s="77"/>
    </row>
    <row r="146" spans="1:48" ht="18.75" customHeight="1" x14ac:dyDescent="0.3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  <c r="AU146" s="77"/>
      <c r="AV146" s="77"/>
    </row>
    <row r="147" spans="1:48" ht="18.75" customHeight="1" x14ac:dyDescent="0.3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  <c r="AP147" s="77"/>
      <c r="AQ147" s="77"/>
      <c r="AR147" s="77"/>
      <c r="AS147" s="77"/>
      <c r="AT147" s="77"/>
      <c r="AU147" s="77"/>
      <c r="AV147" s="77"/>
    </row>
    <row r="148" spans="1:48" ht="18.75" customHeight="1" x14ac:dyDescent="0.3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  <c r="AP148" s="77"/>
      <c r="AQ148" s="77"/>
      <c r="AR148" s="77"/>
      <c r="AS148" s="77"/>
      <c r="AT148" s="77"/>
      <c r="AU148" s="77"/>
      <c r="AV148" s="77"/>
    </row>
    <row r="149" spans="1:48" ht="18.75" customHeight="1" x14ac:dyDescent="0.3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  <c r="AN149" s="77"/>
      <c r="AO149" s="77"/>
      <c r="AP149" s="77"/>
      <c r="AQ149" s="77"/>
      <c r="AR149" s="77"/>
      <c r="AS149" s="77"/>
      <c r="AT149" s="77"/>
      <c r="AU149" s="77"/>
      <c r="AV149" s="77"/>
    </row>
    <row r="150" spans="1:48" ht="18.75" customHeight="1" x14ac:dyDescent="0.3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  <c r="AP150" s="77"/>
      <c r="AQ150" s="77"/>
      <c r="AR150" s="77"/>
      <c r="AS150" s="77"/>
      <c r="AT150" s="77"/>
      <c r="AU150" s="77"/>
      <c r="AV150" s="77"/>
    </row>
    <row r="151" spans="1:48" ht="18.75" customHeight="1" x14ac:dyDescent="0.3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  <c r="AN151" s="77"/>
      <c r="AO151" s="77"/>
      <c r="AP151" s="77"/>
      <c r="AQ151" s="77"/>
      <c r="AR151" s="77"/>
      <c r="AS151" s="77"/>
      <c r="AT151" s="77"/>
      <c r="AU151" s="77"/>
      <c r="AV151" s="77"/>
    </row>
    <row r="152" spans="1:48" ht="18.75" customHeight="1" x14ac:dyDescent="0.3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77"/>
    </row>
    <row r="153" spans="1:48" ht="18.75" customHeight="1" x14ac:dyDescent="0.3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  <c r="AP153" s="77"/>
      <c r="AQ153" s="77"/>
      <c r="AR153" s="77"/>
      <c r="AS153" s="77"/>
      <c r="AT153" s="77"/>
      <c r="AU153" s="77"/>
      <c r="AV153" s="77"/>
    </row>
    <row r="154" spans="1:48" ht="18.75" customHeight="1" x14ac:dyDescent="0.3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  <c r="AN154" s="77"/>
      <c r="AO154" s="77"/>
      <c r="AP154" s="77"/>
      <c r="AQ154" s="77"/>
      <c r="AR154" s="77"/>
      <c r="AS154" s="77"/>
      <c r="AT154" s="77"/>
      <c r="AU154" s="77"/>
      <c r="AV154" s="77"/>
    </row>
    <row r="155" spans="1:48" ht="18.75" customHeight="1" x14ac:dyDescent="0.3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  <c r="AP155" s="77"/>
      <c r="AQ155" s="77"/>
      <c r="AR155" s="77"/>
      <c r="AS155" s="77"/>
      <c r="AT155" s="77"/>
      <c r="AU155" s="77"/>
      <c r="AV155" s="77"/>
    </row>
    <row r="156" spans="1:48" ht="18.75" customHeight="1" x14ac:dyDescent="0.3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  <c r="AU156" s="77"/>
      <c r="AV156" s="77"/>
    </row>
    <row r="157" spans="1:48" ht="18.75" customHeight="1" x14ac:dyDescent="0.3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  <c r="AN157" s="77"/>
      <c r="AO157" s="77"/>
      <c r="AP157" s="77"/>
      <c r="AQ157" s="77"/>
      <c r="AR157" s="77"/>
      <c r="AS157" s="77"/>
      <c r="AT157" s="77"/>
      <c r="AU157" s="77"/>
      <c r="AV157" s="77"/>
    </row>
    <row r="158" spans="1:48" ht="18.75" customHeight="1" x14ac:dyDescent="0.3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  <c r="AP158" s="77"/>
      <c r="AQ158" s="77"/>
      <c r="AR158" s="77"/>
      <c r="AS158" s="77"/>
      <c r="AT158" s="77"/>
      <c r="AU158" s="77"/>
      <c r="AV158" s="77"/>
    </row>
    <row r="159" spans="1:48" ht="18.75" customHeight="1" x14ac:dyDescent="0.3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  <c r="AP159" s="77"/>
      <c r="AQ159" s="77"/>
      <c r="AR159" s="77"/>
      <c r="AS159" s="77"/>
      <c r="AT159" s="77"/>
      <c r="AU159" s="77"/>
      <c r="AV159" s="77"/>
    </row>
    <row r="160" spans="1:48" ht="18.75" customHeight="1" x14ac:dyDescent="0.3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U160" s="77"/>
      <c r="AV160" s="77"/>
    </row>
    <row r="161" spans="1:48" ht="18.75" customHeight="1" x14ac:dyDescent="0.3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  <c r="AP161" s="77"/>
      <c r="AQ161" s="77"/>
      <c r="AR161" s="77"/>
      <c r="AS161" s="77"/>
      <c r="AT161" s="77"/>
      <c r="AU161" s="77"/>
      <c r="AV161" s="77"/>
    </row>
    <row r="162" spans="1:48" ht="18.75" customHeight="1" x14ac:dyDescent="0.3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  <c r="AP162" s="77"/>
      <c r="AQ162" s="77"/>
      <c r="AR162" s="77"/>
      <c r="AS162" s="77"/>
      <c r="AT162" s="77"/>
      <c r="AU162" s="77"/>
      <c r="AV162" s="77"/>
    </row>
    <row r="163" spans="1:48" ht="18.75" customHeight="1" x14ac:dyDescent="0.3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  <c r="AP163" s="77"/>
      <c r="AQ163" s="77"/>
      <c r="AR163" s="77"/>
      <c r="AS163" s="77"/>
      <c r="AT163" s="77"/>
      <c r="AU163" s="77"/>
      <c r="AV163" s="77"/>
    </row>
    <row r="164" spans="1:48" ht="18.75" customHeight="1" x14ac:dyDescent="0.3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  <c r="AP164" s="77"/>
      <c r="AQ164" s="77"/>
      <c r="AR164" s="77"/>
      <c r="AS164" s="77"/>
      <c r="AT164" s="77"/>
      <c r="AU164" s="77"/>
      <c r="AV164" s="77"/>
    </row>
    <row r="165" spans="1:48" ht="18.75" customHeight="1" x14ac:dyDescent="0.3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  <c r="AP165" s="77"/>
      <c r="AQ165" s="77"/>
      <c r="AR165" s="77"/>
      <c r="AS165" s="77"/>
      <c r="AT165" s="77"/>
      <c r="AU165" s="77"/>
      <c r="AV165" s="77"/>
    </row>
    <row r="166" spans="1:48" ht="18.75" customHeight="1" x14ac:dyDescent="0.3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  <c r="AN166" s="77"/>
      <c r="AO166" s="77"/>
      <c r="AP166" s="77"/>
      <c r="AQ166" s="77"/>
      <c r="AR166" s="77"/>
      <c r="AS166" s="77"/>
      <c r="AT166" s="77"/>
      <c r="AU166" s="77"/>
      <c r="AV166" s="77"/>
    </row>
    <row r="167" spans="1:48" ht="18.75" customHeight="1" x14ac:dyDescent="0.3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  <c r="AP167" s="77"/>
      <c r="AQ167" s="77"/>
      <c r="AR167" s="77"/>
      <c r="AS167" s="77"/>
      <c r="AT167" s="77"/>
      <c r="AU167" s="77"/>
      <c r="AV167" s="77"/>
    </row>
    <row r="168" spans="1:48" ht="18.75" customHeight="1" x14ac:dyDescent="0.3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  <c r="AN168" s="77"/>
      <c r="AO168" s="77"/>
      <c r="AP168" s="77"/>
      <c r="AQ168" s="77"/>
      <c r="AR168" s="77"/>
      <c r="AS168" s="77"/>
      <c r="AT168" s="77"/>
      <c r="AU168" s="77"/>
      <c r="AV168" s="77"/>
    </row>
    <row r="169" spans="1:48" ht="18.75" customHeight="1" x14ac:dyDescent="0.3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  <c r="AP169" s="77"/>
      <c r="AQ169" s="77"/>
      <c r="AR169" s="77"/>
      <c r="AS169" s="77"/>
      <c r="AT169" s="77"/>
      <c r="AU169" s="77"/>
      <c r="AV169" s="77"/>
    </row>
    <row r="170" spans="1:48" ht="18.75" customHeight="1" x14ac:dyDescent="0.3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  <c r="AP170" s="77"/>
      <c r="AQ170" s="77"/>
      <c r="AR170" s="77"/>
      <c r="AS170" s="77"/>
      <c r="AT170" s="77"/>
      <c r="AU170" s="77"/>
      <c r="AV170" s="77"/>
    </row>
    <row r="171" spans="1:48" ht="18.75" customHeight="1" x14ac:dyDescent="0.3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U171" s="77"/>
      <c r="AV171" s="77"/>
    </row>
    <row r="172" spans="1:48" ht="18.75" customHeight="1" x14ac:dyDescent="0.3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  <c r="AN172" s="77"/>
      <c r="AO172" s="77"/>
      <c r="AP172" s="77"/>
      <c r="AQ172" s="77"/>
      <c r="AR172" s="77"/>
      <c r="AS172" s="77"/>
      <c r="AT172" s="77"/>
      <c r="AU172" s="77"/>
      <c r="AV172" s="77"/>
    </row>
    <row r="173" spans="1:48" ht="18.75" customHeight="1" x14ac:dyDescent="0.3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  <c r="AN173" s="77"/>
      <c r="AO173" s="77"/>
      <c r="AP173" s="77"/>
      <c r="AQ173" s="77"/>
      <c r="AR173" s="77"/>
      <c r="AS173" s="77"/>
      <c r="AT173" s="77"/>
      <c r="AU173" s="77"/>
      <c r="AV173" s="77"/>
    </row>
    <row r="174" spans="1:48" ht="18.75" customHeight="1" x14ac:dyDescent="0.3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  <c r="AP174" s="77"/>
      <c r="AQ174" s="77"/>
      <c r="AR174" s="77"/>
      <c r="AS174" s="77"/>
      <c r="AT174" s="77"/>
      <c r="AU174" s="77"/>
      <c r="AV174" s="77"/>
    </row>
    <row r="175" spans="1:48" ht="18.75" customHeight="1" x14ac:dyDescent="0.3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  <c r="AN175" s="77"/>
      <c r="AO175" s="77"/>
      <c r="AP175" s="77"/>
      <c r="AQ175" s="77"/>
      <c r="AR175" s="77"/>
      <c r="AS175" s="77"/>
      <c r="AT175" s="77"/>
      <c r="AU175" s="77"/>
      <c r="AV175" s="77"/>
    </row>
    <row r="176" spans="1:48" ht="18.75" customHeight="1" x14ac:dyDescent="0.3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  <c r="AP176" s="77"/>
      <c r="AQ176" s="77"/>
      <c r="AR176" s="77"/>
      <c r="AS176" s="77"/>
      <c r="AT176" s="77"/>
      <c r="AU176" s="77"/>
      <c r="AV176" s="77"/>
    </row>
    <row r="177" spans="1:48" ht="18.75" customHeight="1" x14ac:dyDescent="0.3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  <c r="AN177" s="77"/>
      <c r="AO177" s="77"/>
      <c r="AP177" s="77"/>
      <c r="AQ177" s="77"/>
      <c r="AR177" s="77"/>
      <c r="AS177" s="77"/>
      <c r="AT177" s="77"/>
      <c r="AU177" s="77"/>
      <c r="AV177" s="77"/>
    </row>
    <row r="178" spans="1:48" ht="18.75" customHeight="1" x14ac:dyDescent="0.3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  <c r="AP178" s="77"/>
      <c r="AQ178" s="77"/>
      <c r="AR178" s="77"/>
      <c r="AS178" s="77"/>
      <c r="AT178" s="77"/>
      <c r="AU178" s="77"/>
      <c r="AV178" s="77"/>
    </row>
    <row r="179" spans="1:48" ht="18.75" customHeight="1" x14ac:dyDescent="0.3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  <c r="AN179" s="77"/>
      <c r="AO179" s="77"/>
      <c r="AP179" s="77"/>
      <c r="AQ179" s="77"/>
      <c r="AR179" s="77"/>
      <c r="AS179" s="77"/>
      <c r="AT179" s="77"/>
      <c r="AU179" s="77"/>
      <c r="AV179" s="77"/>
    </row>
    <row r="180" spans="1:48" ht="18.75" customHeight="1" x14ac:dyDescent="0.3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77"/>
      <c r="AO180" s="77"/>
      <c r="AP180" s="77"/>
      <c r="AQ180" s="77"/>
      <c r="AR180" s="77"/>
      <c r="AS180" s="77"/>
      <c r="AT180" s="77"/>
      <c r="AU180" s="77"/>
      <c r="AV180" s="77"/>
    </row>
    <row r="181" spans="1:48" ht="18.75" customHeight="1" x14ac:dyDescent="0.3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  <c r="AP181" s="77"/>
      <c r="AQ181" s="77"/>
      <c r="AR181" s="77"/>
      <c r="AS181" s="77"/>
      <c r="AT181" s="77"/>
      <c r="AU181" s="77"/>
      <c r="AV181" s="77"/>
    </row>
    <row r="182" spans="1:48" ht="18.75" customHeight="1" x14ac:dyDescent="0.3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  <c r="AU182" s="77"/>
      <c r="AV182" s="77"/>
    </row>
    <row r="183" spans="1:48" ht="18.75" customHeight="1" x14ac:dyDescent="0.3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  <c r="AP183" s="77"/>
      <c r="AQ183" s="77"/>
      <c r="AR183" s="77"/>
      <c r="AS183" s="77"/>
      <c r="AT183" s="77"/>
      <c r="AU183" s="77"/>
      <c r="AV183" s="77"/>
    </row>
    <row r="184" spans="1:48" ht="18.75" customHeight="1" x14ac:dyDescent="0.3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77"/>
      <c r="AO184" s="77"/>
      <c r="AP184" s="77"/>
      <c r="AQ184" s="77"/>
      <c r="AR184" s="77"/>
      <c r="AS184" s="77"/>
      <c r="AT184" s="77"/>
      <c r="AU184" s="77"/>
      <c r="AV184" s="77"/>
    </row>
    <row r="185" spans="1:48" ht="18.75" customHeight="1" x14ac:dyDescent="0.3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  <c r="AP185" s="77"/>
      <c r="AQ185" s="77"/>
      <c r="AR185" s="77"/>
      <c r="AS185" s="77"/>
      <c r="AT185" s="77"/>
      <c r="AU185" s="77"/>
      <c r="AV185" s="77"/>
    </row>
    <row r="186" spans="1:48" ht="18.75" customHeight="1" x14ac:dyDescent="0.3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77"/>
      <c r="AT186" s="77"/>
      <c r="AU186" s="77"/>
      <c r="AV186" s="77"/>
    </row>
    <row r="187" spans="1:48" ht="18.75" customHeight="1" x14ac:dyDescent="0.3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  <c r="AN187" s="77"/>
      <c r="AO187" s="77"/>
      <c r="AP187" s="77"/>
      <c r="AQ187" s="77"/>
      <c r="AR187" s="77"/>
      <c r="AS187" s="77"/>
      <c r="AT187" s="77"/>
      <c r="AU187" s="77"/>
      <c r="AV187" s="77"/>
    </row>
    <row r="188" spans="1:48" ht="18.75" customHeight="1" x14ac:dyDescent="0.3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  <c r="AP188" s="77"/>
      <c r="AQ188" s="77"/>
      <c r="AR188" s="77"/>
      <c r="AS188" s="77"/>
      <c r="AT188" s="77"/>
      <c r="AU188" s="77"/>
      <c r="AV188" s="77"/>
    </row>
    <row r="189" spans="1:48" ht="18.75" customHeight="1" x14ac:dyDescent="0.3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  <c r="AP189" s="77"/>
      <c r="AQ189" s="77"/>
      <c r="AR189" s="77"/>
      <c r="AS189" s="77"/>
      <c r="AT189" s="77"/>
      <c r="AU189" s="77"/>
      <c r="AV189" s="77"/>
    </row>
    <row r="190" spans="1:48" ht="18.75" customHeight="1" x14ac:dyDescent="0.3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  <c r="AP190" s="77"/>
      <c r="AQ190" s="77"/>
      <c r="AR190" s="77"/>
      <c r="AS190" s="77"/>
      <c r="AT190" s="77"/>
      <c r="AU190" s="77"/>
      <c r="AV190" s="77"/>
    </row>
    <row r="191" spans="1:48" ht="18.75" customHeight="1" x14ac:dyDescent="0.3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  <c r="AP191" s="77"/>
      <c r="AQ191" s="77"/>
      <c r="AR191" s="77"/>
      <c r="AS191" s="77"/>
      <c r="AT191" s="77"/>
      <c r="AU191" s="77"/>
      <c r="AV191" s="77"/>
    </row>
    <row r="192" spans="1:48" ht="18.75" customHeight="1" x14ac:dyDescent="0.3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  <c r="AP192" s="77"/>
      <c r="AQ192" s="77"/>
      <c r="AR192" s="77"/>
      <c r="AS192" s="77"/>
      <c r="AT192" s="77"/>
      <c r="AU192" s="77"/>
      <c r="AV192" s="77"/>
    </row>
    <row r="193" spans="1:48" ht="18.75" customHeight="1" x14ac:dyDescent="0.3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  <c r="AP193" s="77"/>
      <c r="AQ193" s="77"/>
      <c r="AR193" s="77"/>
      <c r="AS193" s="77"/>
      <c r="AT193" s="77"/>
      <c r="AU193" s="77"/>
      <c r="AV193" s="77"/>
    </row>
    <row r="194" spans="1:48" ht="18.75" customHeight="1" x14ac:dyDescent="0.3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  <c r="AP194" s="77"/>
      <c r="AQ194" s="77"/>
      <c r="AR194" s="77"/>
      <c r="AS194" s="77"/>
      <c r="AT194" s="77"/>
      <c r="AU194" s="77"/>
      <c r="AV194" s="77"/>
    </row>
    <row r="195" spans="1:48" ht="18.75" customHeight="1" x14ac:dyDescent="0.3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  <c r="AP195" s="77"/>
      <c r="AQ195" s="77"/>
      <c r="AR195" s="77"/>
      <c r="AS195" s="77"/>
      <c r="AT195" s="77"/>
      <c r="AU195" s="77"/>
      <c r="AV195" s="77"/>
    </row>
    <row r="196" spans="1:48" ht="18.75" customHeight="1" x14ac:dyDescent="0.3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  <c r="AP196" s="77"/>
      <c r="AQ196" s="77"/>
      <c r="AR196" s="77"/>
      <c r="AS196" s="77"/>
      <c r="AT196" s="77"/>
      <c r="AU196" s="77"/>
      <c r="AV196" s="77"/>
    </row>
    <row r="197" spans="1:48" ht="18.75" customHeight="1" x14ac:dyDescent="0.3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  <c r="AP197" s="77"/>
      <c r="AQ197" s="77"/>
      <c r="AR197" s="77"/>
      <c r="AS197" s="77"/>
      <c r="AT197" s="77"/>
      <c r="AU197" s="77"/>
      <c r="AV197" s="77"/>
    </row>
    <row r="198" spans="1:48" ht="18.75" customHeight="1" x14ac:dyDescent="0.3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  <c r="AP198" s="77"/>
      <c r="AQ198" s="77"/>
      <c r="AR198" s="77"/>
      <c r="AS198" s="77"/>
      <c r="AT198" s="77"/>
      <c r="AU198" s="77"/>
      <c r="AV198" s="77"/>
    </row>
    <row r="199" spans="1:48" ht="18.75" customHeight="1" x14ac:dyDescent="0.3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  <c r="AP199" s="77"/>
      <c r="AQ199" s="77"/>
      <c r="AR199" s="77"/>
      <c r="AS199" s="77"/>
      <c r="AT199" s="77"/>
      <c r="AU199" s="77"/>
      <c r="AV199" s="77"/>
    </row>
    <row r="200" spans="1:48" ht="18.75" customHeight="1" x14ac:dyDescent="0.3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  <c r="AN200" s="77"/>
      <c r="AO200" s="77"/>
      <c r="AP200" s="77"/>
      <c r="AQ200" s="77"/>
      <c r="AR200" s="77"/>
      <c r="AS200" s="77"/>
      <c r="AT200" s="77"/>
      <c r="AU200" s="77"/>
      <c r="AV200" s="77"/>
    </row>
    <row r="201" spans="1:48" ht="18.75" customHeight="1" x14ac:dyDescent="0.3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U201" s="77"/>
      <c r="AV201" s="77"/>
    </row>
    <row r="202" spans="1:48" ht="18.75" customHeight="1" x14ac:dyDescent="0.3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  <c r="AN202" s="77"/>
      <c r="AO202" s="77"/>
      <c r="AP202" s="77"/>
      <c r="AQ202" s="77"/>
      <c r="AR202" s="77"/>
      <c r="AS202" s="77"/>
      <c r="AT202" s="77"/>
      <c r="AU202" s="77"/>
      <c r="AV202" s="77"/>
    </row>
    <row r="203" spans="1:48" ht="18.75" customHeight="1" x14ac:dyDescent="0.3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  <c r="AP203" s="77"/>
      <c r="AQ203" s="77"/>
      <c r="AR203" s="77"/>
      <c r="AS203" s="77"/>
      <c r="AT203" s="77"/>
      <c r="AU203" s="77"/>
      <c r="AV203" s="77"/>
    </row>
    <row r="204" spans="1:48" ht="18.75" customHeight="1" x14ac:dyDescent="0.3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  <c r="AP204" s="77"/>
      <c r="AQ204" s="77"/>
      <c r="AR204" s="77"/>
      <c r="AS204" s="77"/>
      <c r="AT204" s="77"/>
      <c r="AU204" s="77"/>
      <c r="AV204" s="77"/>
    </row>
    <row r="205" spans="1:48" ht="18.75" customHeight="1" x14ac:dyDescent="0.3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  <c r="AP205" s="77"/>
      <c r="AQ205" s="77"/>
      <c r="AR205" s="77"/>
      <c r="AS205" s="77"/>
      <c r="AT205" s="77"/>
      <c r="AU205" s="77"/>
      <c r="AV205" s="77"/>
    </row>
    <row r="206" spans="1:48" ht="18.75" customHeight="1" x14ac:dyDescent="0.3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  <c r="AP206" s="77"/>
      <c r="AQ206" s="77"/>
      <c r="AR206" s="77"/>
      <c r="AS206" s="77"/>
      <c r="AT206" s="77"/>
      <c r="AU206" s="77"/>
      <c r="AV206" s="77"/>
    </row>
    <row r="207" spans="1:48" ht="18.75" customHeight="1" x14ac:dyDescent="0.3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  <c r="AN207" s="77"/>
      <c r="AO207" s="77"/>
      <c r="AP207" s="77"/>
      <c r="AQ207" s="77"/>
      <c r="AR207" s="77"/>
      <c r="AS207" s="77"/>
      <c r="AT207" s="77"/>
      <c r="AU207" s="77"/>
      <c r="AV207" s="77"/>
    </row>
    <row r="208" spans="1:48" ht="18.75" customHeight="1" x14ac:dyDescent="0.3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  <c r="AP208" s="77"/>
      <c r="AQ208" s="77"/>
      <c r="AR208" s="77"/>
      <c r="AS208" s="77"/>
      <c r="AT208" s="77"/>
      <c r="AU208" s="77"/>
      <c r="AV208" s="77"/>
    </row>
    <row r="209" spans="1:48" ht="18.75" customHeight="1" x14ac:dyDescent="0.3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  <c r="AN209" s="77"/>
      <c r="AO209" s="77"/>
      <c r="AP209" s="77"/>
      <c r="AQ209" s="77"/>
      <c r="AR209" s="77"/>
      <c r="AS209" s="77"/>
      <c r="AT209" s="77"/>
      <c r="AU209" s="77"/>
      <c r="AV209" s="77"/>
    </row>
    <row r="210" spans="1:48" ht="18.75" customHeight="1" x14ac:dyDescent="0.3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  <c r="AP210" s="77"/>
      <c r="AQ210" s="77"/>
      <c r="AR210" s="77"/>
      <c r="AS210" s="77"/>
      <c r="AT210" s="77"/>
      <c r="AU210" s="77"/>
      <c r="AV210" s="77"/>
    </row>
    <row r="211" spans="1:48" ht="18.75" customHeight="1" x14ac:dyDescent="0.3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  <c r="AN211" s="77"/>
      <c r="AO211" s="77"/>
      <c r="AP211" s="77"/>
      <c r="AQ211" s="77"/>
      <c r="AR211" s="77"/>
      <c r="AS211" s="77"/>
      <c r="AT211" s="77"/>
      <c r="AU211" s="77"/>
      <c r="AV211" s="77"/>
    </row>
    <row r="212" spans="1:48" ht="18.75" customHeight="1" x14ac:dyDescent="0.3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  <c r="AP212" s="77"/>
      <c r="AQ212" s="77"/>
      <c r="AR212" s="77"/>
      <c r="AS212" s="77"/>
      <c r="AT212" s="77"/>
      <c r="AU212" s="77"/>
      <c r="AV212" s="77"/>
    </row>
    <row r="213" spans="1:48" ht="18.75" customHeight="1" x14ac:dyDescent="0.3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  <c r="AN213" s="77"/>
      <c r="AO213" s="77"/>
      <c r="AP213" s="77"/>
      <c r="AQ213" s="77"/>
      <c r="AR213" s="77"/>
      <c r="AS213" s="77"/>
      <c r="AT213" s="77"/>
      <c r="AU213" s="77"/>
      <c r="AV213" s="77"/>
    </row>
    <row r="214" spans="1:48" ht="18.75" customHeight="1" x14ac:dyDescent="0.3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  <c r="AP214" s="77"/>
      <c r="AQ214" s="77"/>
      <c r="AR214" s="77"/>
      <c r="AS214" s="77"/>
      <c r="AT214" s="77"/>
      <c r="AU214" s="77"/>
      <c r="AV214" s="77"/>
    </row>
    <row r="215" spans="1:48" ht="18.75" customHeight="1" x14ac:dyDescent="0.3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  <c r="AP215" s="77"/>
      <c r="AQ215" s="77"/>
      <c r="AR215" s="77"/>
      <c r="AS215" s="77"/>
      <c r="AT215" s="77"/>
      <c r="AU215" s="77"/>
      <c r="AV215" s="77"/>
    </row>
    <row r="216" spans="1:48" ht="18.75" customHeight="1" x14ac:dyDescent="0.3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77"/>
    </row>
    <row r="217" spans="1:48" ht="18.75" customHeight="1" x14ac:dyDescent="0.3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  <c r="AP217" s="77"/>
      <c r="AQ217" s="77"/>
      <c r="AR217" s="77"/>
      <c r="AS217" s="77"/>
      <c r="AT217" s="77"/>
      <c r="AU217" s="77"/>
      <c r="AV217" s="77"/>
    </row>
    <row r="218" spans="1:48" ht="18.75" customHeight="1" x14ac:dyDescent="0.3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  <c r="AP218" s="77"/>
      <c r="AQ218" s="77"/>
      <c r="AR218" s="77"/>
      <c r="AS218" s="77"/>
      <c r="AT218" s="77"/>
      <c r="AU218" s="77"/>
      <c r="AV218" s="77"/>
    </row>
    <row r="219" spans="1:48" ht="18.75" customHeight="1" x14ac:dyDescent="0.3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  <c r="AP219" s="77"/>
      <c r="AQ219" s="77"/>
      <c r="AR219" s="77"/>
      <c r="AS219" s="77"/>
      <c r="AT219" s="77"/>
      <c r="AU219" s="77"/>
      <c r="AV219" s="77"/>
    </row>
    <row r="220" spans="1:48" ht="18.75" customHeight="1" x14ac:dyDescent="0.3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  <c r="AP220" s="77"/>
      <c r="AQ220" s="77"/>
      <c r="AR220" s="77"/>
      <c r="AS220" s="77"/>
      <c r="AT220" s="77"/>
      <c r="AU220" s="77"/>
      <c r="AV220" s="77"/>
    </row>
    <row r="221" spans="1:48" ht="18.75" customHeight="1" x14ac:dyDescent="0.3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77"/>
      <c r="AQ221" s="77"/>
      <c r="AR221" s="77"/>
      <c r="AS221" s="77"/>
      <c r="AT221" s="77"/>
      <c r="AU221" s="77"/>
      <c r="AV221" s="77"/>
    </row>
    <row r="222" spans="1:48" ht="18.75" customHeight="1" x14ac:dyDescent="0.3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  <c r="AN222" s="77"/>
      <c r="AO222" s="77"/>
      <c r="AP222" s="77"/>
      <c r="AQ222" s="77"/>
      <c r="AR222" s="77"/>
      <c r="AS222" s="77"/>
      <c r="AT222" s="77"/>
      <c r="AU222" s="77"/>
      <c r="AV222" s="77"/>
    </row>
    <row r="223" spans="1:48" ht="18.75" customHeight="1" x14ac:dyDescent="0.3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  <c r="AP223" s="77"/>
      <c r="AQ223" s="77"/>
      <c r="AR223" s="77"/>
      <c r="AS223" s="77"/>
      <c r="AT223" s="77"/>
      <c r="AU223" s="77"/>
      <c r="AV223" s="77"/>
    </row>
    <row r="224" spans="1:48" ht="18.75" customHeight="1" x14ac:dyDescent="0.3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  <c r="AP224" s="77"/>
      <c r="AQ224" s="77"/>
      <c r="AR224" s="77"/>
      <c r="AS224" s="77"/>
      <c r="AT224" s="77"/>
      <c r="AU224" s="77"/>
      <c r="AV224" s="77"/>
    </row>
    <row r="225" spans="1:48" ht="18.75" customHeight="1" x14ac:dyDescent="0.3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  <c r="AP225" s="77"/>
      <c r="AQ225" s="77"/>
      <c r="AR225" s="77"/>
      <c r="AS225" s="77"/>
      <c r="AT225" s="77"/>
      <c r="AU225" s="77"/>
      <c r="AV225" s="77"/>
    </row>
    <row r="226" spans="1:48" ht="18.75" customHeight="1" x14ac:dyDescent="0.3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  <c r="AP226" s="77"/>
      <c r="AQ226" s="77"/>
      <c r="AR226" s="77"/>
      <c r="AS226" s="77"/>
      <c r="AT226" s="77"/>
      <c r="AU226" s="77"/>
      <c r="AV226" s="77"/>
    </row>
    <row r="227" spans="1:48" ht="18.75" customHeight="1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  <c r="AP227" s="77"/>
      <c r="AQ227" s="77"/>
      <c r="AR227" s="77"/>
      <c r="AS227" s="77"/>
      <c r="AT227" s="77"/>
      <c r="AU227" s="77"/>
      <c r="AV227" s="77"/>
    </row>
    <row r="228" spans="1:48" ht="18.75" customHeight="1" x14ac:dyDescent="0.3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  <c r="AN228" s="77"/>
      <c r="AO228" s="77"/>
      <c r="AP228" s="77"/>
      <c r="AQ228" s="77"/>
      <c r="AR228" s="77"/>
      <c r="AS228" s="77"/>
      <c r="AT228" s="77"/>
      <c r="AU228" s="77"/>
      <c r="AV228" s="77"/>
    </row>
    <row r="229" spans="1:48" ht="18.75" customHeight="1" x14ac:dyDescent="0.3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  <c r="AP229" s="77"/>
      <c r="AQ229" s="77"/>
      <c r="AR229" s="77"/>
      <c r="AS229" s="77"/>
      <c r="AT229" s="77"/>
      <c r="AU229" s="77"/>
      <c r="AV229" s="77"/>
    </row>
    <row r="230" spans="1:48" ht="18.75" customHeight="1" x14ac:dyDescent="0.3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  <c r="AN230" s="77"/>
      <c r="AO230" s="77"/>
      <c r="AP230" s="77"/>
      <c r="AQ230" s="77"/>
      <c r="AR230" s="77"/>
      <c r="AS230" s="77"/>
      <c r="AT230" s="77"/>
      <c r="AU230" s="77"/>
      <c r="AV230" s="77"/>
    </row>
    <row r="231" spans="1:48" ht="18.75" customHeight="1" x14ac:dyDescent="0.3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  <c r="AP231" s="77"/>
      <c r="AQ231" s="77"/>
      <c r="AR231" s="77"/>
      <c r="AS231" s="77"/>
      <c r="AT231" s="77"/>
      <c r="AU231" s="77"/>
      <c r="AV231" s="77"/>
    </row>
    <row r="232" spans="1:48" ht="18.75" customHeight="1" x14ac:dyDescent="0.3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  <c r="AP232" s="77"/>
      <c r="AQ232" s="77"/>
      <c r="AR232" s="77"/>
      <c r="AS232" s="77"/>
      <c r="AT232" s="77"/>
      <c r="AU232" s="77"/>
      <c r="AV232" s="77"/>
    </row>
    <row r="233" spans="1:48" ht="18.75" customHeight="1" x14ac:dyDescent="0.3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  <c r="AN233" s="77"/>
      <c r="AO233" s="77"/>
      <c r="AP233" s="77"/>
      <c r="AQ233" s="77"/>
      <c r="AR233" s="77"/>
      <c r="AS233" s="77"/>
      <c r="AT233" s="77"/>
      <c r="AU233" s="77"/>
      <c r="AV233" s="77"/>
    </row>
    <row r="234" spans="1:48" ht="18.75" customHeight="1" x14ac:dyDescent="0.3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  <c r="AP234" s="77"/>
      <c r="AQ234" s="77"/>
      <c r="AR234" s="77"/>
      <c r="AS234" s="77"/>
      <c r="AT234" s="77"/>
      <c r="AU234" s="77"/>
      <c r="AV234" s="77"/>
    </row>
    <row r="235" spans="1:48" ht="18.75" customHeight="1" x14ac:dyDescent="0.3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  <c r="AN235" s="77"/>
      <c r="AO235" s="77"/>
      <c r="AP235" s="77"/>
      <c r="AQ235" s="77"/>
      <c r="AR235" s="77"/>
      <c r="AS235" s="77"/>
      <c r="AT235" s="77"/>
      <c r="AU235" s="77"/>
      <c r="AV235" s="77"/>
    </row>
    <row r="236" spans="1:48" ht="18.75" customHeight="1" x14ac:dyDescent="0.3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  <c r="AN236" s="77"/>
      <c r="AO236" s="77"/>
      <c r="AP236" s="77"/>
      <c r="AQ236" s="77"/>
      <c r="AR236" s="77"/>
      <c r="AS236" s="77"/>
      <c r="AT236" s="77"/>
      <c r="AU236" s="77"/>
      <c r="AV236" s="77"/>
    </row>
    <row r="237" spans="1:48" ht="18.75" customHeight="1" x14ac:dyDescent="0.3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  <c r="AN237" s="77"/>
      <c r="AO237" s="77"/>
      <c r="AP237" s="77"/>
      <c r="AQ237" s="77"/>
      <c r="AR237" s="77"/>
      <c r="AS237" s="77"/>
      <c r="AT237" s="77"/>
      <c r="AU237" s="77"/>
      <c r="AV237" s="77"/>
    </row>
    <row r="238" spans="1:48" ht="18.75" customHeight="1" x14ac:dyDescent="0.3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  <c r="AN238" s="77"/>
      <c r="AO238" s="77"/>
      <c r="AP238" s="77"/>
      <c r="AQ238" s="77"/>
      <c r="AR238" s="77"/>
      <c r="AS238" s="77"/>
      <c r="AT238" s="77"/>
      <c r="AU238" s="77"/>
      <c r="AV238" s="77"/>
    </row>
    <row r="239" spans="1:48" ht="18.75" customHeight="1" x14ac:dyDescent="0.3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  <c r="AN239" s="77"/>
      <c r="AO239" s="77"/>
      <c r="AP239" s="77"/>
      <c r="AQ239" s="77"/>
      <c r="AR239" s="77"/>
      <c r="AS239" s="77"/>
      <c r="AT239" s="77"/>
      <c r="AU239" s="77"/>
      <c r="AV239" s="77"/>
    </row>
    <row r="240" spans="1:48" ht="18.75" customHeight="1" x14ac:dyDescent="0.3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  <c r="AN240" s="77"/>
      <c r="AO240" s="77"/>
      <c r="AP240" s="77"/>
      <c r="AQ240" s="77"/>
      <c r="AR240" s="77"/>
      <c r="AS240" s="77"/>
      <c r="AT240" s="77"/>
      <c r="AU240" s="77"/>
      <c r="AV240" s="77"/>
    </row>
    <row r="241" spans="1:48" ht="18.75" customHeight="1" x14ac:dyDescent="0.3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  <c r="AN241" s="77"/>
      <c r="AO241" s="77"/>
      <c r="AP241" s="77"/>
      <c r="AQ241" s="77"/>
      <c r="AR241" s="77"/>
      <c r="AS241" s="77"/>
      <c r="AT241" s="77"/>
      <c r="AU241" s="77"/>
      <c r="AV241" s="77"/>
    </row>
    <row r="242" spans="1:48" ht="18.75" customHeight="1" x14ac:dyDescent="0.3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  <c r="AN242" s="77"/>
      <c r="AO242" s="77"/>
      <c r="AP242" s="77"/>
      <c r="AQ242" s="77"/>
      <c r="AR242" s="77"/>
      <c r="AS242" s="77"/>
      <c r="AT242" s="77"/>
      <c r="AU242" s="77"/>
      <c r="AV242" s="77"/>
    </row>
    <row r="243" spans="1:48" ht="18.75" customHeight="1" x14ac:dyDescent="0.3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  <c r="AP243" s="77"/>
      <c r="AQ243" s="77"/>
      <c r="AR243" s="77"/>
      <c r="AS243" s="77"/>
      <c r="AT243" s="77"/>
      <c r="AU243" s="77"/>
      <c r="AV243" s="77"/>
    </row>
    <row r="244" spans="1:48" ht="18.75" customHeight="1" x14ac:dyDescent="0.3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  <c r="AN244" s="77"/>
      <c r="AO244" s="77"/>
      <c r="AP244" s="77"/>
      <c r="AQ244" s="77"/>
      <c r="AR244" s="77"/>
      <c r="AS244" s="77"/>
      <c r="AT244" s="77"/>
      <c r="AU244" s="77"/>
      <c r="AV244" s="77"/>
    </row>
    <row r="245" spans="1:48" ht="18.75" customHeight="1" x14ac:dyDescent="0.3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  <c r="AN245" s="77"/>
      <c r="AO245" s="77"/>
      <c r="AP245" s="77"/>
      <c r="AQ245" s="77"/>
      <c r="AR245" s="77"/>
      <c r="AS245" s="77"/>
      <c r="AT245" s="77"/>
      <c r="AU245" s="77"/>
      <c r="AV245" s="77"/>
    </row>
    <row r="246" spans="1:48" ht="18.75" customHeight="1" x14ac:dyDescent="0.3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</row>
    <row r="247" spans="1:48" ht="18.75" customHeight="1" x14ac:dyDescent="0.3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  <c r="AP247" s="77"/>
      <c r="AQ247" s="77"/>
      <c r="AR247" s="77"/>
      <c r="AS247" s="77"/>
      <c r="AT247" s="77"/>
      <c r="AU247" s="77"/>
      <c r="AV247" s="77"/>
    </row>
    <row r="248" spans="1:48" ht="18.75" customHeight="1" x14ac:dyDescent="0.3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  <c r="AP248" s="77"/>
      <c r="AQ248" s="77"/>
      <c r="AR248" s="77"/>
      <c r="AS248" s="77"/>
      <c r="AT248" s="77"/>
      <c r="AU248" s="77"/>
      <c r="AV248" s="77"/>
    </row>
    <row r="249" spans="1:48" ht="18.75" customHeight="1" x14ac:dyDescent="0.3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  <c r="AN249" s="77"/>
      <c r="AO249" s="77"/>
      <c r="AP249" s="77"/>
      <c r="AQ249" s="77"/>
      <c r="AR249" s="77"/>
      <c r="AS249" s="77"/>
      <c r="AT249" s="77"/>
      <c r="AU249" s="77"/>
      <c r="AV249" s="77"/>
    </row>
    <row r="250" spans="1:48" ht="18.75" customHeight="1" x14ac:dyDescent="0.3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  <c r="AP250" s="77"/>
      <c r="AQ250" s="77"/>
      <c r="AR250" s="77"/>
      <c r="AS250" s="77"/>
      <c r="AT250" s="77"/>
      <c r="AU250" s="77"/>
      <c r="AV250" s="77"/>
    </row>
    <row r="251" spans="1:48" ht="18.75" customHeight="1" x14ac:dyDescent="0.3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  <c r="AP251" s="77"/>
      <c r="AQ251" s="77"/>
      <c r="AR251" s="77"/>
      <c r="AS251" s="77"/>
      <c r="AT251" s="77"/>
      <c r="AU251" s="77"/>
      <c r="AV251" s="77"/>
    </row>
    <row r="252" spans="1:48" ht="18.75" customHeight="1" x14ac:dyDescent="0.3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  <c r="AP252" s="77"/>
      <c r="AQ252" s="77"/>
      <c r="AR252" s="77"/>
      <c r="AS252" s="77"/>
      <c r="AT252" s="77"/>
      <c r="AU252" s="77"/>
      <c r="AV252" s="77"/>
    </row>
    <row r="253" spans="1:48" ht="18.75" customHeight="1" x14ac:dyDescent="0.3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  <c r="AN253" s="77"/>
      <c r="AO253" s="77"/>
      <c r="AP253" s="77"/>
      <c r="AQ253" s="77"/>
      <c r="AR253" s="77"/>
      <c r="AS253" s="77"/>
      <c r="AT253" s="77"/>
      <c r="AU253" s="77"/>
      <c r="AV253" s="77"/>
    </row>
    <row r="254" spans="1:48" ht="18.75" customHeight="1" x14ac:dyDescent="0.3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  <c r="AP254" s="77"/>
      <c r="AQ254" s="77"/>
      <c r="AR254" s="77"/>
      <c r="AS254" s="77"/>
      <c r="AT254" s="77"/>
      <c r="AU254" s="77"/>
      <c r="AV254" s="77"/>
    </row>
    <row r="255" spans="1:48" ht="18.75" customHeight="1" x14ac:dyDescent="0.3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  <c r="AN255" s="77"/>
      <c r="AO255" s="77"/>
      <c r="AP255" s="77"/>
      <c r="AQ255" s="77"/>
      <c r="AR255" s="77"/>
      <c r="AS255" s="77"/>
      <c r="AT255" s="77"/>
      <c r="AU255" s="77"/>
      <c r="AV255" s="77"/>
    </row>
    <row r="256" spans="1:48" ht="18.75" customHeight="1" x14ac:dyDescent="0.3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  <c r="AN256" s="77"/>
      <c r="AO256" s="77"/>
      <c r="AP256" s="77"/>
      <c r="AQ256" s="77"/>
      <c r="AR256" s="77"/>
      <c r="AS256" s="77"/>
      <c r="AT256" s="77"/>
      <c r="AU256" s="77"/>
      <c r="AV256" s="77"/>
    </row>
    <row r="257" spans="1:48" ht="18.75" customHeight="1" x14ac:dyDescent="0.3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  <c r="AN257" s="77"/>
      <c r="AO257" s="77"/>
      <c r="AP257" s="77"/>
      <c r="AQ257" s="77"/>
      <c r="AR257" s="77"/>
      <c r="AS257" s="77"/>
      <c r="AT257" s="77"/>
      <c r="AU257" s="77"/>
      <c r="AV257" s="77"/>
    </row>
    <row r="258" spans="1:48" ht="18.75" customHeight="1" x14ac:dyDescent="0.3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  <c r="AN258" s="77"/>
      <c r="AO258" s="77"/>
      <c r="AP258" s="77"/>
      <c r="AQ258" s="77"/>
      <c r="AR258" s="77"/>
      <c r="AS258" s="77"/>
      <c r="AT258" s="77"/>
      <c r="AU258" s="77"/>
      <c r="AV258" s="77"/>
    </row>
    <row r="259" spans="1:48" ht="18.75" customHeight="1" x14ac:dyDescent="0.3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  <c r="AF259" s="77"/>
      <c r="AG259" s="77"/>
      <c r="AH259" s="77"/>
      <c r="AI259" s="77"/>
      <c r="AJ259" s="77"/>
      <c r="AK259" s="77"/>
      <c r="AL259" s="77"/>
      <c r="AM259" s="77"/>
      <c r="AN259" s="77"/>
      <c r="AO259" s="77"/>
      <c r="AP259" s="77"/>
      <c r="AQ259" s="77"/>
      <c r="AR259" s="77"/>
      <c r="AS259" s="77"/>
      <c r="AT259" s="77"/>
      <c r="AU259" s="77"/>
      <c r="AV259" s="77"/>
    </row>
    <row r="260" spans="1:48" ht="18.75" customHeight="1" x14ac:dyDescent="0.3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  <c r="AE260" s="77"/>
      <c r="AF260" s="77"/>
      <c r="AG260" s="77"/>
      <c r="AH260" s="77"/>
      <c r="AI260" s="77"/>
      <c r="AJ260" s="77"/>
      <c r="AK260" s="77"/>
      <c r="AL260" s="77"/>
      <c r="AM260" s="77"/>
      <c r="AN260" s="77"/>
      <c r="AO260" s="77"/>
      <c r="AP260" s="77"/>
      <c r="AQ260" s="77"/>
      <c r="AR260" s="77"/>
      <c r="AS260" s="77"/>
      <c r="AT260" s="77"/>
      <c r="AU260" s="77"/>
      <c r="AV260" s="77"/>
    </row>
    <row r="261" spans="1:48" ht="18.75" customHeight="1" x14ac:dyDescent="0.3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  <c r="AP261" s="77"/>
      <c r="AQ261" s="77"/>
      <c r="AR261" s="77"/>
      <c r="AS261" s="77"/>
      <c r="AT261" s="77"/>
      <c r="AU261" s="77"/>
      <c r="AV261" s="77"/>
    </row>
    <row r="262" spans="1:48" ht="18.75" customHeight="1" x14ac:dyDescent="0.3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  <c r="AE262" s="77"/>
      <c r="AF262" s="77"/>
      <c r="AG262" s="77"/>
      <c r="AH262" s="77"/>
      <c r="AI262" s="77"/>
      <c r="AJ262" s="77"/>
      <c r="AK262" s="77"/>
      <c r="AL262" s="77"/>
      <c r="AM262" s="77"/>
      <c r="AN262" s="77"/>
      <c r="AO262" s="77"/>
      <c r="AP262" s="77"/>
      <c r="AQ262" s="77"/>
      <c r="AR262" s="77"/>
      <c r="AS262" s="77"/>
      <c r="AT262" s="77"/>
      <c r="AU262" s="77"/>
      <c r="AV262" s="77"/>
    </row>
    <row r="263" spans="1:48" ht="18.75" customHeight="1" x14ac:dyDescent="0.3">
      <c r="A263" s="77"/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  <c r="AA263" s="77"/>
      <c r="AB263" s="77"/>
      <c r="AC263" s="77"/>
      <c r="AD263" s="77"/>
      <c r="AE263" s="77"/>
      <c r="AF263" s="77"/>
      <c r="AG263" s="77"/>
      <c r="AH263" s="77"/>
      <c r="AI263" s="77"/>
      <c r="AJ263" s="77"/>
      <c r="AK263" s="77"/>
      <c r="AL263" s="77"/>
      <c r="AM263" s="77"/>
      <c r="AN263" s="77"/>
      <c r="AO263" s="77"/>
      <c r="AP263" s="77"/>
      <c r="AQ263" s="77"/>
      <c r="AR263" s="77"/>
      <c r="AS263" s="77"/>
      <c r="AT263" s="77"/>
      <c r="AU263" s="77"/>
      <c r="AV263" s="77"/>
    </row>
    <row r="264" spans="1:48" ht="18.75" customHeight="1" x14ac:dyDescent="0.3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  <c r="AA264" s="77"/>
      <c r="AB264" s="77"/>
      <c r="AC264" s="77"/>
      <c r="AD264" s="77"/>
      <c r="AE264" s="77"/>
      <c r="AF264" s="77"/>
      <c r="AG264" s="77"/>
      <c r="AH264" s="77"/>
      <c r="AI264" s="77"/>
      <c r="AJ264" s="77"/>
      <c r="AK264" s="77"/>
      <c r="AL264" s="77"/>
      <c r="AM264" s="77"/>
      <c r="AN264" s="77"/>
      <c r="AO264" s="77"/>
      <c r="AP264" s="77"/>
      <c r="AQ264" s="77"/>
      <c r="AR264" s="77"/>
      <c r="AS264" s="77"/>
      <c r="AT264" s="77"/>
      <c r="AU264" s="77"/>
      <c r="AV264" s="77"/>
    </row>
    <row r="265" spans="1:48" ht="18.75" customHeight="1" x14ac:dyDescent="0.3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  <c r="AA265" s="77"/>
      <c r="AB265" s="77"/>
      <c r="AC265" s="77"/>
      <c r="AD265" s="77"/>
      <c r="AE265" s="77"/>
      <c r="AF265" s="77"/>
      <c r="AG265" s="77"/>
      <c r="AH265" s="77"/>
      <c r="AI265" s="77"/>
      <c r="AJ265" s="77"/>
      <c r="AK265" s="77"/>
      <c r="AL265" s="77"/>
      <c r="AM265" s="77"/>
      <c r="AN265" s="77"/>
      <c r="AO265" s="77"/>
      <c r="AP265" s="77"/>
      <c r="AQ265" s="77"/>
      <c r="AR265" s="77"/>
      <c r="AS265" s="77"/>
      <c r="AT265" s="77"/>
      <c r="AU265" s="77"/>
      <c r="AV265" s="77"/>
    </row>
    <row r="266" spans="1:48" ht="18.75" customHeight="1" x14ac:dyDescent="0.3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  <c r="AA266" s="77"/>
      <c r="AB266" s="77"/>
      <c r="AC266" s="77"/>
      <c r="AD266" s="77"/>
      <c r="AE266" s="77"/>
      <c r="AF266" s="77"/>
      <c r="AG266" s="77"/>
      <c r="AH266" s="77"/>
      <c r="AI266" s="77"/>
      <c r="AJ266" s="77"/>
      <c r="AK266" s="77"/>
      <c r="AL266" s="77"/>
      <c r="AM266" s="77"/>
      <c r="AN266" s="77"/>
      <c r="AO266" s="77"/>
      <c r="AP266" s="77"/>
      <c r="AQ266" s="77"/>
      <c r="AR266" s="77"/>
      <c r="AS266" s="77"/>
      <c r="AT266" s="77"/>
      <c r="AU266" s="77"/>
      <c r="AV266" s="77"/>
    </row>
    <row r="267" spans="1:48" ht="18.75" customHeight="1" x14ac:dyDescent="0.3">
      <c r="A267" s="77"/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  <c r="AA267" s="77"/>
      <c r="AB267" s="77"/>
      <c r="AC267" s="77"/>
      <c r="AD267" s="77"/>
      <c r="AE267" s="77"/>
      <c r="AF267" s="77"/>
      <c r="AG267" s="77"/>
      <c r="AH267" s="77"/>
      <c r="AI267" s="77"/>
      <c r="AJ267" s="77"/>
      <c r="AK267" s="77"/>
      <c r="AL267" s="77"/>
      <c r="AM267" s="77"/>
      <c r="AN267" s="77"/>
      <c r="AO267" s="77"/>
      <c r="AP267" s="77"/>
      <c r="AQ267" s="77"/>
      <c r="AR267" s="77"/>
      <c r="AS267" s="77"/>
      <c r="AT267" s="77"/>
      <c r="AU267" s="77"/>
      <c r="AV267" s="77"/>
    </row>
    <row r="268" spans="1:48" ht="18.75" customHeight="1" x14ac:dyDescent="0.3">
      <c r="A268" s="77"/>
      <c r="B268" s="77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77"/>
      <c r="AA268" s="77"/>
      <c r="AB268" s="77"/>
      <c r="AC268" s="77"/>
      <c r="AD268" s="77"/>
      <c r="AE268" s="77"/>
      <c r="AF268" s="77"/>
      <c r="AG268" s="77"/>
      <c r="AH268" s="77"/>
      <c r="AI268" s="77"/>
      <c r="AJ268" s="77"/>
      <c r="AK268" s="77"/>
      <c r="AL268" s="77"/>
      <c r="AM268" s="77"/>
      <c r="AN268" s="77"/>
      <c r="AO268" s="77"/>
      <c r="AP268" s="77"/>
      <c r="AQ268" s="77"/>
      <c r="AR268" s="77"/>
      <c r="AS268" s="77"/>
      <c r="AT268" s="77"/>
      <c r="AU268" s="77"/>
      <c r="AV268" s="77"/>
    </row>
    <row r="269" spans="1:48" ht="18.75" customHeight="1" x14ac:dyDescent="0.3">
      <c r="A269" s="77"/>
      <c r="B269" s="77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  <c r="AA269" s="77"/>
      <c r="AB269" s="77"/>
      <c r="AC269" s="77"/>
      <c r="AD269" s="77"/>
      <c r="AE269" s="77"/>
      <c r="AF269" s="77"/>
      <c r="AG269" s="77"/>
      <c r="AH269" s="77"/>
      <c r="AI269" s="77"/>
      <c r="AJ269" s="77"/>
      <c r="AK269" s="77"/>
      <c r="AL269" s="77"/>
      <c r="AM269" s="77"/>
      <c r="AN269" s="77"/>
      <c r="AO269" s="77"/>
      <c r="AP269" s="77"/>
      <c r="AQ269" s="77"/>
      <c r="AR269" s="77"/>
      <c r="AS269" s="77"/>
      <c r="AT269" s="77"/>
      <c r="AU269" s="77"/>
      <c r="AV269" s="77"/>
    </row>
    <row r="270" spans="1:48" ht="18.75" customHeight="1" x14ac:dyDescent="0.3">
      <c r="A270" s="77"/>
      <c r="B270" s="77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  <c r="AA270" s="77"/>
      <c r="AB270" s="77"/>
      <c r="AC270" s="77"/>
      <c r="AD270" s="77"/>
      <c r="AE270" s="77"/>
      <c r="AF270" s="77"/>
      <c r="AG270" s="77"/>
      <c r="AH270" s="77"/>
      <c r="AI270" s="77"/>
      <c r="AJ270" s="77"/>
      <c r="AK270" s="77"/>
      <c r="AL270" s="77"/>
      <c r="AM270" s="77"/>
      <c r="AN270" s="77"/>
      <c r="AO270" s="77"/>
      <c r="AP270" s="77"/>
      <c r="AQ270" s="77"/>
      <c r="AR270" s="77"/>
      <c r="AS270" s="77"/>
      <c r="AT270" s="77"/>
      <c r="AU270" s="77"/>
      <c r="AV270" s="77"/>
    </row>
    <row r="271" spans="1:48" ht="18.75" customHeight="1" x14ac:dyDescent="0.3">
      <c r="A271" s="77"/>
      <c r="B271" s="77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  <c r="AA271" s="77"/>
      <c r="AB271" s="77"/>
      <c r="AC271" s="77"/>
      <c r="AD271" s="77"/>
      <c r="AE271" s="77"/>
      <c r="AF271" s="77"/>
      <c r="AG271" s="77"/>
      <c r="AH271" s="77"/>
      <c r="AI271" s="77"/>
      <c r="AJ271" s="77"/>
      <c r="AK271" s="77"/>
      <c r="AL271" s="77"/>
      <c r="AM271" s="77"/>
      <c r="AN271" s="77"/>
      <c r="AO271" s="77"/>
      <c r="AP271" s="77"/>
      <c r="AQ271" s="77"/>
      <c r="AR271" s="77"/>
      <c r="AS271" s="77"/>
      <c r="AT271" s="77"/>
      <c r="AU271" s="77"/>
      <c r="AV271" s="77"/>
    </row>
    <row r="272" spans="1:48" ht="18.75" customHeight="1" x14ac:dyDescent="0.3">
      <c r="A272" s="77"/>
      <c r="B272" s="77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77"/>
      <c r="AA272" s="77"/>
      <c r="AB272" s="77"/>
      <c r="AC272" s="77"/>
      <c r="AD272" s="77"/>
      <c r="AE272" s="77"/>
      <c r="AF272" s="77"/>
      <c r="AG272" s="77"/>
      <c r="AH272" s="77"/>
      <c r="AI272" s="77"/>
      <c r="AJ272" s="77"/>
      <c r="AK272" s="77"/>
      <c r="AL272" s="77"/>
      <c r="AM272" s="77"/>
      <c r="AN272" s="77"/>
      <c r="AO272" s="77"/>
      <c r="AP272" s="77"/>
      <c r="AQ272" s="77"/>
      <c r="AR272" s="77"/>
      <c r="AS272" s="77"/>
      <c r="AT272" s="77"/>
      <c r="AU272" s="77"/>
      <c r="AV272" s="77"/>
    </row>
    <row r="273" spans="1:48" ht="18.75" customHeight="1" x14ac:dyDescent="0.3">
      <c r="A273" s="77"/>
      <c r="B273" s="77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77"/>
      <c r="AA273" s="77"/>
      <c r="AB273" s="77"/>
      <c r="AC273" s="77"/>
      <c r="AD273" s="77"/>
      <c r="AE273" s="77"/>
      <c r="AF273" s="77"/>
      <c r="AG273" s="77"/>
      <c r="AH273" s="77"/>
      <c r="AI273" s="77"/>
      <c r="AJ273" s="77"/>
      <c r="AK273" s="77"/>
      <c r="AL273" s="77"/>
      <c r="AM273" s="77"/>
      <c r="AN273" s="77"/>
      <c r="AO273" s="77"/>
      <c r="AP273" s="77"/>
      <c r="AQ273" s="77"/>
      <c r="AR273" s="77"/>
      <c r="AS273" s="77"/>
      <c r="AT273" s="77"/>
      <c r="AU273" s="77"/>
      <c r="AV273" s="77"/>
    </row>
    <row r="274" spans="1:48" ht="18.75" customHeight="1" x14ac:dyDescent="0.3">
      <c r="A274" s="77"/>
      <c r="B274" s="77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  <c r="AA274" s="77"/>
      <c r="AB274" s="77"/>
      <c r="AC274" s="77"/>
      <c r="AD274" s="77"/>
      <c r="AE274" s="77"/>
      <c r="AF274" s="77"/>
      <c r="AG274" s="77"/>
      <c r="AH274" s="77"/>
      <c r="AI274" s="77"/>
      <c r="AJ274" s="77"/>
      <c r="AK274" s="77"/>
      <c r="AL274" s="77"/>
      <c r="AM274" s="77"/>
      <c r="AN274" s="77"/>
      <c r="AO274" s="77"/>
      <c r="AP274" s="77"/>
      <c r="AQ274" s="77"/>
      <c r="AR274" s="77"/>
      <c r="AS274" s="77"/>
      <c r="AT274" s="77"/>
      <c r="AU274" s="77"/>
      <c r="AV274" s="77"/>
    </row>
    <row r="275" spans="1:48" ht="18.75" customHeight="1" x14ac:dyDescent="0.3">
      <c r="A275" s="77"/>
      <c r="B275" s="77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  <c r="AA275" s="77"/>
      <c r="AB275" s="77"/>
      <c r="AC275" s="77"/>
      <c r="AD275" s="77"/>
      <c r="AE275" s="77"/>
      <c r="AF275" s="77"/>
      <c r="AG275" s="77"/>
      <c r="AH275" s="77"/>
      <c r="AI275" s="77"/>
      <c r="AJ275" s="77"/>
      <c r="AK275" s="77"/>
      <c r="AL275" s="77"/>
      <c r="AM275" s="77"/>
      <c r="AN275" s="77"/>
      <c r="AO275" s="77"/>
      <c r="AP275" s="77"/>
      <c r="AQ275" s="77"/>
      <c r="AR275" s="77"/>
      <c r="AS275" s="77"/>
      <c r="AT275" s="77"/>
      <c r="AU275" s="77"/>
      <c r="AV275" s="77"/>
    </row>
    <row r="276" spans="1:48" ht="18.75" customHeight="1" x14ac:dyDescent="0.3">
      <c r="A276" s="77"/>
      <c r="B276" s="77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  <c r="AA276" s="77"/>
      <c r="AB276" s="77"/>
      <c r="AC276" s="77"/>
      <c r="AD276" s="77"/>
      <c r="AE276" s="77"/>
      <c r="AF276" s="77"/>
      <c r="AG276" s="77"/>
      <c r="AH276" s="77"/>
      <c r="AI276" s="77"/>
      <c r="AJ276" s="77"/>
      <c r="AK276" s="77"/>
      <c r="AL276" s="77"/>
      <c r="AM276" s="77"/>
      <c r="AN276" s="77"/>
      <c r="AO276" s="77"/>
      <c r="AP276" s="77"/>
      <c r="AQ276" s="77"/>
      <c r="AR276" s="77"/>
      <c r="AS276" s="77"/>
      <c r="AT276" s="77"/>
      <c r="AU276" s="77"/>
      <c r="AV276" s="77"/>
    </row>
    <row r="277" spans="1:48" ht="18.75" customHeight="1" x14ac:dyDescent="0.3">
      <c r="A277" s="77"/>
      <c r="B277" s="77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  <c r="AA277" s="77"/>
      <c r="AB277" s="77"/>
      <c r="AC277" s="77"/>
      <c r="AD277" s="77"/>
      <c r="AE277" s="77"/>
      <c r="AF277" s="77"/>
      <c r="AG277" s="77"/>
      <c r="AH277" s="77"/>
      <c r="AI277" s="77"/>
      <c r="AJ277" s="77"/>
      <c r="AK277" s="77"/>
      <c r="AL277" s="77"/>
      <c r="AM277" s="77"/>
      <c r="AN277" s="77"/>
      <c r="AO277" s="77"/>
      <c r="AP277" s="77"/>
      <c r="AQ277" s="77"/>
      <c r="AR277" s="77"/>
      <c r="AS277" s="77"/>
      <c r="AT277" s="77"/>
      <c r="AU277" s="77"/>
      <c r="AV277" s="77"/>
    </row>
    <row r="278" spans="1:48" ht="18.75" customHeight="1" x14ac:dyDescent="0.3">
      <c r="A278" s="77"/>
      <c r="B278" s="77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  <c r="AA278" s="77"/>
      <c r="AB278" s="77"/>
      <c r="AC278" s="77"/>
      <c r="AD278" s="77"/>
      <c r="AE278" s="77"/>
      <c r="AF278" s="77"/>
      <c r="AG278" s="77"/>
      <c r="AH278" s="77"/>
      <c r="AI278" s="77"/>
      <c r="AJ278" s="77"/>
      <c r="AK278" s="77"/>
      <c r="AL278" s="77"/>
      <c r="AM278" s="77"/>
      <c r="AN278" s="77"/>
      <c r="AO278" s="77"/>
      <c r="AP278" s="77"/>
      <c r="AQ278" s="77"/>
      <c r="AR278" s="77"/>
      <c r="AS278" s="77"/>
      <c r="AT278" s="77"/>
      <c r="AU278" s="77"/>
      <c r="AV278" s="77"/>
    </row>
    <row r="279" spans="1:48" ht="18.75" customHeight="1" x14ac:dyDescent="0.3">
      <c r="A279" s="77"/>
      <c r="B279" s="77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  <c r="AA279" s="77"/>
      <c r="AB279" s="77"/>
      <c r="AC279" s="77"/>
      <c r="AD279" s="77"/>
      <c r="AE279" s="77"/>
      <c r="AF279" s="77"/>
      <c r="AG279" s="77"/>
      <c r="AH279" s="77"/>
      <c r="AI279" s="77"/>
      <c r="AJ279" s="77"/>
      <c r="AK279" s="77"/>
      <c r="AL279" s="77"/>
      <c r="AM279" s="77"/>
      <c r="AN279" s="77"/>
      <c r="AO279" s="77"/>
      <c r="AP279" s="77"/>
      <c r="AQ279" s="77"/>
      <c r="AR279" s="77"/>
      <c r="AS279" s="77"/>
      <c r="AT279" s="77"/>
      <c r="AU279" s="77"/>
      <c r="AV279" s="77"/>
    </row>
    <row r="280" spans="1:48" ht="15.75" customHeight="1" x14ac:dyDescent="0.2"/>
    <row r="281" spans="1:48" ht="15.75" customHeight="1" x14ac:dyDescent="0.2"/>
    <row r="282" spans="1:48" ht="15.75" customHeight="1" x14ac:dyDescent="0.2"/>
    <row r="283" spans="1:48" ht="15.75" customHeight="1" x14ac:dyDescent="0.2"/>
    <row r="284" spans="1:48" ht="15.75" customHeight="1" x14ac:dyDescent="0.2"/>
    <row r="285" spans="1:48" ht="15.75" customHeight="1" x14ac:dyDescent="0.2"/>
    <row r="286" spans="1:48" ht="15.75" customHeight="1" x14ac:dyDescent="0.2"/>
    <row r="287" spans="1:48" ht="15.75" customHeight="1" x14ac:dyDescent="0.2"/>
    <row r="288" spans="1:4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49">
    <mergeCell ref="B66:T66"/>
    <mergeCell ref="B67:T67"/>
    <mergeCell ref="B68:T68"/>
    <mergeCell ref="B78:T78"/>
    <mergeCell ref="B79:T79"/>
    <mergeCell ref="B69:T69"/>
    <mergeCell ref="B72:T72"/>
    <mergeCell ref="B73:T73"/>
    <mergeCell ref="B74:T74"/>
    <mergeCell ref="B75:T75"/>
    <mergeCell ref="B76:T76"/>
    <mergeCell ref="B77:T77"/>
    <mergeCell ref="A11:A59"/>
    <mergeCell ref="B62:T62"/>
    <mergeCell ref="B63:T63"/>
    <mergeCell ref="B64:T64"/>
    <mergeCell ref="B65:T65"/>
    <mergeCell ref="B11:AB11"/>
    <mergeCell ref="B36:AB36"/>
    <mergeCell ref="B44:AB44"/>
    <mergeCell ref="B53:AB53"/>
    <mergeCell ref="C8:Q8"/>
    <mergeCell ref="C9:D9"/>
    <mergeCell ref="E9:F9"/>
    <mergeCell ref="G9:H9"/>
    <mergeCell ref="I9:J9"/>
    <mergeCell ref="K9:L9"/>
    <mergeCell ref="M9:N9"/>
    <mergeCell ref="A6:AB6"/>
    <mergeCell ref="U8:AB8"/>
    <mergeCell ref="V9:V10"/>
    <mergeCell ref="W9:W10"/>
    <mergeCell ref="X9:X10"/>
    <mergeCell ref="Y9:Y10"/>
    <mergeCell ref="Z9:Z10"/>
    <mergeCell ref="AA9:AA10"/>
    <mergeCell ref="AB9:AB10"/>
    <mergeCell ref="O9:O10"/>
    <mergeCell ref="P9:P10"/>
    <mergeCell ref="Q9:Q10"/>
    <mergeCell ref="R9:R10"/>
    <mergeCell ref="S9:S10"/>
    <mergeCell ref="T9:T10"/>
    <mergeCell ref="U9:U10"/>
    <mergeCell ref="A1:AB1"/>
    <mergeCell ref="A2:AB2"/>
    <mergeCell ref="A3:AB3"/>
    <mergeCell ref="A4:AB4"/>
    <mergeCell ref="A5:AB5"/>
  </mergeCells>
  <conditionalFormatting sqref="F12">
    <cfRule type="cellIs" dxfId="89" priority="1" operator="greaterThan">
      <formula>$E$12</formula>
    </cfRule>
  </conditionalFormatting>
  <conditionalFormatting sqref="F12">
    <cfRule type="cellIs" dxfId="88" priority="2" operator="greaterThan">
      <formula>$E$12</formula>
    </cfRule>
  </conditionalFormatting>
  <conditionalFormatting sqref="F13">
    <cfRule type="cellIs" dxfId="87" priority="3" operator="greaterThan">
      <formula>$E$13</formula>
    </cfRule>
  </conditionalFormatting>
  <conditionalFormatting sqref="F14">
    <cfRule type="cellIs" dxfId="86" priority="4" operator="greaterThan">
      <formula>$E$14</formula>
    </cfRule>
  </conditionalFormatting>
  <conditionalFormatting sqref="F15">
    <cfRule type="cellIs" dxfId="85" priority="5" operator="greaterThan">
      <formula>$E$15</formula>
    </cfRule>
  </conditionalFormatting>
  <conditionalFormatting sqref="F16">
    <cfRule type="cellIs" dxfId="84" priority="6" operator="greaterThan">
      <formula>$E$16</formula>
    </cfRule>
  </conditionalFormatting>
  <conditionalFormatting sqref="F17">
    <cfRule type="cellIs" dxfId="83" priority="7" operator="greaterThan">
      <formula>$E$17</formula>
    </cfRule>
  </conditionalFormatting>
  <conditionalFormatting sqref="F17">
    <cfRule type="cellIs" dxfId="82" priority="8" operator="greaterThan">
      <formula>$E$17</formula>
    </cfRule>
  </conditionalFormatting>
  <conditionalFormatting sqref="F18">
    <cfRule type="cellIs" dxfId="81" priority="9" operator="greaterThan">
      <formula>$E$18</formula>
    </cfRule>
  </conditionalFormatting>
  <conditionalFormatting sqref="F18">
    <cfRule type="cellIs" dxfId="80" priority="10" operator="greaterThan">
      <formula>$E$18</formula>
    </cfRule>
  </conditionalFormatting>
  <conditionalFormatting sqref="F19">
    <cfRule type="cellIs" dxfId="79" priority="11" operator="greaterThan">
      <formula>$E$19</formula>
    </cfRule>
  </conditionalFormatting>
  <conditionalFormatting sqref="F20">
    <cfRule type="cellIs" dxfId="78" priority="12" operator="greaterThan">
      <formula>$E$20</formula>
    </cfRule>
  </conditionalFormatting>
  <conditionalFormatting sqref="F21">
    <cfRule type="cellIs" dxfId="77" priority="13" operator="greaterThan">
      <formula>$E$21</formula>
    </cfRule>
  </conditionalFormatting>
  <conditionalFormatting sqref="F22">
    <cfRule type="cellIs" dxfId="76" priority="14" operator="greaterThan">
      <formula>$E$22</formula>
    </cfRule>
  </conditionalFormatting>
  <conditionalFormatting sqref="F24">
    <cfRule type="cellIs" dxfId="75" priority="15" operator="greaterThan">
      <formula>$E$24</formula>
    </cfRule>
  </conditionalFormatting>
  <conditionalFormatting sqref="F25">
    <cfRule type="cellIs" dxfId="74" priority="16" operator="greaterThan">
      <formula>$E$25</formula>
    </cfRule>
  </conditionalFormatting>
  <conditionalFormatting sqref="F23">
    <cfRule type="cellIs" dxfId="73" priority="17" operator="greaterThan">
      <formula>$E$23</formula>
    </cfRule>
  </conditionalFormatting>
  <conditionalFormatting sqref="F26">
    <cfRule type="cellIs" dxfId="72" priority="18" operator="greaterThan">
      <formula>$E$26</formula>
    </cfRule>
  </conditionalFormatting>
  <conditionalFormatting sqref="F27">
    <cfRule type="cellIs" dxfId="71" priority="19" operator="greaterThan">
      <formula>$E$27</formula>
    </cfRule>
  </conditionalFormatting>
  <conditionalFormatting sqref="F28">
    <cfRule type="cellIs" dxfId="70" priority="20" operator="greaterThan">
      <formula>$E$28</formula>
    </cfRule>
  </conditionalFormatting>
  <conditionalFormatting sqref="F30">
    <cfRule type="cellIs" dxfId="69" priority="21" operator="greaterThan">
      <formula>$E$30</formula>
    </cfRule>
  </conditionalFormatting>
  <conditionalFormatting sqref="F30">
    <cfRule type="cellIs" dxfId="68" priority="22" operator="greaterThan">
      <formula>$E$30</formula>
    </cfRule>
  </conditionalFormatting>
  <conditionalFormatting sqref="F31">
    <cfRule type="cellIs" dxfId="67" priority="23" operator="greaterThan">
      <formula>$E$31</formula>
    </cfRule>
  </conditionalFormatting>
  <conditionalFormatting sqref="F32">
    <cfRule type="cellIs" dxfId="66" priority="24" operator="greaterThan">
      <formula>$E$32</formula>
    </cfRule>
  </conditionalFormatting>
  <conditionalFormatting sqref="F33">
    <cfRule type="cellIs" dxfId="65" priority="25" operator="greaterThan">
      <formula>$E$33</formula>
    </cfRule>
  </conditionalFormatting>
  <conditionalFormatting sqref="F33">
    <cfRule type="cellIs" dxfId="64" priority="26" operator="greaterThan">
      <formula>25</formula>
    </cfRule>
  </conditionalFormatting>
  <conditionalFormatting sqref="F34">
    <cfRule type="cellIs" dxfId="63" priority="27" operator="greaterThan">
      <formula>$E$34</formula>
    </cfRule>
  </conditionalFormatting>
  <conditionalFormatting sqref="F37">
    <cfRule type="cellIs" dxfId="62" priority="28" operator="greaterThan">
      <formula>$E$37</formula>
    </cfRule>
  </conditionalFormatting>
  <conditionalFormatting sqref="F38">
    <cfRule type="cellIs" dxfId="61" priority="29" operator="greaterThan">
      <formula>$E$38</formula>
    </cfRule>
  </conditionalFormatting>
  <conditionalFormatting sqref="F39">
    <cfRule type="cellIs" dxfId="60" priority="30" operator="greaterThan">
      <formula>$E$39</formula>
    </cfRule>
  </conditionalFormatting>
  <conditionalFormatting sqref="F40">
    <cfRule type="cellIs" dxfId="59" priority="31" operator="greaterThan">
      <formula>$E$40</formula>
    </cfRule>
  </conditionalFormatting>
  <conditionalFormatting sqref="F42">
    <cfRule type="cellIs" dxfId="58" priority="32" operator="greaterThan">
      <formula>$E$42</formula>
    </cfRule>
  </conditionalFormatting>
  <conditionalFormatting sqref="F45">
    <cfRule type="cellIs" dxfId="57" priority="33" operator="greaterThan">
      <formula>$E$45</formula>
    </cfRule>
  </conditionalFormatting>
  <conditionalFormatting sqref="F46">
    <cfRule type="cellIs" dxfId="56" priority="34" operator="greaterThan">
      <formula>$E$46</formula>
    </cfRule>
  </conditionalFormatting>
  <conditionalFormatting sqref="F47">
    <cfRule type="cellIs" dxfId="55" priority="35" operator="greaterThan">
      <formula>$E$47</formula>
    </cfRule>
  </conditionalFormatting>
  <conditionalFormatting sqref="F48">
    <cfRule type="cellIs" dxfId="54" priority="36" operator="greaterThan">
      <formula>$E$48</formula>
    </cfRule>
  </conditionalFormatting>
  <conditionalFormatting sqref="F49">
    <cfRule type="cellIs" dxfId="53" priority="37" operator="greaterThan">
      <formula>$E$49</formula>
    </cfRule>
  </conditionalFormatting>
  <conditionalFormatting sqref="F50">
    <cfRule type="cellIs" dxfId="52" priority="38" operator="greaterThan">
      <formula>$E$50</formula>
    </cfRule>
  </conditionalFormatting>
  <conditionalFormatting sqref="F51">
    <cfRule type="cellIs" dxfId="51" priority="39" operator="greaterThan">
      <formula>$E$51</formula>
    </cfRule>
  </conditionalFormatting>
  <conditionalFormatting sqref="F56">
    <cfRule type="cellIs" dxfId="50" priority="40" operator="greaterThan">
      <formula>$E$56</formula>
    </cfRule>
  </conditionalFormatting>
  <conditionalFormatting sqref="F57">
    <cfRule type="cellIs" dxfId="49" priority="41" operator="greaterThan">
      <formula>$E$57</formula>
    </cfRule>
  </conditionalFormatting>
  <conditionalFormatting sqref="F41">
    <cfRule type="cellIs" dxfId="48" priority="42" operator="greaterThan">
      <formula>#REF!</formula>
    </cfRule>
  </conditionalFormatting>
  <hyperlinks>
    <hyperlink ref="B66" r:id="rId1"/>
    <hyperlink ref="B67" r:id="rId2"/>
    <hyperlink ref="B68" r:id="rId3"/>
    <hyperlink ref="B69" r:id="rId4"/>
  </hyperlinks>
  <printOptions horizontalCentered="1" verticalCentered="1"/>
  <pageMargins left="0.51181102362204722" right="0.51181102362204722" top="0.78740157480314965" bottom="0.59055118110236227" header="0" footer="0"/>
  <pageSetup paperSize="9" orientation="landscape"/>
  <rowBreaks count="1" manualBreakCount="1">
    <brk id="59" man="1"/>
  </rowBreaks>
  <drawing r:id="rId5"/>
  <legacyDrawing r:id="rId6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V1000"/>
  <sheetViews>
    <sheetView workbookViewId="0">
      <pane xSplit="2" ySplit="10" topLeftCell="L17" activePane="bottomRight" state="frozen"/>
      <selection pane="topRight" activeCell="C1" sqref="C1"/>
      <selection pane="bottomLeft" activeCell="A11" sqref="A11"/>
      <selection pane="bottomRight" activeCell="X21" sqref="X21"/>
    </sheetView>
  </sheetViews>
  <sheetFormatPr defaultColWidth="12.625" defaultRowHeight="15" customHeight="1" x14ac:dyDescent="0.2"/>
  <cols>
    <col min="1" max="1" width="3.625" customWidth="1"/>
    <col min="2" max="2" width="37.625" customWidth="1"/>
    <col min="3" max="3" width="7.375" customWidth="1"/>
    <col min="4" max="17" width="7.125" customWidth="1"/>
    <col min="18" max="18" width="8.5" customWidth="1"/>
    <col min="19" max="20" width="9.5" customWidth="1"/>
    <col min="21" max="21" width="7.75" customWidth="1"/>
    <col min="22" max="22" width="8.375" customWidth="1"/>
    <col min="23" max="23" width="8.75" customWidth="1"/>
    <col min="24" max="24" width="9.875" customWidth="1"/>
    <col min="25" max="25" width="8" customWidth="1"/>
    <col min="26" max="26" width="10.375" customWidth="1"/>
    <col min="27" max="28" width="8" customWidth="1"/>
    <col min="29" max="29" width="8.25" customWidth="1"/>
    <col min="30" max="48" width="15.125" customWidth="1"/>
  </cols>
  <sheetData>
    <row r="1" spans="1:48" ht="15.75" customHeight="1" x14ac:dyDescent="0.25">
      <c r="A1" s="571" t="s">
        <v>0</v>
      </c>
      <c r="B1" s="572"/>
      <c r="C1" s="572"/>
      <c r="D1" s="572"/>
      <c r="E1" s="572"/>
      <c r="F1" s="572"/>
      <c r="G1" s="572"/>
      <c r="H1" s="572"/>
      <c r="I1" s="572"/>
      <c r="J1" s="572"/>
      <c r="K1" s="572"/>
      <c r="L1" s="572"/>
      <c r="M1" s="572"/>
      <c r="N1" s="572"/>
      <c r="O1" s="572"/>
      <c r="P1" s="572"/>
      <c r="Q1" s="572"/>
      <c r="R1" s="572"/>
      <c r="S1" s="572"/>
      <c r="T1" s="572"/>
      <c r="U1" s="572"/>
      <c r="V1" s="572"/>
      <c r="W1" s="572"/>
      <c r="X1" s="572"/>
      <c r="Y1" s="572"/>
      <c r="Z1" s="572"/>
      <c r="AA1" s="572"/>
      <c r="AB1" s="572"/>
      <c r="AC1" s="1"/>
      <c r="AD1" s="1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</row>
    <row r="2" spans="1:48" ht="15.75" customHeight="1" x14ac:dyDescent="0.25">
      <c r="A2" s="571" t="s">
        <v>1</v>
      </c>
      <c r="B2" s="572"/>
      <c r="C2" s="572"/>
      <c r="D2" s="572"/>
      <c r="E2" s="572"/>
      <c r="F2" s="572"/>
      <c r="G2" s="572"/>
      <c r="H2" s="572"/>
      <c r="I2" s="572"/>
      <c r="J2" s="572"/>
      <c r="K2" s="572"/>
      <c r="L2" s="572"/>
      <c r="M2" s="572"/>
      <c r="N2" s="572"/>
      <c r="O2" s="572"/>
      <c r="P2" s="572"/>
      <c r="Q2" s="572"/>
      <c r="R2" s="572"/>
      <c r="S2" s="572"/>
      <c r="T2" s="572"/>
      <c r="U2" s="572"/>
      <c r="V2" s="572"/>
      <c r="W2" s="572"/>
      <c r="X2" s="572"/>
      <c r="Y2" s="572"/>
      <c r="Z2" s="572"/>
      <c r="AA2" s="572"/>
      <c r="AB2" s="572"/>
      <c r="AC2" s="1"/>
      <c r="AD2" s="1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</row>
    <row r="3" spans="1:48" ht="15.75" customHeight="1" x14ac:dyDescent="0.25">
      <c r="A3" s="571" t="s">
        <v>2</v>
      </c>
      <c r="B3" s="572"/>
      <c r="C3" s="572"/>
      <c r="D3" s="572"/>
      <c r="E3" s="572"/>
      <c r="F3" s="572"/>
      <c r="G3" s="572"/>
      <c r="H3" s="572"/>
      <c r="I3" s="572"/>
      <c r="J3" s="572"/>
      <c r="K3" s="572"/>
      <c r="L3" s="572"/>
      <c r="M3" s="572"/>
      <c r="N3" s="572"/>
      <c r="O3" s="572"/>
      <c r="P3" s="572"/>
      <c r="Q3" s="572"/>
      <c r="R3" s="572"/>
      <c r="S3" s="572"/>
      <c r="T3" s="572"/>
      <c r="U3" s="572"/>
      <c r="V3" s="572"/>
      <c r="W3" s="572"/>
      <c r="X3" s="572"/>
      <c r="Y3" s="572"/>
      <c r="Z3" s="572"/>
      <c r="AA3" s="572"/>
      <c r="AB3" s="572"/>
      <c r="AC3" s="1"/>
      <c r="AD3" s="1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</row>
    <row r="4" spans="1:48" ht="18.75" customHeight="1" x14ac:dyDescent="0.3">
      <c r="A4" s="573"/>
      <c r="B4" s="572"/>
      <c r="C4" s="572"/>
      <c r="D4" s="572"/>
      <c r="E4" s="572"/>
      <c r="F4" s="572"/>
      <c r="G4" s="572"/>
      <c r="H4" s="572"/>
      <c r="I4" s="572"/>
      <c r="J4" s="572"/>
      <c r="K4" s="572"/>
      <c r="L4" s="572"/>
      <c r="M4" s="572"/>
      <c r="N4" s="572"/>
      <c r="O4" s="572"/>
      <c r="P4" s="572"/>
      <c r="Q4" s="572"/>
      <c r="R4" s="572"/>
      <c r="S4" s="572"/>
      <c r="T4" s="572"/>
      <c r="U4" s="572"/>
      <c r="V4" s="572"/>
      <c r="W4" s="572"/>
      <c r="X4" s="572"/>
      <c r="Y4" s="572"/>
      <c r="Z4" s="572"/>
      <c r="AA4" s="572"/>
      <c r="AB4" s="572"/>
      <c r="AC4" s="3"/>
      <c r="AD4" s="3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</row>
    <row r="5" spans="1:48" ht="18.75" customHeight="1" x14ac:dyDescent="0.25">
      <c r="A5" s="574" t="s">
        <v>3</v>
      </c>
      <c r="B5" s="572"/>
      <c r="C5" s="572"/>
      <c r="D5" s="572"/>
      <c r="E5" s="572"/>
      <c r="F5" s="572"/>
      <c r="G5" s="572"/>
      <c r="H5" s="572"/>
      <c r="I5" s="572"/>
      <c r="J5" s="572"/>
      <c r="K5" s="572"/>
      <c r="L5" s="572"/>
      <c r="M5" s="572"/>
      <c r="N5" s="572"/>
      <c r="O5" s="572"/>
      <c r="P5" s="572"/>
      <c r="Q5" s="572"/>
      <c r="R5" s="572"/>
      <c r="S5" s="572"/>
      <c r="T5" s="572"/>
      <c r="U5" s="572"/>
      <c r="V5" s="572"/>
      <c r="W5" s="572"/>
      <c r="X5" s="572"/>
      <c r="Y5" s="572"/>
      <c r="Z5" s="572"/>
      <c r="AA5" s="572"/>
      <c r="AB5" s="572"/>
      <c r="AC5" s="3"/>
      <c r="AD5" s="3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</row>
    <row r="6" spans="1:48" ht="18.75" customHeight="1" x14ac:dyDescent="0.25">
      <c r="A6" s="574" t="s">
        <v>162</v>
      </c>
      <c r="B6" s="572"/>
      <c r="C6" s="572"/>
      <c r="D6" s="572"/>
      <c r="E6" s="572"/>
      <c r="F6" s="572"/>
      <c r="G6" s="572"/>
      <c r="H6" s="572"/>
      <c r="I6" s="572"/>
      <c r="J6" s="572"/>
      <c r="K6" s="572"/>
      <c r="L6" s="572"/>
      <c r="M6" s="572"/>
      <c r="N6" s="572"/>
      <c r="O6" s="572"/>
      <c r="P6" s="572"/>
      <c r="Q6" s="572"/>
      <c r="R6" s="572"/>
      <c r="S6" s="572"/>
      <c r="T6" s="572"/>
      <c r="U6" s="572"/>
      <c r="V6" s="572"/>
      <c r="W6" s="572"/>
      <c r="X6" s="572"/>
      <c r="Y6" s="572"/>
      <c r="Z6" s="572"/>
      <c r="AA6" s="572"/>
      <c r="AB6" s="572"/>
      <c r="AC6" s="3"/>
      <c r="AD6" s="3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</row>
    <row r="7" spans="1:48" ht="18.75" customHeight="1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</row>
    <row r="8" spans="1:48" ht="18.75" customHeight="1" x14ac:dyDescent="0.25">
      <c r="A8" s="2"/>
      <c r="B8" s="4"/>
      <c r="C8" s="594" t="s">
        <v>148</v>
      </c>
      <c r="D8" s="595"/>
      <c r="E8" s="595"/>
      <c r="F8" s="595"/>
      <c r="G8" s="595"/>
      <c r="H8" s="595"/>
      <c r="I8" s="595"/>
      <c r="J8" s="595"/>
      <c r="K8" s="595"/>
      <c r="L8" s="595"/>
      <c r="M8" s="595"/>
      <c r="N8" s="595"/>
      <c r="O8" s="595"/>
      <c r="P8" s="595"/>
      <c r="Q8" s="596"/>
      <c r="R8" s="4"/>
      <c r="S8" s="4"/>
      <c r="T8" s="4"/>
      <c r="U8" s="575" t="s">
        <v>149</v>
      </c>
      <c r="V8" s="576"/>
      <c r="W8" s="576"/>
      <c r="X8" s="576"/>
      <c r="Y8" s="576"/>
      <c r="Z8" s="576"/>
      <c r="AA8" s="576"/>
      <c r="AB8" s="577"/>
      <c r="AC8" s="3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</row>
    <row r="9" spans="1:48" ht="111" customHeight="1" x14ac:dyDescent="0.25">
      <c r="A9" s="2"/>
      <c r="B9" s="314" t="s">
        <v>7</v>
      </c>
      <c r="C9" s="627" t="s">
        <v>8</v>
      </c>
      <c r="D9" s="628"/>
      <c r="E9" s="612" t="s">
        <v>105</v>
      </c>
      <c r="F9" s="613"/>
      <c r="G9" s="614" t="s">
        <v>11</v>
      </c>
      <c r="H9" s="613"/>
      <c r="I9" s="614" t="s">
        <v>93</v>
      </c>
      <c r="J9" s="613"/>
      <c r="K9" s="614" t="s">
        <v>56</v>
      </c>
      <c r="L9" s="613"/>
      <c r="M9" s="614" t="s">
        <v>142</v>
      </c>
      <c r="N9" s="624"/>
      <c r="O9" s="615" t="s">
        <v>132</v>
      </c>
      <c r="P9" s="615" t="s">
        <v>106</v>
      </c>
      <c r="Q9" s="617" t="s">
        <v>80</v>
      </c>
      <c r="R9" s="619" t="s">
        <v>133</v>
      </c>
      <c r="S9" s="621" t="s">
        <v>134</v>
      </c>
      <c r="T9" s="622" t="s">
        <v>135</v>
      </c>
      <c r="U9" s="623" t="s">
        <v>8</v>
      </c>
      <c r="V9" s="621" t="s">
        <v>60</v>
      </c>
      <c r="W9" s="621" t="s">
        <v>71</v>
      </c>
      <c r="X9" s="621" t="s">
        <v>72</v>
      </c>
      <c r="Y9" s="621" t="s">
        <v>61</v>
      </c>
      <c r="Z9" s="621" t="s">
        <v>73</v>
      </c>
      <c r="AA9" s="621" t="s">
        <v>93</v>
      </c>
      <c r="AB9" s="622" t="s">
        <v>10</v>
      </c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</row>
    <row r="10" spans="1:48" ht="30" customHeight="1" x14ac:dyDescent="0.2">
      <c r="A10" s="90"/>
      <c r="B10" s="315"/>
      <c r="C10" s="316" t="s">
        <v>151</v>
      </c>
      <c r="D10" s="317" t="s">
        <v>152</v>
      </c>
      <c r="E10" s="316" t="s">
        <v>151</v>
      </c>
      <c r="F10" s="317" t="s">
        <v>152</v>
      </c>
      <c r="G10" s="317" t="s">
        <v>151</v>
      </c>
      <c r="H10" s="317" t="s">
        <v>152</v>
      </c>
      <c r="I10" s="317" t="s">
        <v>151</v>
      </c>
      <c r="J10" s="317" t="s">
        <v>152</v>
      </c>
      <c r="K10" s="317" t="s">
        <v>151</v>
      </c>
      <c r="L10" s="317" t="s">
        <v>152</v>
      </c>
      <c r="M10" s="317" t="s">
        <v>151</v>
      </c>
      <c r="N10" s="318" t="s">
        <v>152</v>
      </c>
      <c r="O10" s="616"/>
      <c r="P10" s="616"/>
      <c r="Q10" s="618"/>
      <c r="R10" s="620"/>
      <c r="S10" s="616"/>
      <c r="T10" s="618"/>
      <c r="U10" s="620"/>
      <c r="V10" s="616"/>
      <c r="W10" s="616"/>
      <c r="X10" s="616"/>
      <c r="Y10" s="616"/>
      <c r="Z10" s="616"/>
      <c r="AA10" s="616"/>
      <c r="AB10" s="618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</row>
    <row r="11" spans="1:48" ht="18.75" customHeight="1" x14ac:dyDescent="0.25">
      <c r="A11" s="585" t="s">
        <v>19</v>
      </c>
      <c r="B11" s="578" t="s">
        <v>20</v>
      </c>
      <c r="C11" s="579"/>
      <c r="D11" s="579"/>
      <c r="E11" s="579"/>
      <c r="F11" s="579"/>
      <c r="G11" s="579"/>
      <c r="H11" s="579"/>
      <c r="I11" s="579"/>
      <c r="J11" s="579"/>
      <c r="K11" s="579"/>
      <c r="L11" s="579"/>
      <c r="M11" s="579"/>
      <c r="N11" s="579"/>
      <c r="O11" s="579"/>
      <c r="P11" s="579"/>
      <c r="Q11" s="579"/>
      <c r="R11" s="579"/>
      <c r="S11" s="579"/>
      <c r="T11" s="579"/>
      <c r="U11" s="579"/>
      <c r="V11" s="579"/>
      <c r="W11" s="579"/>
      <c r="X11" s="579"/>
      <c r="Y11" s="579"/>
      <c r="Z11" s="579"/>
      <c r="AA11" s="579"/>
      <c r="AB11" s="580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</row>
    <row r="12" spans="1:48" ht="18.75" customHeight="1" x14ac:dyDescent="0.25">
      <c r="A12" s="586"/>
      <c r="B12" s="15" t="s">
        <v>21</v>
      </c>
      <c r="C12" s="319">
        <f t="shared" ref="C12:C34" si="0">E12+G12+I12+K12+M12</f>
        <v>130</v>
      </c>
      <c r="D12" s="16">
        <f t="shared" ref="D12:D34" si="1">F12+H12+J12+L12+N12+O12+P12+Q12</f>
        <v>62</v>
      </c>
      <c r="E12" s="17">
        <v>50</v>
      </c>
      <c r="F12" s="83">
        <v>50</v>
      </c>
      <c r="G12" s="17">
        <v>25</v>
      </c>
      <c r="H12" s="83">
        <v>5</v>
      </c>
      <c r="I12" s="83">
        <v>3</v>
      </c>
      <c r="J12" s="83">
        <v>0</v>
      </c>
      <c r="K12" s="83">
        <v>26</v>
      </c>
      <c r="L12" s="83">
        <v>0</v>
      </c>
      <c r="M12" s="83">
        <v>26</v>
      </c>
      <c r="N12" s="83">
        <v>7</v>
      </c>
      <c r="O12" s="83">
        <v>0</v>
      </c>
      <c r="P12" s="83">
        <v>0</v>
      </c>
      <c r="Q12" s="19">
        <v>0</v>
      </c>
      <c r="R12" s="20">
        <v>411</v>
      </c>
      <c r="S12" s="21">
        <v>361</v>
      </c>
      <c r="T12" s="18">
        <v>16</v>
      </c>
      <c r="U12" s="16">
        <f t="shared" ref="U12:U34" si="2">SUM(V12:AB12)</f>
        <v>62</v>
      </c>
      <c r="V12" s="18">
        <v>32</v>
      </c>
      <c r="W12" s="18">
        <v>5</v>
      </c>
      <c r="X12" s="18">
        <v>23</v>
      </c>
      <c r="Y12" s="84">
        <v>0</v>
      </c>
      <c r="Z12" s="83">
        <v>2</v>
      </c>
      <c r="AA12" s="18">
        <v>0</v>
      </c>
      <c r="AB12" s="19">
        <v>0</v>
      </c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</row>
    <row r="13" spans="1:48" ht="18.75" customHeight="1" x14ac:dyDescent="0.25">
      <c r="A13" s="586"/>
      <c r="B13" s="22" t="s">
        <v>22</v>
      </c>
      <c r="C13" s="320">
        <f t="shared" si="0"/>
        <v>164</v>
      </c>
      <c r="D13" s="23">
        <f t="shared" si="1"/>
        <v>63</v>
      </c>
      <c r="E13" s="24">
        <v>60</v>
      </c>
      <c r="F13" s="24">
        <v>60</v>
      </c>
      <c r="G13" s="24">
        <v>28</v>
      </c>
      <c r="H13" s="24">
        <v>0</v>
      </c>
      <c r="I13" s="24">
        <v>4</v>
      </c>
      <c r="J13" s="24">
        <v>0</v>
      </c>
      <c r="K13" s="24">
        <v>36</v>
      </c>
      <c r="L13" s="24">
        <v>0</v>
      </c>
      <c r="M13" s="24">
        <v>36</v>
      </c>
      <c r="N13" s="24">
        <v>3</v>
      </c>
      <c r="O13" s="24">
        <v>0</v>
      </c>
      <c r="P13" s="24">
        <v>0</v>
      </c>
      <c r="Q13" s="26">
        <v>0</v>
      </c>
      <c r="R13" s="27">
        <v>409</v>
      </c>
      <c r="S13" s="28">
        <v>363</v>
      </c>
      <c r="T13" s="29">
        <v>15</v>
      </c>
      <c r="U13" s="23">
        <f t="shared" si="2"/>
        <v>63</v>
      </c>
      <c r="V13" s="29">
        <v>30</v>
      </c>
      <c r="W13" s="29">
        <v>6</v>
      </c>
      <c r="X13" s="29">
        <v>22</v>
      </c>
      <c r="Y13" s="29">
        <v>0</v>
      </c>
      <c r="Z13" s="56">
        <v>2</v>
      </c>
      <c r="AA13" s="29">
        <v>0</v>
      </c>
      <c r="AB13" s="30">
        <v>3</v>
      </c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</row>
    <row r="14" spans="1:48" ht="18.75" customHeight="1" x14ac:dyDescent="0.25">
      <c r="A14" s="586"/>
      <c r="B14" s="31" t="s">
        <v>23</v>
      </c>
      <c r="C14" s="321">
        <f t="shared" si="0"/>
        <v>44</v>
      </c>
      <c r="D14" s="32">
        <f t="shared" si="1"/>
        <v>27</v>
      </c>
      <c r="E14" s="33">
        <v>25</v>
      </c>
      <c r="F14" s="33">
        <v>25</v>
      </c>
      <c r="G14" s="33">
        <v>5</v>
      </c>
      <c r="H14" s="17">
        <v>0</v>
      </c>
      <c r="I14" s="17">
        <v>1</v>
      </c>
      <c r="J14" s="17">
        <v>0</v>
      </c>
      <c r="K14" s="17">
        <v>7</v>
      </c>
      <c r="L14" s="17">
        <v>1</v>
      </c>
      <c r="M14" s="17">
        <v>6</v>
      </c>
      <c r="N14" s="17">
        <v>1</v>
      </c>
      <c r="O14" s="17">
        <v>0</v>
      </c>
      <c r="P14" s="17">
        <v>0</v>
      </c>
      <c r="Q14" s="34">
        <v>0</v>
      </c>
      <c r="R14" s="35">
        <v>159</v>
      </c>
      <c r="S14" s="36">
        <v>140</v>
      </c>
      <c r="T14" s="18">
        <v>6</v>
      </c>
      <c r="U14" s="32">
        <f t="shared" si="2"/>
        <v>37</v>
      </c>
      <c r="V14" s="18">
        <v>13</v>
      </c>
      <c r="W14" s="18">
        <v>5</v>
      </c>
      <c r="X14" s="18">
        <v>16</v>
      </c>
      <c r="Y14" s="18">
        <v>0</v>
      </c>
      <c r="Z14" s="17">
        <v>2</v>
      </c>
      <c r="AA14" s="18">
        <v>0</v>
      </c>
      <c r="AB14" s="34">
        <v>1</v>
      </c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</row>
    <row r="15" spans="1:48" ht="18.75" customHeight="1" x14ac:dyDescent="0.25">
      <c r="A15" s="586"/>
      <c r="B15" s="22" t="s">
        <v>24</v>
      </c>
      <c r="C15" s="320">
        <f t="shared" si="0"/>
        <v>98</v>
      </c>
      <c r="D15" s="23">
        <f t="shared" si="1"/>
        <v>60</v>
      </c>
      <c r="E15" s="24">
        <v>40</v>
      </c>
      <c r="F15" s="24">
        <v>40</v>
      </c>
      <c r="G15" s="24">
        <v>20</v>
      </c>
      <c r="H15" s="24">
        <v>2</v>
      </c>
      <c r="I15" s="24">
        <v>2</v>
      </c>
      <c r="J15" s="24">
        <v>0</v>
      </c>
      <c r="K15" s="24">
        <v>18</v>
      </c>
      <c r="L15" s="24">
        <v>0</v>
      </c>
      <c r="M15" s="24">
        <v>18</v>
      </c>
      <c r="N15" s="24">
        <v>18</v>
      </c>
      <c r="O15" s="24">
        <v>0</v>
      </c>
      <c r="P15" s="24">
        <v>0</v>
      </c>
      <c r="Q15" s="26">
        <v>0</v>
      </c>
      <c r="R15" s="27">
        <v>349</v>
      </c>
      <c r="S15" s="28">
        <v>305</v>
      </c>
      <c r="T15" s="29">
        <v>20</v>
      </c>
      <c r="U15" s="23">
        <f t="shared" si="2"/>
        <v>39</v>
      </c>
      <c r="V15" s="29">
        <v>24</v>
      </c>
      <c r="W15" s="29">
        <v>1</v>
      </c>
      <c r="X15" s="29">
        <v>13</v>
      </c>
      <c r="Y15" s="29">
        <v>0</v>
      </c>
      <c r="Z15" s="56">
        <v>0</v>
      </c>
      <c r="AA15" s="29">
        <v>0</v>
      </c>
      <c r="AB15" s="30">
        <v>1</v>
      </c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</row>
    <row r="16" spans="1:48" ht="18.75" customHeight="1" x14ac:dyDescent="0.25">
      <c r="A16" s="586"/>
      <c r="B16" s="31" t="s">
        <v>25</v>
      </c>
      <c r="C16" s="321">
        <f t="shared" si="0"/>
        <v>113</v>
      </c>
      <c r="D16" s="32">
        <f t="shared" si="1"/>
        <v>26</v>
      </c>
      <c r="E16" s="33">
        <v>25</v>
      </c>
      <c r="F16" s="33">
        <v>25</v>
      </c>
      <c r="G16" s="33">
        <v>28</v>
      </c>
      <c r="H16" s="17">
        <v>0</v>
      </c>
      <c r="I16" s="17">
        <v>3</v>
      </c>
      <c r="J16" s="17">
        <v>0</v>
      </c>
      <c r="K16" s="17">
        <v>29</v>
      </c>
      <c r="L16" s="17">
        <v>1</v>
      </c>
      <c r="M16" s="17">
        <v>28</v>
      </c>
      <c r="N16" s="17">
        <v>0</v>
      </c>
      <c r="O16" s="17">
        <v>0</v>
      </c>
      <c r="P16" s="17">
        <v>0</v>
      </c>
      <c r="Q16" s="34">
        <v>0</v>
      </c>
      <c r="R16" s="35">
        <v>200</v>
      </c>
      <c r="S16" s="36">
        <v>173</v>
      </c>
      <c r="T16" s="18">
        <v>8</v>
      </c>
      <c r="U16" s="32">
        <f t="shared" si="2"/>
        <v>38</v>
      </c>
      <c r="V16" s="18">
        <v>22</v>
      </c>
      <c r="W16" s="18">
        <v>11</v>
      </c>
      <c r="X16" s="18">
        <v>3</v>
      </c>
      <c r="Y16" s="18">
        <v>0</v>
      </c>
      <c r="Z16" s="17">
        <v>2</v>
      </c>
      <c r="AA16" s="18">
        <v>0</v>
      </c>
      <c r="AB16" s="34">
        <v>0</v>
      </c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</row>
    <row r="17" spans="1:48" ht="18.75" customHeight="1" x14ac:dyDescent="0.25">
      <c r="A17" s="586"/>
      <c r="B17" s="22" t="s">
        <v>26</v>
      </c>
      <c r="C17" s="320">
        <f t="shared" si="0"/>
        <v>247</v>
      </c>
      <c r="D17" s="23">
        <f t="shared" si="1"/>
        <v>211</v>
      </c>
      <c r="E17" s="24">
        <v>200</v>
      </c>
      <c r="F17" s="24">
        <v>200</v>
      </c>
      <c r="G17" s="24">
        <v>10</v>
      </c>
      <c r="H17" s="24">
        <v>4</v>
      </c>
      <c r="I17" s="24">
        <v>2</v>
      </c>
      <c r="J17" s="24">
        <v>1</v>
      </c>
      <c r="K17" s="24">
        <v>18</v>
      </c>
      <c r="L17" s="24">
        <v>1</v>
      </c>
      <c r="M17" s="24">
        <v>17</v>
      </c>
      <c r="N17" s="24">
        <v>5</v>
      </c>
      <c r="O17" s="24">
        <v>0</v>
      </c>
      <c r="P17" s="24">
        <v>0</v>
      </c>
      <c r="Q17" s="26">
        <v>0</v>
      </c>
      <c r="R17" s="27">
        <v>1235</v>
      </c>
      <c r="S17" s="28">
        <v>1142</v>
      </c>
      <c r="T17" s="29">
        <v>35</v>
      </c>
      <c r="U17" s="23">
        <f t="shared" si="2"/>
        <v>229</v>
      </c>
      <c r="V17" s="29">
        <v>66</v>
      </c>
      <c r="W17" s="29">
        <v>41</v>
      </c>
      <c r="X17" s="29">
        <v>109</v>
      </c>
      <c r="Y17" s="29">
        <v>0</v>
      </c>
      <c r="Z17" s="56">
        <v>11</v>
      </c>
      <c r="AA17" s="29">
        <v>0</v>
      </c>
      <c r="AB17" s="30">
        <v>2</v>
      </c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</row>
    <row r="18" spans="1:48" ht="18.75" customHeight="1" x14ac:dyDescent="0.25">
      <c r="A18" s="586"/>
      <c r="B18" s="31" t="s">
        <v>27</v>
      </c>
      <c r="C18" s="321">
        <f t="shared" si="0"/>
        <v>120</v>
      </c>
      <c r="D18" s="32">
        <f t="shared" si="1"/>
        <v>108</v>
      </c>
      <c r="E18" s="33">
        <v>100</v>
      </c>
      <c r="F18" s="33">
        <v>100</v>
      </c>
      <c r="G18" s="33">
        <v>7</v>
      </c>
      <c r="H18" s="33">
        <v>4</v>
      </c>
      <c r="I18" s="33">
        <v>1</v>
      </c>
      <c r="J18" s="33">
        <v>0</v>
      </c>
      <c r="K18" s="33">
        <v>6</v>
      </c>
      <c r="L18" s="17">
        <v>0</v>
      </c>
      <c r="M18" s="17">
        <v>6</v>
      </c>
      <c r="N18" s="17">
        <v>4</v>
      </c>
      <c r="O18" s="17">
        <v>0</v>
      </c>
      <c r="P18" s="17">
        <v>0</v>
      </c>
      <c r="Q18" s="34">
        <v>0</v>
      </c>
      <c r="R18" s="35">
        <v>653</v>
      </c>
      <c r="S18" s="36">
        <v>559</v>
      </c>
      <c r="T18" s="18">
        <v>32</v>
      </c>
      <c r="U18" s="32">
        <f t="shared" si="2"/>
        <v>126</v>
      </c>
      <c r="V18" s="18">
        <v>62</v>
      </c>
      <c r="W18" s="18">
        <v>23</v>
      </c>
      <c r="X18" s="18">
        <v>33</v>
      </c>
      <c r="Y18" s="18">
        <v>0</v>
      </c>
      <c r="Z18" s="17">
        <v>8</v>
      </c>
      <c r="AA18" s="18">
        <v>0</v>
      </c>
      <c r="AB18" s="34">
        <v>0</v>
      </c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</row>
    <row r="19" spans="1:48" ht="18.75" customHeight="1" x14ac:dyDescent="0.25">
      <c r="A19" s="586"/>
      <c r="B19" s="22" t="s">
        <v>74</v>
      </c>
      <c r="C19" s="320">
        <f t="shared" si="0"/>
        <v>107</v>
      </c>
      <c r="D19" s="23">
        <f t="shared" si="1"/>
        <v>67</v>
      </c>
      <c r="E19" s="24">
        <v>40</v>
      </c>
      <c r="F19" s="24">
        <v>40</v>
      </c>
      <c r="G19" s="24">
        <v>24</v>
      </c>
      <c r="H19" s="24">
        <v>3</v>
      </c>
      <c r="I19" s="24">
        <v>2</v>
      </c>
      <c r="J19" s="24">
        <v>1</v>
      </c>
      <c r="K19" s="24">
        <v>21</v>
      </c>
      <c r="L19" s="24">
        <v>1</v>
      </c>
      <c r="M19" s="24">
        <v>20</v>
      </c>
      <c r="N19" s="24">
        <v>20</v>
      </c>
      <c r="O19" s="24">
        <v>0</v>
      </c>
      <c r="P19" s="24">
        <v>2</v>
      </c>
      <c r="Q19" s="26">
        <v>0</v>
      </c>
      <c r="R19" s="27">
        <v>422</v>
      </c>
      <c r="S19" s="28">
        <v>392</v>
      </c>
      <c r="T19" s="29">
        <v>16</v>
      </c>
      <c r="U19" s="23">
        <f t="shared" si="2"/>
        <v>53</v>
      </c>
      <c r="V19" s="29">
        <v>16</v>
      </c>
      <c r="W19" s="29">
        <v>3</v>
      </c>
      <c r="X19" s="29">
        <v>31</v>
      </c>
      <c r="Y19" s="29">
        <v>0</v>
      </c>
      <c r="Z19" s="56">
        <v>0</v>
      </c>
      <c r="AA19" s="29">
        <v>0</v>
      </c>
      <c r="AB19" s="30">
        <v>3</v>
      </c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</row>
    <row r="20" spans="1:48" ht="18.75" customHeight="1" x14ac:dyDescent="0.25">
      <c r="A20" s="586"/>
      <c r="B20" s="31" t="s">
        <v>28</v>
      </c>
      <c r="C20" s="321">
        <f t="shared" si="0"/>
        <v>90</v>
      </c>
      <c r="D20" s="32">
        <f t="shared" si="1"/>
        <v>25</v>
      </c>
      <c r="E20" s="33">
        <v>25</v>
      </c>
      <c r="F20" s="33">
        <v>25</v>
      </c>
      <c r="G20" s="33">
        <v>21</v>
      </c>
      <c r="H20" s="17">
        <v>0</v>
      </c>
      <c r="I20" s="17">
        <v>2</v>
      </c>
      <c r="J20" s="17">
        <v>0</v>
      </c>
      <c r="K20" s="17">
        <v>21</v>
      </c>
      <c r="L20" s="17">
        <v>0</v>
      </c>
      <c r="M20" s="17">
        <v>21</v>
      </c>
      <c r="N20" s="17">
        <v>0</v>
      </c>
      <c r="O20" s="17">
        <v>0</v>
      </c>
      <c r="P20" s="17">
        <v>0</v>
      </c>
      <c r="Q20" s="34">
        <v>0</v>
      </c>
      <c r="R20" s="35">
        <v>114</v>
      </c>
      <c r="S20" s="36">
        <v>102</v>
      </c>
      <c r="T20" s="18">
        <v>4</v>
      </c>
      <c r="U20" s="32">
        <f t="shared" si="2"/>
        <v>26</v>
      </c>
      <c r="V20" s="18">
        <v>11</v>
      </c>
      <c r="W20" s="18">
        <v>8</v>
      </c>
      <c r="X20" s="18">
        <v>5</v>
      </c>
      <c r="Y20" s="18">
        <v>0</v>
      </c>
      <c r="Z20" s="17">
        <v>2</v>
      </c>
      <c r="AA20" s="18">
        <v>0</v>
      </c>
      <c r="AB20" s="34">
        <v>0</v>
      </c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</row>
    <row r="21" spans="1:48" ht="18.75" customHeight="1" x14ac:dyDescent="0.25">
      <c r="A21" s="586"/>
      <c r="B21" s="22" t="s">
        <v>29</v>
      </c>
      <c r="C21" s="320">
        <f t="shared" si="0"/>
        <v>79</v>
      </c>
      <c r="D21" s="23">
        <f t="shared" si="1"/>
        <v>26</v>
      </c>
      <c r="E21" s="24">
        <v>25</v>
      </c>
      <c r="F21" s="24">
        <v>25</v>
      </c>
      <c r="G21" s="24">
        <v>16</v>
      </c>
      <c r="H21" s="24">
        <v>0</v>
      </c>
      <c r="I21" s="24">
        <v>2</v>
      </c>
      <c r="J21" s="24">
        <v>0</v>
      </c>
      <c r="K21" s="24">
        <v>18</v>
      </c>
      <c r="L21" s="24">
        <v>0</v>
      </c>
      <c r="M21" s="24">
        <v>18</v>
      </c>
      <c r="N21" s="24">
        <v>1</v>
      </c>
      <c r="O21" s="24">
        <v>0</v>
      </c>
      <c r="P21" s="24">
        <v>0</v>
      </c>
      <c r="Q21" s="26">
        <v>0</v>
      </c>
      <c r="R21" s="27">
        <v>116</v>
      </c>
      <c r="S21" s="28">
        <v>98</v>
      </c>
      <c r="T21" s="29">
        <v>4</v>
      </c>
      <c r="U21" s="23">
        <f t="shared" si="2"/>
        <v>22</v>
      </c>
      <c r="V21" s="29">
        <v>14</v>
      </c>
      <c r="W21" s="29">
        <v>2</v>
      </c>
      <c r="X21" s="29">
        <v>3</v>
      </c>
      <c r="Y21" s="29">
        <v>0</v>
      </c>
      <c r="Z21" s="56">
        <v>3</v>
      </c>
      <c r="AA21" s="29">
        <v>0</v>
      </c>
      <c r="AB21" s="30">
        <v>0</v>
      </c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</row>
    <row r="22" spans="1:48" ht="18.75" customHeight="1" x14ac:dyDescent="0.25">
      <c r="A22" s="586"/>
      <c r="B22" s="31" t="s">
        <v>110</v>
      </c>
      <c r="C22" s="321">
        <f t="shared" si="0"/>
        <v>30</v>
      </c>
      <c r="D22" s="32">
        <f t="shared" si="1"/>
        <v>30</v>
      </c>
      <c r="E22" s="33">
        <v>30</v>
      </c>
      <c r="F22" s="33">
        <v>30</v>
      </c>
      <c r="G22" s="33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34">
        <v>0</v>
      </c>
      <c r="R22" s="35">
        <v>131</v>
      </c>
      <c r="S22" s="36">
        <v>129</v>
      </c>
      <c r="T22" s="18">
        <v>1</v>
      </c>
      <c r="U22" s="32">
        <f t="shared" si="2"/>
        <v>33</v>
      </c>
      <c r="V22" s="18">
        <v>1</v>
      </c>
      <c r="W22" s="18">
        <v>0</v>
      </c>
      <c r="X22" s="18">
        <v>32</v>
      </c>
      <c r="Y22" s="18">
        <v>0</v>
      </c>
      <c r="Z22" s="17">
        <v>0</v>
      </c>
      <c r="AA22" s="18">
        <v>0</v>
      </c>
      <c r="AB22" s="34">
        <v>0</v>
      </c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</row>
    <row r="23" spans="1:48" ht="18.75" customHeight="1" x14ac:dyDescent="0.25">
      <c r="A23" s="586"/>
      <c r="B23" s="22" t="s">
        <v>30</v>
      </c>
      <c r="C23" s="320">
        <f t="shared" si="0"/>
        <v>30</v>
      </c>
      <c r="D23" s="23">
        <f t="shared" si="1"/>
        <v>13</v>
      </c>
      <c r="E23" s="24">
        <v>30</v>
      </c>
      <c r="F23" s="24">
        <v>13</v>
      </c>
      <c r="G23" s="24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6">
        <v>0</v>
      </c>
      <c r="Q23" s="30">
        <v>0</v>
      </c>
      <c r="R23" s="27">
        <v>68</v>
      </c>
      <c r="S23" s="28">
        <v>65</v>
      </c>
      <c r="T23" s="29">
        <v>2</v>
      </c>
      <c r="U23" s="23">
        <f t="shared" si="2"/>
        <v>14</v>
      </c>
      <c r="V23" s="29">
        <v>2</v>
      </c>
      <c r="W23" s="29">
        <v>0</v>
      </c>
      <c r="X23" s="29">
        <v>12</v>
      </c>
      <c r="Y23" s="29">
        <v>0</v>
      </c>
      <c r="Z23" s="56">
        <v>0</v>
      </c>
      <c r="AA23" s="29">
        <v>0</v>
      </c>
      <c r="AB23" s="30">
        <v>0</v>
      </c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</row>
    <row r="24" spans="1:48" ht="18.75" customHeight="1" x14ac:dyDescent="0.25">
      <c r="A24" s="586"/>
      <c r="B24" s="31" t="s">
        <v>31</v>
      </c>
      <c r="C24" s="321">
        <f t="shared" si="0"/>
        <v>72</v>
      </c>
      <c r="D24" s="32">
        <f t="shared" si="1"/>
        <v>25</v>
      </c>
      <c r="E24" s="33">
        <v>25</v>
      </c>
      <c r="F24" s="33">
        <v>25</v>
      </c>
      <c r="G24" s="33">
        <v>15</v>
      </c>
      <c r="H24" s="33">
        <v>0</v>
      </c>
      <c r="I24" s="33">
        <v>2</v>
      </c>
      <c r="J24" s="33">
        <v>0</v>
      </c>
      <c r="K24" s="33">
        <v>15</v>
      </c>
      <c r="L24" s="33">
        <v>0</v>
      </c>
      <c r="M24" s="33">
        <v>15</v>
      </c>
      <c r="N24" s="33">
        <v>0</v>
      </c>
      <c r="O24" s="33">
        <v>0</v>
      </c>
      <c r="P24" s="33">
        <v>0</v>
      </c>
      <c r="Q24" s="38">
        <v>0</v>
      </c>
      <c r="R24" s="35">
        <v>142</v>
      </c>
      <c r="S24" s="36">
        <v>131</v>
      </c>
      <c r="T24" s="18">
        <v>2</v>
      </c>
      <c r="U24" s="32">
        <f t="shared" si="2"/>
        <v>20</v>
      </c>
      <c r="V24" s="18">
        <v>10</v>
      </c>
      <c r="W24" s="18">
        <v>4</v>
      </c>
      <c r="X24" s="18">
        <v>3</v>
      </c>
      <c r="Y24" s="18">
        <v>0</v>
      </c>
      <c r="Z24" s="17">
        <v>3</v>
      </c>
      <c r="AA24" s="17">
        <v>0</v>
      </c>
      <c r="AB24" s="34">
        <v>0</v>
      </c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</row>
    <row r="25" spans="1:48" ht="18.75" customHeight="1" x14ac:dyDescent="0.25">
      <c r="A25" s="586"/>
      <c r="B25" s="22" t="s">
        <v>111</v>
      </c>
      <c r="C25" s="320">
        <f t="shared" si="0"/>
        <v>30</v>
      </c>
      <c r="D25" s="23">
        <f t="shared" si="1"/>
        <v>8</v>
      </c>
      <c r="E25" s="24">
        <v>30</v>
      </c>
      <c r="F25" s="24">
        <v>8</v>
      </c>
      <c r="G25" s="24">
        <v>0</v>
      </c>
      <c r="H25" s="56">
        <v>0</v>
      </c>
      <c r="I25" s="56">
        <v>0</v>
      </c>
      <c r="J25" s="56">
        <v>0</v>
      </c>
      <c r="K25" s="56">
        <v>0</v>
      </c>
      <c r="L25" s="56">
        <v>0</v>
      </c>
      <c r="M25" s="56">
        <v>0</v>
      </c>
      <c r="N25" s="56">
        <v>0</v>
      </c>
      <c r="O25" s="56">
        <v>0</v>
      </c>
      <c r="P25" s="56">
        <v>0</v>
      </c>
      <c r="Q25" s="30">
        <v>0</v>
      </c>
      <c r="R25" s="27">
        <v>29</v>
      </c>
      <c r="S25" s="28">
        <v>29</v>
      </c>
      <c r="T25" s="29">
        <v>0</v>
      </c>
      <c r="U25" s="23">
        <f t="shared" si="2"/>
        <v>6</v>
      </c>
      <c r="V25" s="29">
        <v>0</v>
      </c>
      <c r="W25" s="29">
        <v>1</v>
      </c>
      <c r="X25" s="29">
        <v>5</v>
      </c>
      <c r="Y25" s="29">
        <v>0</v>
      </c>
      <c r="Z25" s="56">
        <v>0</v>
      </c>
      <c r="AA25" s="29">
        <v>0</v>
      </c>
      <c r="AB25" s="30">
        <v>0</v>
      </c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</row>
    <row r="26" spans="1:48" ht="18.75" customHeight="1" x14ac:dyDescent="0.25">
      <c r="A26" s="586"/>
      <c r="B26" s="31" t="s">
        <v>32</v>
      </c>
      <c r="C26" s="321">
        <f t="shared" si="0"/>
        <v>30</v>
      </c>
      <c r="D26" s="32">
        <f t="shared" si="1"/>
        <v>12</v>
      </c>
      <c r="E26" s="33">
        <v>30</v>
      </c>
      <c r="F26" s="33">
        <v>12</v>
      </c>
      <c r="G26" s="33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34">
        <v>0</v>
      </c>
      <c r="R26" s="35">
        <v>94</v>
      </c>
      <c r="S26" s="36">
        <v>90</v>
      </c>
      <c r="T26" s="18">
        <v>3</v>
      </c>
      <c r="U26" s="32">
        <f t="shared" si="2"/>
        <v>25</v>
      </c>
      <c r="V26" s="18">
        <v>1</v>
      </c>
      <c r="W26" s="18">
        <v>2</v>
      </c>
      <c r="X26" s="18">
        <v>22</v>
      </c>
      <c r="Y26" s="18">
        <v>0</v>
      </c>
      <c r="Z26" s="17">
        <v>0</v>
      </c>
      <c r="AA26" s="18">
        <v>0</v>
      </c>
      <c r="AB26" s="34">
        <v>0</v>
      </c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</row>
    <row r="27" spans="1:48" ht="18.75" customHeight="1" x14ac:dyDescent="0.25">
      <c r="A27" s="586"/>
      <c r="B27" s="22" t="s">
        <v>94</v>
      </c>
      <c r="C27" s="320">
        <f t="shared" si="0"/>
        <v>71</v>
      </c>
      <c r="D27" s="23">
        <f t="shared" si="1"/>
        <v>26</v>
      </c>
      <c r="E27" s="24">
        <v>25</v>
      </c>
      <c r="F27" s="24">
        <v>25</v>
      </c>
      <c r="G27" s="24">
        <v>16</v>
      </c>
      <c r="H27" s="56">
        <v>0</v>
      </c>
      <c r="I27" s="56">
        <v>2</v>
      </c>
      <c r="J27" s="56">
        <v>1</v>
      </c>
      <c r="K27" s="56">
        <v>14</v>
      </c>
      <c r="L27" s="56">
        <v>0</v>
      </c>
      <c r="M27" s="56">
        <v>14</v>
      </c>
      <c r="N27" s="56">
        <v>0</v>
      </c>
      <c r="O27" s="56">
        <v>0</v>
      </c>
      <c r="P27" s="56">
        <v>0</v>
      </c>
      <c r="Q27" s="30">
        <v>0</v>
      </c>
      <c r="R27" s="27">
        <v>165</v>
      </c>
      <c r="S27" s="28">
        <v>142</v>
      </c>
      <c r="T27" s="29">
        <v>12</v>
      </c>
      <c r="U27" s="23">
        <f t="shared" si="2"/>
        <v>20</v>
      </c>
      <c r="V27" s="29">
        <v>13</v>
      </c>
      <c r="W27" s="29">
        <v>2</v>
      </c>
      <c r="X27" s="29">
        <v>3</v>
      </c>
      <c r="Y27" s="29">
        <v>0</v>
      </c>
      <c r="Z27" s="56">
        <v>2</v>
      </c>
      <c r="AA27" s="29">
        <v>0</v>
      </c>
      <c r="AB27" s="30">
        <v>0</v>
      </c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</row>
    <row r="28" spans="1:48" ht="18.75" customHeight="1" x14ac:dyDescent="0.25">
      <c r="A28" s="586"/>
      <c r="B28" s="31" t="s">
        <v>33</v>
      </c>
      <c r="C28" s="321">
        <f t="shared" si="0"/>
        <v>30</v>
      </c>
      <c r="D28" s="32">
        <f t="shared" si="1"/>
        <v>29</v>
      </c>
      <c r="E28" s="33">
        <v>30</v>
      </c>
      <c r="F28" s="33">
        <v>29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8">
        <v>0</v>
      </c>
      <c r="R28" s="35">
        <v>122</v>
      </c>
      <c r="S28" s="36">
        <v>115</v>
      </c>
      <c r="T28" s="18">
        <v>3</v>
      </c>
      <c r="U28" s="32">
        <f t="shared" si="2"/>
        <v>25</v>
      </c>
      <c r="V28" s="18">
        <v>4</v>
      </c>
      <c r="W28" s="18">
        <v>1</v>
      </c>
      <c r="X28" s="18">
        <v>20</v>
      </c>
      <c r="Y28" s="18">
        <v>0</v>
      </c>
      <c r="Z28" s="17">
        <v>0</v>
      </c>
      <c r="AA28" s="18">
        <v>0</v>
      </c>
      <c r="AB28" s="34">
        <v>0</v>
      </c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</row>
    <row r="29" spans="1:48" ht="18.75" customHeight="1" x14ac:dyDescent="0.25">
      <c r="A29" s="586"/>
      <c r="B29" s="22" t="s">
        <v>112</v>
      </c>
      <c r="C29" s="320">
        <f t="shared" si="0"/>
        <v>30</v>
      </c>
      <c r="D29" s="23">
        <f t="shared" si="1"/>
        <v>17</v>
      </c>
      <c r="E29" s="24">
        <v>30</v>
      </c>
      <c r="F29" s="24">
        <v>17</v>
      </c>
      <c r="G29" s="24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6">
        <v>0</v>
      </c>
      <c r="Q29" s="30">
        <v>0</v>
      </c>
      <c r="R29" s="27">
        <v>89</v>
      </c>
      <c r="S29" s="28">
        <v>86</v>
      </c>
      <c r="T29" s="29">
        <v>0</v>
      </c>
      <c r="U29" s="23">
        <f t="shared" si="2"/>
        <v>21</v>
      </c>
      <c r="V29" s="29">
        <v>1</v>
      </c>
      <c r="W29" s="29">
        <v>0</v>
      </c>
      <c r="X29" s="29">
        <v>20</v>
      </c>
      <c r="Y29" s="29">
        <v>0</v>
      </c>
      <c r="Z29" s="56">
        <v>0</v>
      </c>
      <c r="AA29" s="29">
        <v>0</v>
      </c>
      <c r="AB29" s="30">
        <v>0</v>
      </c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</row>
    <row r="30" spans="1:48" ht="18.75" customHeight="1" x14ac:dyDescent="0.25">
      <c r="A30" s="586"/>
      <c r="B30" s="31" t="s">
        <v>143</v>
      </c>
      <c r="C30" s="321">
        <f t="shared" si="0"/>
        <v>4</v>
      </c>
      <c r="D30" s="32">
        <f t="shared" si="1"/>
        <v>0</v>
      </c>
      <c r="E30" s="33">
        <v>0</v>
      </c>
      <c r="F30" s="33">
        <v>0</v>
      </c>
      <c r="G30" s="33">
        <v>3</v>
      </c>
      <c r="H30" s="17">
        <v>0</v>
      </c>
      <c r="I30" s="17">
        <v>1</v>
      </c>
      <c r="J30" s="17">
        <v>0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34">
        <v>0</v>
      </c>
      <c r="R30" s="35">
        <v>165</v>
      </c>
      <c r="S30" s="36">
        <v>118</v>
      </c>
      <c r="T30" s="257">
        <v>1</v>
      </c>
      <c r="U30" s="32">
        <f t="shared" si="2"/>
        <v>4</v>
      </c>
      <c r="V30" s="18">
        <v>0</v>
      </c>
      <c r="W30" s="18">
        <v>1</v>
      </c>
      <c r="X30" s="18">
        <v>0</v>
      </c>
      <c r="Y30" s="18">
        <v>0</v>
      </c>
      <c r="Z30" s="17">
        <v>3</v>
      </c>
      <c r="AA30" s="18">
        <v>0</v>
      </c>
      <c r="AB30" s="34">
        <v>0</v>
      </c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</row>
    <row r="31" spans="1:48" ht="18.75" customHeight="1" x14ac:dyDescent="0.25">
      <c r="A31" s="586"/>
      <c r="B31" s="22" t="s">
        <v>137</v>
      </c>
      <c r="C31" s="320">
        <f t="shared" si="0"/>
        <v>68</v>
      </c>
      <c r="D31" s="23">
        <f t="shared" si="1"/>
        <v>60</v>
      </c>
      <c r="E31" s="24">
        <v>60</v>
      </c>
      <c r="F31" s="24">
        <v>60</v>
      </c>
      <c r="G31" s="24">
        <v>7</v>
      </c>
      <c r="H31" s="56">
        <v>0</v>
      </c>
      <c r="I31" s="56">
        <v>1</v>
      </c>
      <c r="J31" s="56">
        <v>0</v>
      </c>
      <c r="K31" s="56">
        <v>0</v>
      </c>
      <c r="L31" s="56">
        <v>0</v>
      </c>
      <c r="M31" s="56">
        <v>0</v>
      </c>
      <c r="N31" s="56">
        <v>0</v>
      </c>
      <c r="O31" s="56">
        <v>0</v>
      </c>
      <c r="P31" s="56">
        <v>0</v>
      </c>
      <c r="Q31" s="30">
        <v>0</v>
      </c>
      <c r="R31" s="27">
        <v>253</v>
      </c>
      <c r="S31" s="28">
        <v>223</v>
      </c>
      <c r="T31" s="59">
        <v>10</v>
      </c>
      <c r="U31" s="23">
        <f t="shared" si="2"/>
        <v>23</v>
      </c>
      <c r="V31" s="29">
        <v>20</v>
      </c>
      <c r="W31" s="29">
        <v>2</v>
      </c>
      <c r="X31" s="29">
        <v>0</v>
      </c>
      <c r="Y31" s="29">
        <v>0</v>
      </c>
      <c r="Z31" s="56">
        <v>1</v>
      </c>
      <c r="AA31" s="29">
        <v>0</v>
      </c>
      <c r="AB31" s="30">
        <v>0</v>
      </c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</row>
    <row r="32" spans="1:48" ht="18.75" customHeight="1" x14ac:dyDescent="0.25">
      <c r="A32" s="586"/>
      <c r="B32" s="31" t="s">
        <v>113</v>
      </c>
      <c r="C32" s="321">
        <f t="shared" si="0"/>
        <v>11</v>
      </c>
      <c r="D32" s="32">
        <f t="shared" si="1"/>
        <v>0</v>
      </c>
      <c r="E32" s="33">
        <v>0</v>
      </c>
      <c r="F32" s="33">
        <v>0</v>
      </c>
      <c r="G32" s="33">
        <v>5</v>
      </c>
      <c r="H32" s="17">
        <v>0</v>
      </c>
      <c r="I32" s="17">
        <v>1</v>
      </c>
      <c r="J32" s="17">
        <v>0</v>
      </c>
      <c r="K32" s="17">
        <v>5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34">
        <v>0</v>
      </c>
      <c r="R32" s="35">
        <v>155</v>
      </c>
      <c r="S32" s="36">
        <v>115</v>
      </c>
      <c r="T32" s="36">
        <v>3</v>
      </c>
      <c r="U32" s="32">
        <f t="shared" si="2"/>
        <v>17</v>
      </c>
      <c r="V32" s="18">
        <v>0</v>
      </c>
      <c r="W32" s="18">
        <v>0</v>
      </c>
      <c r="X32" s="18">
        <v>16</v>
      </c>
      <c r="Y32" s="18">
        <v>0</v>
      </c>
      <c r="Z32" s="17">
        <v>1</v>
      </c>
      <c r="AA32" s="18">
        <v>0</v>
      </c>
      <c r="AB32" s="34">
        <v>0</v>
      </c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</row>
    <row r="33" spans="1:48" ht="18.75" customHeight="1" x14ac:dyDescent="0.25">
      <c r="A33" s="586"/>
      <c r="B33" s="22" t="s">
        <v>34</v>
      </c>
      <c r="C33" s="320">
        <f t="shared" si="0"/>
        <v>47</v>
      </c>
      <c r="D33" s="23">
        <f t="shared" si="1"/>
        <v>25</v>
      </c>
      <c r="E33" s="24">
        <v>25</v>
      </c>
      <c r="F33" s="24">
        <v>25</v>
      </c>
      <c r="G33" s="24">
        <v>10</v>
      </c>
      <c r="H33" s="56">
        <v>0</v>
      </c>
      <c r="I33" s="56">
        <v>1</v>
      </c>
      <c r="J33" s="56">
        <v>0</v>
      </c>
      <c r="K33" s="56">
        <v>11</v>
      </c>
      <c r="L33" s="56">
        <v>0</v>
      </c>
      <c r="M33" s="56">
        <v>0</v>
      </c>
      <c r="N33" s="56">
        <v>0</v>
      </c>
      <c r="O33" s="56">
        <v>0</v>
      </c>
      <c r="P33" s="56">
        <v>0</v>
      </c>
      <c r="Q33" s="30">
        <v>0</v>
      </c>
      <c r="R33" s="27">
        <v>265</v>
      </c>
      <c r="S33" s="28">
        <v>249</v>
      </c>
      <c r="T33" s="29">
        <v>7</v>
      </c>
      <c r="U33" s="23">
        <f t="shared" si="2"/>
        <v>26</v>
      </c>
      <c r="V33" s="29">
        <v>9</v>
      </c>
      <c r="W33" s="29">
        <v>1</v>
      </c>
      <c r="X33" s="29">
        <v>14</v>
      </c>
      <c r="Y33" s="29">
        <v>0</v>
      </c>
      <c r="Z33" s="56">
        <v>1</v>
      </c>
      <c r="AA33" s="29">
        <v>0</v>
      </c>
      <c r="AB33" s="30">
        <v>1</v>
      </c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</row>
    <row r="34" spans="1:48" ht="18.75" customHeight="1" x14ac:dyDescent="0.25">
      <c r="A34" s="586"/>
      <c r="B34" s="40" t="s">
        <v>35</v>
      </c>
      <c r="C34" s="322">
        <f t="shared" si="0"/>
        <v>74</v>
      </c>
      <c r="D34" s="41">
        <f t="shared" si="1"/>
        <v>29</v>
      </c>
      <c r="E34" s="33">
        <v>25</v>
      </c>
      <c r="F34" s="221">
        <v>25</v>
      </c>
      <c r="G34" s="221">
        <v>17</v>
      </c>
      <c r="H34" s="85">
        <v>2</v>
      </c>
      <c r="I34" s="85">
        <v>2</v>
      </c>
      <c r="J34" s="85">
        <v>0</v>
      </c>
      <c r="K34" s="85">
        <v>15</v>
      </c>
      <c r="L34" s="85">
        <v>0</v>
      </c>
      <c r="M34" s="85">
        <v>15</v>
      </c>
      <c r="N34" s="85">
        <v>2</v>
      </c>
      <c r="O34" s="85">
        <v>0</v>
      </c>
      <c r="P34" s="85">
        <v>0</v>
      </c>
      <c r="Q34" s="42">
        <v>0</v>
      </c>
      <c r="R34" s="43">
        <v>130</v>
      </c>
      <c r="S34" s="44">
        <v>114</v>
      </c>
      <c r="T34" s="45">
        <v>6</v>
      </c>
      <c r="U34" s="46">
        <f t="shared" si="2"/>
        <v>24</v>
      </c>
      <c r="V34" s="45">
        <v>10</v>
      </c>
      <c r="W34" s="45">
        <v>6</v>
      </c>
      <c r="X34" s="45">
        <v>5</v>
      </c>
      <c r="Y34" s="86">
        <v>0</v>
      </c>
      <c r="Z34" s="211">
        <v>1</v>
      </c>
      <c r="AA34" s="45">
        <v>0</v>
      </c>
      <c r="AB34" s="47">
        <v>2</v>
      </c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</row>
    <row r="35" spans="1:48" ht="18.75" customHeight="1" x14ac:dyDescent="0.25">
      <c r="A35" s="586"/>
      <c r="B35" s="48" t="s">
        <v>36</v>
      </c>
      <c r="C35" s="323">
        <f t="shared" ref="C35:AB35" si="3">SUM(C12:C34)</f>
        <v>1719</v>
      </c>
      <c r="D35" s="6">
        <f t="shared" si="3"/>
        <v>949</v>
      </c>
      <c r="E35" s="49">
        <f t="shared" si="3"/>
        <v>930</v>
      </c>
      <c r="F35" s="49">
        <f t="shared" si="3"/>
        <v>859</v>
      </c>
      <c r="G35" s="49">
        <f t="shared" si="3"/>
        <v>257</v>
      </c>
      <c r="H35" s="49">
        <f t="shared" si="3"/>
        <v>20</v>
      </c>
      <c r="I35" s="49">
        <f t="shared" si="3"/>
        <v>32</v>
      </c>
      <c r="J35" s="49">
        <f t="shared" si="3"/>
        <v>3</v>
      </c>
      <c r="K35" s="50">
        <f t="shared" si="3"/>
        <v>260</v>
      </c>
      <c r="L35" s="50">
        <f t="shared" si="3"/>
        <v>4</v>
      </c>
      <c r="M35" s="50">
        <f t="shared" si="3"/>
        <v>240</v>
      </c>
      <c r="N35" s="50">
        <f t="shared" si="3"/>
        <v>61</v>
      </c>
      <c r="O35" s="50">
        <f t="shared" si="3"/>
        <v>0</v>
      </c>
      <c r="P35" s="50">
        <f t="shared" si="3"/>
        <v>2</v>
      </c>
      <c r="Q35" s="50">
        <f t="shared" si="3"/>
        <v>0</v>
      </c>
      <c r="R35" s="51">
        <f t="shared" si="3"/>
        <v>5876</v>
      </c>
      <c r="S35" s="52">
        <f t="shared" si="3"/>
        <v>5241</v>
      </c>
      <c r="T35" s="50">
        <f t="shared" si="3"/>
        <v>206</v>
      </c>
      <c r="U35" s="6">
        <f t="shared" si="3"/>
        <v>953</v>
      </c>
      <c r="V35" s="50">
        <f t="shared" si="3"/>
        <v>361</v>
      </c>
      <c r="W35" s="50">
        <f t="shared" si="3"/>
        <v>125</v>
      </c>
      <c r="X35" s="50">
        <f t="shared" si="3"/>
        <v>410</v>
      </c>
      <c r="Y35" s="50">
        <f t="shared" si="3"/>
        <v>0</v>
      </c>
      <c r="Z35" s="68">
        <f t="shared" si="3"/>
        <v>44</v>
      </c>
      <c r="AA35" s="50">
        <f t="shared" si="3"/>
        <v>0</v>
      </c>
      <c r="AB35" s="53">
        <f t="shared" si="3"/>
        <v>13</v>
      </c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</row>
    <row r="36" spans="1:48" ht="18.75" customHeight="1" x14ac:dyDescent="0.25">
      <c r="A36" s="586"/>
      <c r="B36" s="597" t="s">
        <v>37</v>
      </c>
      <c r="C36" s="579"/>
      <c r="D36" s="579"/>
      <c r="E36" s="579"/>
      <c r="F36" s="579"/>
      <c r="G36" s="579"/>
      <c r="H36" s="579"/>
      <c r="I36" s="579"/>
      <c r="J36" s="579"/>
      <c r="K36" s="579"/>
      <c r="L36" s="579"/>
      <c r="M36" s="579"/>
      <c r="N36" s="579"/>
      <c r="O36" s="579"/>
      <c r="P36" s="579"/>
      <c r="Q36" s="579"/>
      <c r="R36" s="579"/>
      <c r="S36" s="579"/>
      <c r="T36" s="579"/>
      <c r="U36" s="579"/>
      <c r="V36" s="579"/>
      <c r="W36" s="579"/>
      <c r="X36" s="579"/>
      <c r="Y36" s="579"/>
      <c r="Z36" s="579"/>
      <c r="AA36" s="579"/>
      <c r="AB36" s="580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</row>
    <row r="37" spans="1:48" ht="18.75" customHeight="1" x14ac:dyDescent="0.25">
      <c r="A37" s="586"/>
      <c r="B37" s="54" t="s">
        <v>26</v>
      </c>
      <c r="C37" s="324">
        <f t="shared" ref="C37:C42" si="4">E37+G37+I37+K37+M37</f>
        <v>277</v>
      </c>
      <c r="D37" s="23">
        <f t="shared" ref="D37:D42" si="5">F37+H37+J37+L37+N37+O37+P37+Q37</f>
        <v>100</v>
      </c>
      <c r="E37" s="55">
        <v>100</v>
      </c>
      <c r="F37" s="55">
        <v>100</v>
      </c>
      <c r="G37" s="56">
        <v>55</v>
      </c>
      <c r="H37" s="29">
        <v>0</v>
      </c>
      <c r="I37" s="29">
        <v>6</v>
      </c>
      <c r="J37" s="29">
        <v>0</v>
      </c>
      <c r="K37" s="29">
        <v>58</v>
      </c>
      <c r="L37" s="29">
        <v>0</v>
      </c>
      <c r="M37" s="29">
        <v>58</v>
      </c>
      <c r="N37" s="29">
        <v>0</v>
      </c>
      <c r="O37" s="29">
        <v>0</v>
      </c>
      <c r="P37" s="29">
        <v>0</v>
      </c>
      <c r="Q37" s="29">
        <v>0</v>
      </c>
      <c r="R37" s="57">
        <v>550</v>
      </c>
      <c r="S37" s="56">
        <v>494</v>
      </c>
      <c r="T37" s="29">
        <v>11</v>
      </c>
      <c r="U37" s="58">
        <f t="shared" ref="U37:U42" si="6">SUM(V37:AB37)</f>
        <v>96</v>
      </c>
      <c r="V37" s="59">
        <v>45</v>
      </c>
      <c r="W37" s="29">
        <v>10</v>
      </c>
      <c r="X37" s="60">
        <v>35</v>
      </c>
      <c r="Y37" s="60">
        <v>0</v>
      </c>
      <c r="Z37" s="60">
        <v>6</v>
      </c>
      <c r="AA37" s="29">
        <v>0</v>
      </c>
      <c r="AB37" s="225">
        <v>0</v>
      </c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</row>
    <row r="38" spans="1:48" ht="18.75" customHeight="1" x14ac:dyDescent="0.25">
      <c r="A38" s="586"/>
      <c r="B38" s="40" t="s">
        <v>27</v>
      </c>
      <c r="C38" s="322">
        <f t="shared" si="4"/>
        <v>190</v>
      </c>
      <c r="D38" s="32">
        <f t="shared" si="5"/>
        <v>50</v>
      </c>
      <c r="E38" s="44">
        <v>50</v>
      </c>
      <c r="F38" s="44">
        <v>50</v>
      </c>
      <c r="G38" s="61">
        <v>45</v>
      </c>
      <c r="H38" s="62">
        <v>0</v>
      </c>
      <c r="I38" s="62">
        <v>5</v>
      </c>
      <c r="J38" s="62">
        <v>0</v>
      </c>
      <c r="K38" s="62">
        <v>45</v>
      </c>
      <c r="L38" s="62">
        <v>0</v>
      </c>
      <c r="M38" s="62">
        <v>45</v>
      </c>
      <c r="N38" s="62">
        <v>0</v>
      </c>
      <c r="O38" s="62">
        <v>0</v>
      </c>
      <c r="P38" s="62">
        <v>0</v>
      </c>
      <c r="Q38" s="62">
        <v>0</v>
      </c>
      <c r="R38" s="43">
        <v>270</v>
      </c>
      <c r="S38" s="61">
        <v>227</v>
      </c>
      <c r="T38" s="37">
        <v>15</v>
      </c>
      <c r="U38" s="32">
        <f t="shared" si="6"/>
        <v>46</v>
      </c>
      <c r="V38" s="63">
        <v>27</v>
      </c>
      <c r="W38" s="37">
        <v>5</v>
      </c>
      <c r="X38" s="33">
        <v>9</v>
      </c>
      <c r="Y38" s="33">
        <v>0</v>
      </c>
      <c r="Z38" s="33">
        <v>5</v>
      </c>
      <c r="AA38" s="37">
        <v>0</v>
      </c>
      <c r="AB38" s="38">
        <v>0</v>
      </c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</row>
    <row r="39" spans="1:48" ht="18.75" customHeight="1" x14ac:dyDescent="0.25">
      <c r="A39" s="586"/>
      <c r="B39" s="213" t="s">
        <v>85</v>
      </c>
      <c r="C39" s="325">
        <f t="shared" si="4"/>
        <v>130</v>
      </c>
      <c r="D39" s="23">
        <f t="shared" si="5"/>
        <v>25</v>
      </c>
      <c r="E39" s="214">
        <v>25</v>
      </c>
      <c r="F39" s="214">
        <v>25</v>
      </c>
      <c r="G39" s="215">
        <v>34</v>
      </c>
      <c r="H39" s="216">
        <v>0</v>
      </c>
      <c r="I39" s="216">
        <v>3</v>
      </c>
      <c r="J39" s="216">
        <v>0</v>
      </c>
      <c r="K39" s="216">
        <v>34</v>
      </c>
      <c r="L39" s="216">
        <v>0</v>
      </c>
      <c r="M39" s="216">
        <v>34</v>
      </c>
      <c r="N39" s="216">
        <v>0</v>
      </c>
      <c r="O39" s="216">
        <v>0</v>
      </c>
      <c r="P39" s="216">
        <v>0</v>
      </c>
      <c r="Q39" s="216">
        <v>0</v>
      </c>
      <c r="R39" s="217">
        <v>135</v>
      </c>
      <c r="S39" s="215">
        <v>116</v>
      </c>
      <c r="T39" s="25">
        <v>7</v>
      </c>
      <c r="U39" s="232">
        <f t="shared" si="6"/>
        <v>26</v>
      </c>
      <c r="V39" s="233">
        <v>13</v>
      </c>
      <c r="W39" s="25">
        <v>4</v>
      </c>
      <c r="X39" s="24">
        <v>9</v>
      </c>
      <c r="Y39" s="24">
        <v>0</v>
      </c>
      <c r="Z39" s="24">
        <v>0</v>
      </c>
      <c r="AA39" s="25">
        <v>0</v>
      </c>
      <c r="AB39" s="26">
        <v>0</v>
      </c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</row>
    <row r="40" spans="1:48" ht="18.75" customHeight="1" x14ac:dyDescent="0.25">
      <c r="A40" s="586"/>
      <c r="B40" s="40" t="s">
        <v>110</v>
      </c>
      <c r="C40" s="322">
        <f t="shared" si="4"/>
        <v>30</v>
      </c>
      <c r="D40" s="32">
        <f t="shared" si="5"/>
        <v>21</v>
      </c>
      <c r="E40" s="44">
        <v>30</v>
      </c>
      <c r="F40" s="44">
        <v>21</v>
      </c>
      <c r="G40" s="61">
        <v>0</v>
      </c>
      <c r="H40" s="62">
        <v>0</v>
      </c>
      <c r="I40" s="62">
        <v>0</v>
      </c>
      <c r="J40" s="62">
        <v>0</v>
      </c>
      <c r="K40" s="62">
        <v>0</v>
      </c>
      <c r="L40" s="62">
        <v>0</v>
      </c>
      <c r="M40" s="62">
        <v>0</v>
      </c>
      <c r="N40" s="62">
        <v>0</v>
      </c>
      <c r="O40" s="62">
        <v>0</v>
      </c>
      <c r="P40" s="62">
        <v>0</v>
      </c>
      <c r="Q40" s="62">
        <v>0</v>
      </c>
      <c r="R40" s="43">
        <v>62</v>
      </c>
      <c r="S40" s="61">
        <v>60</v>
      </c>
      <c r="T40" s="37">
        <v>2</v>
      </c>
      <c r="U40" s="32">
        <f t="shared" si="6"/>
        <v>7</v>
      </c>
      <c r="V40" s="35">
        <v>2</v>
      </c>
      <c r="W40" s="63">
        <v>0</v>
      </c>
      <c r="X40" s="33">
        <v>5</v>
      </c>
      <c r="Y40" s="33">
        <v>0</v>
      </c>
      <c r="Z40" s="33">
        <v>0</v>
      </c>
      <c r="AA40" s="37">
        <v>0</v>
      </c>
      <c r="AB40" s="38">
        <v>0</v>
      </c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</row>
    <row r="41" spans="1:48" ht="18.75" customHeight="1" x14ac:dyDescent="0.25">
      <c r="A41" s="586"/>
      <c r="B41" s="213" t="s">
        <v>32</v>
      </c>
      <c r="C41" s="325">
        <f t="shared" si="4"/>
        <v>30</v>
      </c>
      <c r="D41" s="23">
        <f t="shared" si="5"/>
        <v>3</v>
      </c>
      <c r="E41" s="214">
        <v>30</v>
      </c>
      <c r="F41" s="214">
        <v>3</v>
      </c>
      <c r="G41" s="215">
        <v>0</v>
      </c>
      <c r="H41" s="216">
        <v>0</v>
      </c>
      <c r="I41" s="216">
        <v>0</v>
      </c>
      <c r="J41" s="216">
        <v>0</v>
      </c>
      <c r="K41" s="216">
        <v>0</v>
      </c>
      <c r="L41" s="216">
        <v>0</v>
      </c>
      <c r="M41" s="216">
        <v>0</v>
      </c>
      <c r="N41" s="216">
        <v>0</v>
      </c>
      <c r="O41" s="216">
        <v>0</v>
      </c>
      <c r="P41" s="216">
        <v>0</v>
      </c>
      <c r="Q41" s="216">
        <v>0</v>
      </c>
      <c r="R41" s="217">
        <v>28</v>
      </c>
      <c r="S41" s="215">
        <v>26</v>
      </c>
      <c r="T41" s="25">
        <v>1</v>
      </c>
      <c r="U41" s="23">
        <f t="shared" si="6"/>
        <v>2</v>
      </c>
      <c r="V41" s="27">
        <v>1</v>
      </c>
      <c r="W41" s="218">
        <v>0</v>
      </c>
      <c r="X41" s="24">
        <v>1</v>
      </c>
      <c r="Y41" s="24">
        <v>0</v>
      </c>
      <c r="Z41" s="24">
        <v>0</v>
      </c>
      <c r="AA41" s="25">
        <v>0</v>
      </c>
      <c r="AB41" s="26">
        <v>0</v>
      </c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</row>
    <row r="42" spans="1:48" ht="18.75" customHeight="1" x14ac:dyDescent="0.25">
      <c r="A42" s="586"/>
      <c r="B42" s="40" t="s">
        <v>84</v>
      </c>
      <c r="C42" s="322">
        <f t="shared" si="4"/>
        <v>72</v>
      </c>
      <c r="D42" s="41">
        <f t="shared" si="5"/>
        <v>25</v>
      </c>
      <c r="E42" s="44">
        <v>25</v>
      </c>
      <c r="F42" s="44">
        <v>25</v>
      </c>
      <c r="G42" s="61">
        <v>15</v>
      </c>
      <c r="H42" s="62">
        <v>0</v>
      </c>
      <c r="I42" s="62">
        <v>2</v>
      </c>
      <c r="J42" s="62">
        <v>0</v>
      </c>
      <c r="K42" s="62">
        <v>15</v>
      </c>
      <c r="L42" s="62">
        <v>0</v>
      </c>
      <c r="M42" s="62">
        <v>15</v>
      </c>
      <c r="N42" s="62">
        <v>0</v>
      </c>
      <c r="O42" s="62">
        <v>0</v>
      </c>
      <c r="P42" s="62">
        <v>0</v>
      </c>
      <c r="Q42" s="62">
        <v>0</v>
      </c>
      <c r="R42" s="43">
        <v>140</v>
      </c>
      <c r="S42" s="61">
        <v>120</v>
      </c>
      <c r="T42" s="219">
        <v>5</v>
      </c>
      <c r="U42" s="288">
        <f t="shared" si="6"/>
        <v>21</v>
      </c>
      <c r="V42" s="258">
        <v>14</v>
      </c>
      <c r="W42" s="219">
        <v>0</v>
      </c>
      <c r="X42" s="221">
        <v>3</v>
      </c>
      <c r="Y42" s="221">
        <v>0</v>
      </c>
      <c r="Z42" s="221">
        <v>4</v>
      </c>
      <c r="AA42" s="219">
        <v>0</v>
      </c>
      <c r="AB42" s="222">
        <v>0</v>
      </c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</row>
    <row r="43" spans="1:48" ht="18.75" customHeight="1" x14ac:dyDescent="0.25">
      <c r="A43" s="586"/>
      <c r="B43" s="333" t="s">
        <v>38</v>
      </c>
      <c r="C43" s="6">
        <f t="shared" ref="C43:AB43" si="7">SUM(C37:C42)</f>
        <v>729</v>
      </c>
      <c r="D43" s="6">
        <f t="shared" si="7"/>
        <v>224</v>
      </c>
      <c r="E43" s="67">
        <f t="shared" si="7"/>
        <v>260</v>
      </c>
      <c r="F43" s="67">
        <f t="shared" si="7"/>
        <v>224</v>
      </c>
      <c r="G43" s="67">
        <f t="shared" si="7"/>
        <v>149</v>
      </c>
      <c r="H43" s="67">
        <f t="shared" si="7"/>
        <v>0</v>
      </c>
      <c r="I43" s="67">
        <f t="shared" si="7"/>
        <v>16</v>
      </c>
      <c r="J43" s="67">
        <f t="shared" si="7"/>
        <v>0</v>
      </c>
      <c r="K43" s="67">
        <f t="shared" si="7"/>
        <v>152</v>
      </c>
      <c r="L43" s="67">
        <f t="shared" si="7"/>
        <v>0</v>
      </c>
      <c r="M43" s="67">
        <f t="shared" si="7"/>
        <v>152</v>
      </c>
      <c r="N43" s="67">
        <f t="shared" si="7"/>
        <v>0</v>
      </c>
      <c r="O43" s="67">
        <f t="shared" si="7"/>
        <v>0</v>
      </c>
      <c r="P43" s="67">
        <f t="shared" si="7"/>
        <v>0</v>
      </c>
      <c r="Q43" s="67">
        <f t="shared" si="7"/>
        <v>0</v>
      </c>
      <c r="R43" s="51">
        <f t="shared" si="7"/>
        <v>1185</v>
      </c>
      <c r="S43" s="68">
        <f t="shared" si="7"/>
        <v>1043</v>
      </c>
      <c r="T43" s="53">
        <f t="shared" si="7"/>
        <v>41</v>
      </c>
      <c r="U43" s="6">
        <f t="shared" si="7"/>
        <v>198</v>
      </c>
      <c r="V43" s="67">
        <f t="shared" si="7"/>
        <v>102</v>
      </c>
      <c r="W43" s="68">
        <f t="shared" si="7"/>
        <v>19</v>
      </c>
      <c r="X43" s="68">
        <f t="shared" si="7"/>
        <v>62</v>
      </c>
      <c r="Y43" s="53">
        <f t="shared" si="7"/>
        <v>0</v>
      </c>
      <c r="Z43" s="68">
        <f t="shared" si="7"/>
        <v>15</v>
      </c>
      <c r="AA43" s="66">
        <f t="shared" si="7"/>
        <v>0</v>
      </c>
      <c r="AB43" s="53">
        <f t="shared" si="7"/>
        <v>0</v>
      </c>
      <c r="AC43" s="69"/>
      <c r="AD43" s="69"/>
      <c r="AE43" s="69"/>
      <c r="AF43" s="69"/>
      <c r="AG43" s="69"/>
      <c r="AH43" s="69"/>
      <c r="AI43" s="69"/>
      <c r="AJ43" s="3"/>
      <c r="AK43" s="69"/>
      <c r="AL43" s="69"/>
      <c r="AM43" s="69"/>
      <c r="AN43" s="69"/>
      <c r="AO43" s="69"/>
      <c r="AP43" s="69"/>
      <c r="AQ43" s="69"/>
      <c r="AR43" s="3"/>
      <c r="AS43" s="69"/>
      <c r="AT43" s="69"/>
      <c r="AU43" s="69"/>
      <c r="AV43" s="69"/>
    </row>
    <row r="44" spans="1:48" ht="18.75" customHeight="1" x14ac:dyDescent="0.25">
      <c r="A44" s="586"/>
      <c r="B44" s="633" t="s">
        <v>86</v>
      </c>
      <c r="C44" s="634"/>
      <c r="D44" s="634"/>
      <c r="E44" s="634"/>
      <c r="F44" s="634"/>
      <c r="G44" s="634"/>
      <c r="H44" s="634"/>
      <c r="I44" s="634"/>
      <c r="J44" s="634"/>
      <c r="K44" s="634"/>
      <c r="L44" s="634"/>
      <c r="M44" s="634"/>
      <c r="N44" s="634"/>
      <c r="O44" s="634"/>
      <c r="P44" s="634"/>
      <c r="Q44" s="634"/>
      <c r="R44" s="634"/>
      <c r="S44" s="634"/>
      <c r="T44" s="634"/>
      <c r="U44" s="634"/>
      <c r="V44" s="634"/>
      <c r="W44" s="634"/>
      <c r="X44" s="634"/>
      <c r="Y44" s="634"/>
      <c r="Z44" s="634"/>
      <c r="AA44" s="634"/>
      <c r="AB44" s="635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</row>
    <row r="45" spans="1:48" ht="18.75" customHeight="1" x14ac:dyDescent="0.25">
      <c r="A45" s="586"/>
      <c r="B45" s="40" t="s">
        <v>26</v>
      </c>
      <c r="C45" s="322">
        <f t="shared" ref="C45:C51" si="8">E45+G45+I45+K45+M45</f>
        <v>289</v>
      </c>
      <c r="D45" s="32">
        <f t="shared" ref="D45:D51" si="9">F45+H45+J45+L45+N45+O45+P45+Q45</f>
        <v>102</v>
      </c>
      <c r="E45" s="44">
        <v>100</v>
      </c>
      <c r="F45" s="44">
        <v>100</v>
      </c>
      <c r="G45" s="61">
        <v>54</v>
      </c>
      <c r="H45" s="211">
        <v>0</v>
      </c>
      <c r="I45" s="83">
        <v>6</v>
      </c>
      <c r="J45" s="84">
        <v>0</v>
      </c>
      <c r="K45" s="84">
        <v>65</v>
      </c>
      <c r="L45" s="84">
        <v>1</v>
      </c>
      <c r="M45" s="84">
        <v>64</v>
      </c>
      <c r="N45" s="84">
        <v>0</v>
      </c>
      <c r="O45" s="84">
        <v>0</v>
      </c>
      <c r="P45" s="84">
        <v>0</v>
      </c>
      <c r="Q45" s="84">
        <v>1</v>
      </c>
      <c r="R45" s="20">
        <v>488</v>
      </c>
      <c r="S45" s="83">
        <v>434</v>
      </c>
      <c r="T45" s="84">
        <v>27</v>
      </c>
      <c r="U45" s="32">
        <f t="shared" ref="U45:U51" si="10">SUM(V45:AB45)</f>
        <v>91</v>
      </c>
      <c r="V45" s="246">
        <v>29</v>
      </c>
      <c r="W45" s="84">
        <v>14</v>
      </c>
      <c r="X45" s="83">
        <v>29</v>
      </c>
      <c r="Y45" s="83">
        <v>0</v>
      </c>
      <c r="Z45" s="83">
        <v>19</v>
      </c>
      <c r="AA45" s="84">
        <v>0</v>
      </c>
      <c r="AB45" s="19">
        <v>0</v>
      </c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</row>
    <row r="46" spans="1:48" ht="18.75" customHeight="1" x14ac:dyDescent="0.25">
      <c r="A46" s="586"/>
      <c r="B46" s="213" t="s">
        <v>27</v>
      </c>
      <c r="C46" s="326">
        <f t="shared" si="8"/>
        <v>150</v>
      </c>
      <c r="D46" s="23">
        <f t="shared" si="9"/>
        <v>53</v>
      </c>
      <c r="E46" s="28">
        <v>50</v>
      </c>
      <c r="F46" s="28">
        <v>50</v>
      </c>
      <c r="G46" s="24">
        <v>34</v>
      </c>
      <c r="H46" s="25">
        <v>1</v>
      </c>
      <c r="I46" s="25">
        <v>3</v>
      </c>
      <c r="J46" s="25">
        <v>0</v>
      </c>
      <c r="K46" s="25">
        <v>32</v>
      </c>
      <c r="L46" s="25">
        <v>1</v>
      </c>
      <c r="M46" s="25">
        <v>31</v>
      </c>
      <c r="N46" s="25">
        <v>1</v>
      </c>
      <c r="O46" s="25">
        <v>0</v>
      </c>
      <c r="P46" s="25">
        <v>0</v>
      </c>
      <c r="Q46" s="25">
        <v>0</v>
      </c>
      <c r="R46" s="27">
        <v>230</v>
      </c>
      <c r="S46" s="24">
        <v>193</v>
      </c>
      <c r="T46" s="25">
        <v>13</v>
      </c>
      <c r="U46" s="23">
        <f t="shared" si="10"/>
        <v>41</v>
      </c>
      <c r="V46" s="218">
        <v>25</v>
      </c>
      <c r="W46" s="25">
        <v>2</v>
      </c>
      <c r="X46" s="24">
        <v>8</v>
      </c>
      <c r="Y46" s="24">
        <v>0</v>
      </c>
      <c r="Z46" s="24">
        <v>6</v>
      </c>
      <c r="AA46" s="25">
        <v>0</v>
      </c>
      <c r="AB46" s="26">
        <v>0</v>
      </c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</row>
    <row r="47" spans="1:48" ht="18.75" customHeight="1" x14ac:dyDescent="0.25">
      <c r="A47" s="586"/>
      <c r="B47" s="40" t="s">
        <v>144</v>
      </c>
      <c r="C47" s="321">
        <f t="shared" si="8"/>
        <v>30</v>
      </c>
      <c r="D47" s="32">
        <f t="shared" si="9"/>
        <v>13</v>
      </c>
      <c r="E47" s="36">
        <v>30</v>
      </c>
      <c r="F47" s="36">
        <v>13</v>
      </c>
      <c r="G47" s="33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5">
        <v>51</v>
      </c>
      <c r="S47" s="33">
        <v>50</v>
      </c>
      <c r="T47" s="38">
        <v>0</v>
      </c>
      <c r="U47" s="32">
        <f t="shared" si="10"/>
        <v>8</v>
      </c>
      <c r="V47" s="305">
        <v>1</v>
      </c>
      <c r="W47" s="33">
        <v>0</v>
      </c>
      <c r="X47" s="33">
        <v>7</v>
      </c>
      <c r="Y47" s="33">
        <v>0</v>
      </c>
      <c r="Z47" s="33">
        <v>0</v>
      </c>
      <c r="AA47" s="37">
        <v>0</v>
      </c>
      <c r="AB47" s="38">
        <v>0</v>
      </c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</row>
    <row r="48" spans="1:48" ht="18.75" customHeight="1" x14ac:dyDescent="0.25">
      <c r="A48" s="586"/>
      <c r="B48" s="213" t="s">
        <v>138</v>
      </c>
      <c r="C48" s="329">
        <f t="shared" si="8"/>
        <v>30</v>
      </c>
      <c r="D48" s="299">
        <f t="shared" si="9"/>
        <v>8</v>
      </c>
      <c r="E48" s="300">
        <v>30</v>
      </c>
      <c r="F48" s="300">
        <v>8</v>
      </c>
      <c r="G48" s="249">
        <v>0</v>
      </c>
      <c r="H48" s="56">
        <v>0</v>
      </c>
      <c r="I48" s="56">
        <v>0</v>
      </c>
      <c r="J48" s="29">
        <v>0</v>
      </c>
      <c r="K48" s="29">
        <v>0</v>
      </c>
      <c r="L48" s="29">
        <v>0</v>
      </c>
      <c r="M48" s="29">
        <v>0</v>
      </c>
      <c r="N48" s="29">
        <v>0</v>
      </c>
      <c r="O48" s="29">
        <v>0</v>
      </c>
      <c r="P48" s="29">
        <v>0</v>
      </c>
      <c r="Q48" s="29">
        <v>0</v>
      </c>
      <c r="R48" s="301">
        <v>27</v>
      </c>
      <c r="S48" s="56">
        <v>26</v>
      </c>
      <c r="T48" s="29">
        <v>1</v>
      </c>
      <c r="U48" s="299">
        <f t="shared" si="10"/>
        <v>2</v>
      </c>
      <c r="V48" s="59">
        <v>0</v>
      </c>
      <c r="W48" s="29">
        <v>0</v>
      </c>
      <c r="X48" s="56">
        <v>2</v>
      </c>
      <c r="Y48" s="56">
        <v>0</v>
      </c>
      <c r="Z48" s="56">
        <v>0</v>
      </c>
      <c r="AA48" s="29">
        <v>0</v>
      </c>
      <c r="AB48" s="30">
        <v>0</v>
      </c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</row>
    <row r="49" spans="1:48" ht="18.75" customHeight="1" x14ac:dyDescent="0.25">
      <c r="A49" s="586"/>
      <c r="B49" s="40" t="s">
        <v>139</v>
      </c>
      <c r="C49" s="322">
        <f t="shared" si="8"/>
        <v>30</v>
      </c>
      <c r="D49" s="46">
        <f t="shared" si="9"/>
        <v>3</v>
      </c>
      <c r="E49" s="44">
        <v>30</v>
      </c>
      <c r="F49" s="44">
        <v>3</v>
      </c>
      <c r="G49" s="61">
        <v>0</v>
      </c>
      <c r="H49" s="37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7">
        <v>0</v>
      </c>
      <c r="Q49" s="37">
        <v>0</v>
      </c>
      <c r="R49" s="35">
        <v>23</v>
      </c>
      <c r="S49" s="33">
        <v>23</v>
      </c>
      <c r="T49" s="334">
        <v>0</v>
      </c>
      <c r="U49" s="46">
        <f t="shared" si="10"/>
        <v>6</v>
      </c>
      <c r="V49" s="335">
        <v>0</v>
      </c>
      <c r="W49" s="61">
        <v>0</v>
      </c>
      <c r="X49" s="211">
        <v>6</v>
      </c>
      <c r="Y49" s="211">
        <v>0</v>
      </c>
      <c r="Z49" s="211">
        <v>0</v>
      </c>
      <c r="AA49" s="45">
        <v>0</v>
      </c>
      <c r="AB49" s="47">
        <v>0</v>
      </c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</row>
    <row r="50" spans="1:48" ht="18.75" customHeight="1" x14ac:dyDescent="0.25">
      <c r="A50" s="586"/>
      <c r="B50" s="213" t="s">
        <v>145</v>
      </c>
      <c r="C50" s="325">
        <f t="shared" si="8"/>
        <v>98</v>
      </c>
      <c r="D50" s="23">
        <f t="shared" si="9"/>
        <v>40</v>
      </c>
      <c r="E50" s="28">
        <v>40</v>
      </c>
      <c r="F50" s="28">
        <v>40</v>
      </c>
      <c r="G50" s="24">
        <v>18</v>
      </c>
      <c r="H50" s="29">
        <v>0</v>
      </c>
      <c r="I50" s="29">
        <v>2</v>
      </c>
      <c r="J50" s="29">
        <v>0</v>
      </c>
      <c r="K50" s="29">
        <v>19</v>
      </c>
      <c r="L50" s="29">
        <v>0</v>
      </c>
      <c r="M50" s="29">
        <v>19</v>
      </c>
      <c r="N50" s="29">
        <v>0</v>
      </c>
      <c r="O50" s="29">
        <v>0</v>
      </c>
      <c r="P50" s="29">
        <v>0</v>
      </c>
      <c r="Q50" s="29">
        <v>0</v>
      </c>
      <c r="R50" s="301">
        <v>119</v>
      </c>
      <c r="S50" s="56">
        <v>85</v>
      </c>
      <c r="T50" s="25">
        <v>15</v>
      </c>
      <c r="U50" s="23">
        <f t="shared" si="10"/>
        <v>27</v>
      </c>
      <c r="V50" s="218">
        <v>19</v>
      </c>
      <c r="W50" s="25">
        <v>6</v>
      </c>
      <c r="X50" s="24">
        <v>0</v>
      </c>
      <c r="Y50" s="24">
        <v>0</v>
      </c>
      <c r="Z50" s="24">
        <v>2</v>
      </c>
      <c r="AA50" s="24">
        <v>0</v>
      </c>
      <c r="AB50" s="26">
        <v>0</v>
      </c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</row>
    <row r="51" spans="1:48" ht="18.75" customHeight="1" x14ac:dyDescent="0.25">
      <c r="A51" s="586"/>
      <c r="B51" s="40" t="s">
        <v>146</v>
      </c>
      <c r="C51" s="322">
        <f t="shared" si="8"/>
        <v>39</v>
      </c>
      <c r="D51" s="288">
        <f t="shared" si="9"/>
        <v>20</v>
      </c>
      <c r="E51" s="308">
        <v>20</v>
      </c>
      <c r="F51" s="308">
        <v>20</v>
      </c>
      <c r="G51" s="211">
        <v>6</v>
      </c>
      <c r="H51" s="45">
        <v>0</v>
      </c>
      <c r="I51" s="45">
        <v>1</v>
      </c>
      <c r="J51" s="45">
        <v>0</v>
      </c>
      <c r="K51" s="45">
        <v>6</v>
      </c>
      <c r="L51" s="45">
        <v>0</v>
      </c>
      <c r="M51" s="45">
        <v>6</v>
      </c>
      <c r="N51" s="45">
        <v>0</v>
      </c>
      <c r="O51" s="45">
        <v>0</v>
      </c>
      <c r="P51" s="45">
        <v>0</v>
      </c>
      <c r="Q51" s="45">
        <v>0</v>
      </c>
      <c r="R51" s="226">
        <v>64</v>
      </c>
      <c r="S51" s="211">
        <v>58</v>
      </c>
      <c r="T51" s="45">
        <v>5</v>
      </c>
      <c r="U51" s="288">
        <f t="shared" si="10"/>
        <v>4</v>
      </c>
      <c r="V51" s="228">
        <v>2</v>
      </c>
      <c r="W51" s="45">
        <v>2</v>
      </c>
      <c r="X51" s="85">
        <v>0</v>
      </c>
      <c r="Y51" s="85">
        <v>0</v>
      </c>
      <c r="Z51" s="85">
        <v>0</v>
      </c>
      <c r="AA51" s="45">
        <v>0</v>
      </c>
      <c r="AB51" s="47">
        <v>0</v>
      </c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</row>
    <row r="52" spans="1:48" ht="18.75" customHeight="1" x14ac:dyDescent="0.25">
      <c r="A52" s="586"/>
      <c r="B52" s="229" t="s">
        <v>95</v>
      </c>
      <c r="C52" s="6">
        <f t="shared" ref="C52:AB52" si="11">SUM(C45:C51)</f>
        <v>666</v>
      </c>
      <c r="D52" s="6">
        <f t="shared" si="11"/>
        <v>239</v>
      </c>
      <c r="E52" s="14">
        <f t="shared" si="11"/>
        <v>300</v>
      </c>
      <c r="F52" s="68">
        <f t="shared" si="11"/>
        <v>234</v>
      </c>
      <c r="G52" s="68">
        <f t="shared" si="11"/>
        <v>112</v>
      </c>
      <c r="H52" s="68">
        <f t="shared" si="11"/>
        <v>1</v>
      </c>
      <c r="I52" s="68">
        <f t="shared" si="11"/>
        <v>12</v>
      </c>
      <c r="J52" s="68">
        <f t="shared" si="11"/>
        <v>0</v>
      </c>
      <c r="K52" s="68">
        <f t="shared" si="11"/>
        <v>122</v>
      </c>
      <c r="L52" s="68">
        <f t="shared" si="11"/>
        <v>2</v>
      </c>
      <c r="M52" s="68">
        <f t="shared" si="11"/>
        <v>120</v>
      </c>
      <c r="N52" s="68">
        <f t="shared" si="11"/>
        <v>1</v>
      </c>
      <c r="O52" s="68">
        <f t="shared" si="11"/>
        <v>0</v>
      </c>
      <c r="P52" s="68">
        <f t="shared" si="11"/>
        <v>0</v>
      </c>
      <c r="Q52" s="67">
        <f t="shared" si="11"/>
        <v>1</v>
      </c>
      <c r="R52" s="51">
        <f t="shared" si="11"/>
        <v>1002</v>
      </c>
      <c r="S52" s="66">
        <f t="shared" si="11"/>
        <v>869</v>
      </c>
      <c r="T52" s="66">
        <f t="shared" si="11"/>
        <v>61</v>
      </c>
      <c r="U52" s="6">
        <f t="shared" si="11"/>
        <v>179</v>
      </c>
      <c r="V52" s="336">
        <f t="shared" si="11"/>
        <v>76</v>
      </c>
      <c r="W52" s="66">
        <f t="shared" si="11"/>
        <v>24</v>
      </c>
      <c r="X52" s="66">
        <f t="shared" si="11"/>
        <v>52</v>
      </c>
      <c r="Y52" s="53">
        <f t="shared" si="11"/>
        <v>0</v>
      </c>
      <c r="Z52" s="66">
        <f t="shared" si="11"/>
        <v>27</v>
      </c>
      <c r="AA52" s="68">
        <f t="shared" si="11"/>
        <v>0</v>
      </c>
      <c r="AB52" s="53">
        <f t="shared" si="11"/>
        <v>0</v>
      </c>
      <c r="AC52" s="231"/>
      <c r="AD52" s="231"/>
      <c r="AE52" s="231"/>
      <c r="AF52" s="231"/>
      <c r="AG52" s="231"/>
      <c r="AH52" s="231"/>
      <c r="AI52" s="231"/>
      <c r="AJ52" s="231"/>
      <c r="AK52" s="231"/>
      <c r="AL52" s="231"/>
      <c r="AM52" s="231"/>
      <c r="AN52" s="231"/>
      <c r="AO52" s="231"/>
      <c r="AP52" s="231"/>
      <c r="AQ52" s="231"/>
      <c r="AR52" s="231"/>
      <c r="AS52" s="231"/>
      <c r="AT52" s="231"/>
      <c r="AU52" s="231"/>
      <c r="AV52" s="231"/>
    </row>
    <row r="53" spans="1:48" ht="18.75" customHeight="1" x14ac:dyDescent="0.25">
      <c r="A53" s="586"/>
      <c r="B53" s="633" t="s">
        <v>121</v>
      </c>
      <c r="C53" s="634"/>
      <c r="D53" s="634"/>
      <c r="E53" s="634"/>
      <c r="F53" s="634"/>
      <c r="G53" s="634"/>
      <c r="H53" s="634"/>
      <c r="I53" s="634"/>
      <c r="J53" s="634"/>
      <c r="K53" s="634"/>
      <c r="L53" s="634"/>
      <c r="M53" s="634"/>
      <c r="N53" s="634"/>
      <c r="O53" s="634"/>
      <c r="P53" s="634"/>
      <c r="Q53" s="634"/>
      <c r="R53" s="634"/>
      <c r="S53" s="634"/>
      <c r="T53" s="634"/>
      <c r="U53" s="634"/>
      <c r="V53" s="634"/>
      <c r="W53" s="634"/>
      <c r="X53" s="634"/>
      <c r="Y53" s="634"/>
      <c r="Z53" s="634"/>
      <c r="AA53" s="634"/>
      <c r="AB53" s="635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</row>
    <row r="54" spans="1:48" ht="18.75" customHeight="1" x14ac:dyDescent="0.25">
      <c r="A54" s="586"/>
      <c r="B54" s="337" t="s">
        <v>163</v>
      </c>
      <c r="C54" s="338">
        <f t="shared" ref="C54:C60" si="12">E54+G54+I54+K54+M54</f>
        <v>40</v>
      </c>
      <c r="D54" s="16">
        <f t="shared" ref="D54:D60" si="13">F54+H54+J54+L54+N54+O54+P54+Q54</f>
        <v>40</v>
      </c>
      <c r="E54" s="339">
        <v>40</v>
      </c>
      <c r="F54" s="339">
        <v>40</v>
      </c>
      <c r="G54" s="83">
        <v>0</v>
      </c>
      <c r="H54" s="84">
        <v>0</v>
      </c>
      <c r="I54" s="84">
        <v>0</v>
      </c>
      <c r="J54" s="84">
        <v>0</v>
      </c>
      <c r="K54" s="84">
        <v>0</v>
      </c>
      <c r="L54" s="84">
        <v>0</v>
      </c>
      <c r="M54" s="84">
        <v>0</v>
      </c>
      <c r="N54" s="84">
        <v>0</v>
      </c>
      <c r="O54" s="84">
        <v>0</v>
      </c>
      <c r="P54" s="84">
        <v>0</v>
      </c>
      <c r="Q54" s="84">
        <v>0</v>
      </c>
      <c r="R54" s="20">
        <v>39</v>
      </c>
      <c r="S54" s="83">
        <v>39</v>
      </c>
      <c r="T54" s="84">
        <v>0</v>
      </c>
      <c r="U54" s="16">
        <f t="shared" ref="U54:U60" si="14">SUM(V54:AB54)</f>
        <v>1</v>
      </c>
      <c r="V54" s="246">
        <v>0</v>
      </c>
      <c r="W54" s="84">
        <v>1</v>
      </c>
      <c r="X54" s="83">
        <v>0</v>
      </c>
      <c r="Y54" s="83">
        <v>0</v>
      </c>
      <c r="Z54" s="83">
        <v>0</v>
      </c>
      <c r="AA54" s="83">
        <v>0</v>
      </c>
      <c r="AB54" s="340">
        <v>0</v>
      </c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</row>
    <row r="55" spans="1:48" ht="18.75" customHeight="1" x14ac:dyDescent="0.25">
      <c r="A55" s="586"/>
      <c r="B55" s="311" t="s">
        <v>26</v>
      </c>
      <c r="C55" s="329">
        <f t="shared" si="12"/>
        <v>141</v>
      </c>
      <c r="D55" s="299">
        <f t="shared" si="13"/>
        <v>1</v>
      </c>
      <c r="E55" s="300">
        <v>0</v>
      </c>
      <c r="F55" s="300">
        <v>0</v>
      </c>
      <c r="G55" s="249">
        <v>40</v>
      </c>
      <c r="H55" s="56">
        <v>1</v>
      </c>
      <c r="I55" s="56">
        <v>5</v>
      </c>
      <c r="J55" s="29">
        <v>0</v>
      </c>
      <c r="K55" s="29">
        <v>48</v>
      </c>
      <c r="L55" s="29">
        <v>0</v>
      </c>
      <c r="M55" s="29">
        <v>48</v>
      </c>
      <c r="N55" s="29">
        <v>0</v>
      </c>
      <c r="O55" s="29">
        <v>0</v>
      </c>
      <c r="P55" s="29">
        <v>0</v>
      </c>
      <c r="Q55" s="29">
        <v>0</v>
      </c>
      <c r="R55" s="301">
        <v>409</v>
      </c>
      <c r="S55" s="56">
        <v>346</v>
      </c>
      <c r="T55" s="29">
        <v>31</v>
      </c>
      <c r="U55" s="299">
        <f t="shared" si="14"/>
        <v>76</v>
      </c>
      <c r="V55" s="59">
        <v>36</v>
      </c>
      <c r="W55" s="29">
        <v>15</v>
      </c>
      <c r="X55" s="56">
        <v>21</v>
      </c>
      <c r="Y55" s="56">
        <v>0</v>
      </c>
      <c r="Z55" s="56">
        <v>4</v>
      </c>
      <c r="AA55" s="56">
        <v>0</v>
      </c>
      <c r="AB55" s="341">
        <v>0</v>
      </c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</row>
    <row r="56" spans="1:48" ht="18.75" customHeight="1" x14ac:dyDescent="0.25">
      <c r="A56" s="586"/>
      <c r="B56" s="31" t="s">
        <v>27</v>
      </c>
      <c r="C56" s="321">
        <f t="shared" si="12"/>
        <v>214</v>
      </c>
      <c r="D56" s="32">
        <f t="shared" si="13"/>
        <v>81</v>
      </c>
      <c r="E56" s="36">
        <v>80</v>
      </c>
      <c r="F56" s="36">
        <v>80</v>
      </c>
      <c r="G56" s="33">
        <v>43</v>
      </c>
      <c r="H56" s="37">
        <v>0</v>
      </c>
      <c r="I56" s="37">
        <v>4</v>
      </c>
      <c r="J56" s="37">
        <v>0</v>
      </c>
      <c r="K56" s="37">
        <v>44</v>
      </c>
      <c r="L56" s="37">
        <v>1</v>
      </c>
      <c r="M56" s="37">
        <v>43</v>
      </c>
      <c r="N56" s="37">
        <v>0</v>
      </c>
      <c r="O56" s="37">
        <v>0</v>
      </c>
      <c r="P56" s="37">
        <v>0</v>
      </c>
      <c r="Q56" s="37">
        <v>0</v>
      </c>
      <c r="R56" s="35">
        <v>250</v>
      </c>
      <c r="S56" s="33">
        <v>215</v>
      </c>
      <c r="T56" s="37">
        <v>15</v>
      </c>
      <c r="U56" s="32">
        <f t="shared" si="14"/>
        <v>36</v>
      </c>
      <c r="V56" s="63">
        <v>20</v>
      </c>
      <c r="W56" s="37">
        <v>9</v>
      </c>
      <c r="X56" s="33">
        <v>5</v>
      </c>
      <c r="Y56" s="33">
        <v>0</v>
      </c>
      <c r="Z56" s="33">
        <v>1</v>
      </c>
      <c r="AA56" s="33">
        <v>0</v>
      </c>
      <c r="AB56" s="342">
        <v>1</v>
      </c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</row>
    <row r="57" spans="1:48" ht="18.75" customHeight="1" x14ac:dyDescent="0.25">
      <c r="A57" s="586"/>
      <c r="B57" s="22" t="s">
        <v>164</v>
      </c>
      <c r="C57" s="320">
        <f t="shared" si="12"/>
        <v>30</v>
      </c>
      <c r="D57" s="23">
        <f t="shared" si="13"/>
        <v>0</v>
      </c>
      <c r="E57" s="28">
        <v>30</v>
      </c>
      <c r="F57" s="28">
        <v>0</v>
      </c>
      <c r="G57" s="24">
        <v>0</v>
      </c>
      <c r="H57" s="25">
        <v>0</v>
      </c>
      <c r="I57" s="25">
        <v>0</v>
      </c>
      <c r="J57" s="25">
        <v>0</v>
      </c>
      <c r="K57" s="25">
        <v>0</v>
      </c>
      <c r="L57" s="25">
        <v>0</v>
      </c>
      <c r="M57" s="25">
        <v>0</v>
      </c>
      <c r="N57" s="25">
        <v>0</v>
      </c>
      <c r="O57" s="25">
        <v>0</v>
      </c>
      <c r="P57" s="25">
        <v>0</v>
      </c>
      <c r="Q57" s="25">
        <v>0</v>
      </c>
      <c r="R57" s="27">
        <v>0</v>
      </c>
      <c r="S57" s="24">
        <v>0</v>
      </c>
      <c r="T57" s="25">
        <v>0</v>
      </c>
      <c r="U57" s="23">
        <f t="shared" si="14"/>
        <v>0</v>
      </c>
      <c r="V57" s="218">
        <v>0</v>
      </c>
      <c r="W57" s="25">
        <v>0</v>
      </c>
      <c r="X57" s="24">
        <v>0</v>
      </c>
      <c r="Y57" s="24">
        <v>0</v>
      </c>
      <c r="Z57" s="24">
        <v>0</v>
      </c>
      <c r="AA57" s="24">
        <v>0</v>
      </c>
      <c r="AB57" s="343">
        <v>0</v>
      </c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</row>
    <row r="58" spans="1:48" ht="18.75" customHeight="1" x14ac:dyDescent="0.25">
      <c r="A58" s="586"/>
      <c r="B58" s="15" t="s">
        <v>144</v>
      </c>
      <c r="C58" s="319">
        <f t="shared" si="12"/>
        <v>30</v>
      </c>
      <c r="D58" s="307">
        <f t="shared" si="13"/>
        <v>16</v>
      </c>
      <c r="E58" s="21">
        <v>30</v>
      </c>
      <c r="F58" s="21">
        <v>16</v>
      </c>
      <c r="G58" s="17">
        <v>0</v>
      </c>
      <c r="H58" s="18">
        <v>0</v>
      </c>
      <c r="I58" s="18">
        <v>0</v>
      </c>
      <c r="J58" s="18">
        <v>0</v>
      </c>
      <c r="K58" s="18">
        <v>0</v>
      </c>
      <c r="L58" s="18">
        <v>0</v>
      </c>
      <c r="M58" s="18">
        <v>0</v>
      </c>
      <c r="N58" s="18">
        <v>0</v>
      </c>
      <c r="O58" s="18">
        <v>0</v>
      </c>
      <c r="P58" s="18">
        <v>0</v>
      </c>
      <c r="Q58" s="18">
        <v>0</v>
      </c>
      <c r="R58" s="328">
        <v>30</v>
      </c>
      <c r="S58" s="17">
        <v>30</v>
      </c>
      <c r="T58" s="18">
        <v>0</v>
      </c>
      <c r="U58" s="307">
        <f t="shared" si="14"/>
        <v>0</v>
      </c>
      <c r="V58" s="257">
        <v>0</v>
      </c>
      <c r="W58" s="18">
        <v>0</v>
      </c>
      <c r="X58" s="17">
        <v>0</v>
      </c>
      <c r="Y58" s="17">
        <v>0</v>
      </c>
      <c r="Z58" s="17">
        <v>0</v>
      </c>
      <c r="AA58" s="17">
        <v>0</v>
      </c>
      <c r="AB58" s="344">
        <v>0</v>
      </c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</row>
    <row r="59" spans="1:48" ht="18.75" customHeight="1" x14ac:dyDescent="0.25">
      <c r="A59" s="586"/>
      <c r="B59" s="22" t="s">
        <v>154</v>
      </c>
      <c r="C59" s="320">
        <f t="shared" si="12"/>
        <v>30</v>
      </c>
      <c r="D59" s="23">
        <f t="shared" si="13"/>
        <v>2</v>
      </c>
      <c r="E59" s="28">
        <v>30</v>
      </c>
      <c r="F59" s="28">
        <v>2</v>
      </c>
      <c r="G59" s="24">
        <v>0</v>
      </c>
      <c r="H59" s="25">
        <v>0</v>
      </c>
      <c r="I59" s="25">
        <v>0</v>
      </c>
      <c r="J59" s="25">
        <v>0</v>
      </c>
      <c r="K59" s="25">
        <v>0</v>
      </c>
      <c r="L59" s="25">
        <v>0</v>
      </c>
      <c r="M59" s="25">
        <v>0</v>
      </c>
      <c r="N59" s="25">
        <v>0</v>
      </c>
      <c r="O59" s="25">
        <v>0</v>
      </c>
      <c r="P59" s="25">
        <v>0</v>
      </c>
      <c r="Q59" s="25">
        <v>0</v>
      </c>
      <c r="R59" s="27">
        <v>4</v>
      </c>
      <c r="S59" s="24">
        <v>3</v>
      </c>
      <c r="T59" s="25">
        <v>0</v>
      </c>
      <c r="U59" s="23">
        <f t="shared" si="14"/>
        <v>1</v>
      </c>
      <c r="V59" s="218">
        <v>1</v>
      </c>
      <c r="W59" s="25">
        <v>0</v>
      </c>
      <c r="X59" s="24">
        <v>0</v>
      </c>
      <c r="Y59" s="24">
        <v>0</v>
      </c>
      <c r="Z59" s="24">
        <v>0</v>
      </c>
      <c r="AA59" s="24">
        <v>0</v>
      </c>
      <c r="AB59" s="343">
        <v>0</v>
      </c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</row>
    <row r="60" spans="1:48" ht="18.75" customHeight="1" x14ac:dyDescent="0.25">
      <c r="A60" s="586"/>
      <c r="B60" s="345" t="s">
        <v>165</v>
      </c>
      <c r="C60" s="346">
        <f t="shared" si="12"/>
        <v>80</v>
      </c>
      <c r="D60" s="288">
        <f t="shared" si="13"/>
        <v>80</v>
      </c>
      <c r="E60" s="308">
        <v>80</v>
      </c>
      <c r="F60" s="308">
        <v>80</v>
      </c>
      <c r="G60" s="211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226">
        <v>75</v>
      </c>
      <c r="S60" s="211">
        <v>76</v>
      </c>
      <c r="T60" s="45">
        <v>0</v>
      </c>
      <c r="U60" s="288">
        <f t="shared" si="14"/>
        <v>4</v>
      </c>
      <c r="V60" s="228">
        <v>0</v>
      </c>
      <c r="W60" s="45">
        <v>4</v>
      </c>
      <c r="X60" s="85">
        <v>0</v>
      </c>
      <c r="Y60" s="85">
        <v>0</v>
      </c>
      <c r="Z60" s="85">
        <v>0</v>
      </c>
      <c r="AA60" s="85">
        <v>0</v>
      </c>
      <c r="AB60" s="347">
        <v>0</v>
      </c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</row>
    <row r="61" spans="1:48" ht="18.75" customHeight="1" x14ac:dyDescent="0.25">
      <c r="A61" s="586"/>
      <c r="B61" s="229" t="s">
        <v>122</v>
      </c>
      <c r="C61" s="6">
        <f t="shared" ref="C61:AB61" si="15">SUM(C54:C60)</f>
        <v>565</v>
      </c>
      <c r="D61" s="6">
        <f t="shared" si="15"/>
        <v>220</v>
      </c>
      <c r="E61" s="51">
        <f t="shared" si="15"/>
        <v>290</v>
      </c>
      <c r="F61" s="68">
        <f t="shared" si="15"/>
        <v>218</v>
      </c>
      <c r="G61" s="68">
        <f t="shared" si="15"/>
        <v>83</v>
      </c>
      <c r="H61" s="68">
        <f t="shared" si="15"/>
        <v>1</v>
      </c>
      <c r="I61" s="68">
        <f t="shared" si="15"/>
        <v>9</v>
      </c>
      <c r="J61" s="68">
        <f t="shared" si="15"/>
        <v>0</v>
      </c>
      <c r="K61" s="68">
        <f t="shared" si="15"/>
        <v>92</v>
      </c>
      <c r="L61" s="68">
        <f t="shared" si="15"/>
        <v>1</v>
      </c>
      <c r="M61" s="68">
        <f t="shared" si="15"/>
        <v>91</v>
      </c>
      <c r="N61" s="68">
        <f t="shared" si="15"/>
        <v>0</v>
      </c>
      <c r="O61" s="68">
        <f t="shared" si="15"/>
        <v>0</v>
      </c>
      <c r="P61" s="68">
        <f t="shared" si="15"/>
        <v>0</v>
      </c>
      <c r="Q61" s="53">
        <f t="shared" si="15"/>
        <v>0</v>
      </c>
      <c r="R61" s="51">
        <f t="shared" si="15"/>
        <v>807</v>
      </c>
      <c r="S61" s="50">
        <f t="shared" si="15"/>
        <v>709</v>
      </c>
      <c r="T61" s="50">
        <f t="shared" si="15"/>
        <v>46</v>
      </c>
      <c r="U61" s="6">
        <f t="shared" si="15"/>
        <v>118</v>
      </c>
      <c r="V61" s="51">
        <f t="shared" si="15"/>
        <v>57</v>
      </c>
      <c r="W61" s="68">
        <f t="shared" si="15"/>
        <v>29</v>
      </c>
      <c r="X61" s="68">
        <f t="shared" si="15"/>
        <v>26</v>
      </c>
      <c r="Y61" s="68">
        <f t="shared" si="15"/>
        <v>0</v>
      </c>
      <c r="Z61" s="68">
        <f t="shared" si="15"/>
        <v>5</v>
      </c>
      <c r="AA61" s="68">
        <f t="shared" si="15"/>
        <v>0</v>
      </c>
      <c r="AB61" s="53">
        <f t="shared" si="15"/>
        <v>1</v>
      </c>
      <c r="AC61" s="231"/>
      <c r="AD61" s="231"/>
      <c r="AE61" s="231"/>
      <c r="AF61" s="231"/>
      <c r="AG61" s="231"/>
      <c r="AH61" s="231"/>
      <c r="AI61" s="231"/>
      <c r="AJ61" s="231"/>
      <c r="AK61" s="231"/>
      <c r="AL61" s="231"/>
      <c r="AM61" s="231"/>
      <c r="AN61" s="231"/>
      <c r="AO61" s="231"/>
      <c r="AP61" s="231"/>
      <c r="AQ61" s="231"/>
      <c r="AR61" s="231"/>
      <c r="AS61" s="231"/>
      <c r="AT61" s="231"/>
      <c r="AU61" s="231"/>
      <c r="AV61" s="231"/>
    </row>
    <row r="62" spans="1:48" ht="18.75" customHeight="1" x14ac:dyDescent="0.25">
      <c r="A62" s="587"/>
      <c r="B62" s="70" t="s">
        <v>39</v>
      </c>
      <c r="C62" s="348">
        <f t="shared" ref="C62:AB62" si="16">C35+C43+C52+C61</f>
        <v>3679</v>
      </c>
      <c r="D62" s="71">
        <f t="shared" si="16"/>
        <v>1632</v>
      </c>
      <c r="E62" s="71">
        <f t="shared" si="16"/>
        <v>1780</v>
      </c>
      <c r="F62" s="71">
        <f t="shared" si="16"/>
        <v>1535</v>
      </c>
      <c r="G62" s="71">
        <f t="shared" si="16"/>
        <v>601</v>
      </c>
      <c r="H62" s="71">
        <f t="shared" si="16"/>
        <v>22</v>
      </c>
      <c r="I62" s="71">
        <f t="shared" si="16"/>
        <v>69</v>
      </c>
      <c r="J62" s="71">
        <f t="shared" si="16"/>
        <v>3</v>
      </c>
      <c r="K62" s="71">
        <f t="shared" si="16"/>
        <v>626</v>
      </c>
      <c r="L62" s="71">
        <f t="shared" si="16"/>
        <v>7</v>
      </c>
      <c r="M62" s="71">
        <f t="shared" si="16"/>
        <v>603</v>
      </c>
      <c r="N62" s="71">
        <f t="shared" si="16"/>
        <v>62</v>
      </c>
      <c r="O62" s="71">
        <f t="shared" si="16"/>
        <v>0</v>
      </c>
      <c r="P62" s="71">
        <f t="shared" si="16"/>
        <v>2</v>
      </c>
      <c r="Q62" s="71">
        <f t="shared" si="16"/>
        <v>1</v>
      </c>
      <c r="R62" s="71">
        <f t="shared" si="16"/>
        <v>8870</v>
      </c>
      <c r="S62" s="71">
        <f t="shared" si="16"/>
        <v>7862</v>
      </c>
      <c r="T62" s="71">
        <f t="shared" si="16"/>
        <v>354</v>
      </c>
      <c r="U62" s="71">
        <f t="shared" si="16"/>
        <v>1448</v>
      </c>
      <c r="V62" s="71">
        <f t="shared" si="16"/>
        <v>596</v>
      </c>
      <c r="W62" s="71">
        <f t="shared" si="16"/>
        <v>197</v>
      </c>
      <c r="X62" s="71">
        <f t="shared" si="16"/>
        <v>550</v>
      </c>
      <c r="Y62" s="71">
        <f t="shared" si="16"/>
        <v>0</v>
      </c>
      <c r="Z62" s="71">
        <f t="shared" si="16"/>
        <v>91</v>
      </c>
      <c r="AA62" s="71">
        <f t="shared" si="16"/>
        <v>0</v>
      </c>
      <c r="AB62" s="76">
        <f t="shared" si="16"/>
        <v>14</v>
      </c>
      <c r="AC62" s="3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</row>
    <row r="63" spans="1:48" ht="18.75" customHeight="1" x14ac:dyDescent="0.3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  <c r="AC63" s="77"/>
      <c r="AD63" s="77"/>
      <c r="AE63" s="77"/>
      <c r="AF63" s="77"/>
      <c r="AG63" s="77"/>
      <c r="AH63" s="77"/>
      <c r="AI63" s="77"/>
      <c r="AJ63" s="77"/>
      <c r="AK63" s="77"/>
      <c r="AL63" s="77"/>
      <c r="AM63" s="77"/>
      <c r="AN63" s="77"/>
      <c r="AO63" s="77"/>
      <c r="AP63" s="77"/>
      <c r="AQ63" s="77"/>
      <c r="AR63" s="77"/>
      <c r="AS63" s="77"/>
      <c r="AT63" s="77"/>
      <c r="AU63" s="77"/>
      <c r="AV63" s="77"/>
    </row>
    <row r="64" spans="1:48" ht="18.75" customHeight="1" x14ac:dyDescent="0.3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  <c r="AC64" s="77"/>
      <c r="AD64" s="77"/>
      <c r="AE64" s="77"/>
      <c r="AF64" s="77"/>
      <c r="AG64" s="77"/>
      <c r="AH64" s="77"/>
      <c r="AI64" s="77"/>
      <c r="AJ64" s="77"/>
      <c r="AK64" s="77"/>
      <c r="AL64" s="77"/>
      <c r="AM64" s="77"/>
      <c r="AN64" s="77"/>
      <c r="AO64" s="77"/>
      <c r="AP64" s="77"/>
      <c r="AQ64" s="77"/>
      <c r="AR64" s="77"/>
      <c r="AS64" s="77"/>
      <c r="AT64" s="77"/>
      <c r="AU64" s="77"/>
      <c r="AV64" s="77"/>
    </row>
    <row r="65" spans="1:48" ht="18.75" customHeight="1" x14ac:dyDescent="0.3">
      <c r="A65" s="77"/>
      <c r="B65" s="581" t="s">
        <v>42</v>
      </c>
      <c r="C65" s="579"/>
      <c r="D65" s="579"/>
      <c r="E65" s="579"/>
      <c r="F65" s="579"/>
      <c r="G65" s="579"/>
      <c r="H65" s="579"/>
      <c r="I65" s="579"/>
      <c r="J65" s="579"/>
      <c r="K65" s="579"/>
      <c r="L65" s="579"/>
      <c r="M65" s="579"/>
      <c r="N65" s="579"/>
      <c r="O65" s="579"/>
      <c r="P65" s="579"/>
      <c r="Q65" s="579"/>
      <c r="R65" s="579"/>
      <c r="S65" s="579"/>
      <c r="T65" s="580"/>
      <c r="U65" s="77"/>
      <c r="V65" s="77"/>
      <c r="W65" s="639" t="s">
        <v>166</v>
      </c>
      <c r="X65" s="583"/>
      <c r="Y65" s="349">
        <v>2</v>
      </c>
      <c r="Z65" s="77"/>
      <c r="AA65" s="77"/>
      <c r="AB65" s="77"/>
      <c r="AC65" s="77"/>
      <c r="AD65" s="77"/>
      <c r="AE65" s="77"/>
      <c r="AF65" s="77"/>
      <c r="AG65" s="77"/>
      <c r="AH65" s="77"/>
      <c r="AI65" s="77"/>
      <c r="AJ65" s="77"/>
      <c r="AK65" s="77"/>
      <c r="AL65" s="77"/>
      <c r="AM65" s="77"/>
      <c r="AN65" s="77"/>
      <c r="AO65" s="77"/>
      <c r="AP65" s="77"/>
      <c r="AQ65" s="77"/>
      <c r="AR65" s="77"/>
      <c r="AS65" s="77"/>
      <c r="AT65" s="77"/>
      <c r="AU65" s="77"/>
      <c r="AV65" s="77"/>
    </row>
    <row r="66" spans="1:48" ht="18.75" customHeight="1" x14ac:dyDescent="0.3">
      <c r="A66" s="77"/>
      <c r="B66" s="632" t="s">
        <v>167</v>
      </c>
      <c r="C66" s="589"/>
      <c r="D66" s="589"/>
      <c r="E66" s="589"/>
      <c r="F66" s="589"/>
      <c r="G66" s="589"/>
      <c r="H66" s="589"/>
      <c r="I66" s="589"/>
      <c r="J66" s="589"/>
      <c r="K66" s="589"/>
      <c r="L66" s="589"/>
      <c r="M66" s="589"/>
      <c r="N66" s="589"/>
      <c r="O66" s="589"/>
      <c r="P66" s="589"/>
      <c r="Q66" s="589"/>
      <c r="R66" s="589"/>
      <c r="S66" s="589"/>
      <c r="T66" s="590"/>
      <c r="U66" s="77"/>
      <c r="V66" s="77"/>
      <c r="W66" s="77"/>
      <c r="X66" s="77"/>
      <c r="Y66" s="77"/>
      <c r="Z66" s="77"/>
      <c r="AA66" s="77"/>
      <c r="AB66" s="77"/>
      <c r="AC66" s="77"/>
      <c r="AD66" s="77"/>
      <c r="AE66" s="77"/>
      <c r="AF66" s="77"/>
      <c r="AG66" s="77"/>
      <c r="AH66" s="77"/>
      <c r="AI66" s="77"/>
      <c r="AJ66" s="77"/>
      <c r="AK66" s="77"/>
      <c r="AL66" s="77"/>
      <c r="AM66" s="77"/>
      <c r="AN66" s="77"/>
      <c r="AO66" s="77"/>
      <c r="AP66" s="77"/>
      <c r="AQ66" s="77"/>
      <c r="AR66" s="77"/>
      <c r="AS66" s="77"/>
      <c r="AT66" s="77"/>
      <c r="AU66" s="77"/>
      <c r="AV66" s="77"/>
    </row>
    <row r="67" spans="1:48" ht="18.75" customHeight="1" x14ac:dyDescent="0.3">
      <c r="A67" s="77"/>
      <c r="B67" s="632" t="s">
        <v>168</v>
      </c>
      <c r="C67" s="589"/>
      <c r="D67" s="589"/>
      <c r="E67" s="589"/>
      <c r="F67" s="589"/>
      <c r="G67" s="589"/>
      <c r="H67" s="589"/>
      <c r="I67" s="589"/>
      <c r="J67" s="589"/>
      <c r="K67" s="589"/>
      <c r="L67" s="589"/>
      <c r="M67" s="589"/>
      <c r="N67" s="589"/>
      <c r="O67" s="589"/>
      <c r="P67" s="589"/>
      <c r="Q67" s="589"/>
      <c r="R67" s="589"/>
      <c r="S67" s="589"/>
      <c r="T67" s="590"/>
      <c r="U67" s="77"/>
      <c r="V67" s="77"/>
      <c r="W67" s="77"/>
      <c r="X67" s="77"/>
      <c r="Y67" s="77"/>
      <c r="Z67" s="77"/>
      <c r="AA67" s="77"/>
      <c r="AB67" s="77"/>
      <c r="AC67" s="77"/>
      <c r="AD67" s="77"/>
      <c r="AE67" s="77"/>
      <c r="AF67" s="77"/>
      <c r="AG67" s="77"/>
      <c r="AH67" s="77"/>
      <c r="AI67" s="77"/>
      <c r="AJ67" s="77"/>
      <c r="AK67" s="77"/>
      <c r="AL67" s="77"/>
      <c r="AM67" s="77"/>
      <c r="AN67" s="77"/>
      <c r="AO67" s="77"/>
      <c r="AP67" s="77"/>
      <c r="AQ67" s="77"/>
      <c r="AR67" s="77"/>
      <c r="AS67" s="77"/>
      <c r="AT67" s="77"/>
      <c r="AU67" s="77"/>
      <c r="AV67" s="77"/>
    </row>
    <row r="68" spans="1:48" ht="18.75" customHeight="1" x14ac:dyDescent="0.3">
      <c r="A68" s="77"/>
      <c r="B68" s="636" t="s">
        <v>169</v>
      </c>
      <c r="C68" s="589"/>
      <c r="D68" s="589"/>
      <c r="E68" s="589"/>
      <c r="F68" s="589"/>
      <c r="G68" s="589"/>
      <c r="H68" s="589"/>
      <c r="I68" s="589"/>
      <c r="J68" s="589"/>
      <c r="K68" s="589"/>
      <c r="L68" s="589"/>
      <c r="M68" s="589"/>
      <c r="N68" s="589"/>
      <c r="O68" s="589"/>
      <c r="P68" s="589"/>
      <c r="Q68" s="589"/>
      <c r="R68" s="589"/>
      <c r="S68" s="589"/>
      <c r="T68" s="590"/>
      <c r="U68" s="77"/>
      <c r="V68" s="77"/>
      <c r="W68" s="77"/>
      <c r="X68" s="77"/>
      <c r="Y68" s="77"/>
      <c r="Z68" s="77"/>
      <c r="AA68" s="77"/>
      <c r="AB68" s="77"/>
      <c r="AC68" s="77"/>
      <c r="AD68" s="77"/>
      <c r="AE68" s="77"/>
      <c r="AF68" s="77"/>
      <c r="AG68" s="77"/>
      <c r="AH68" s="77"/>
      <c r="AI68" s="77"/>
      <c r="AJ68" s="77"/>
      <c r="AK68" s="77"/>
      <c r="AL68" s="77"/>
      <c r="AM68" s="77"/>
      <c r="AN68" s="77"/>
      <c r="AO68" s="77"/>
      <c r="AP68" s="77"/>
      <c r="AQ68" s="77"/>
      <c r="AR68" s="77"/>
      <c r="AS68" s="77"/>
      <c r="AT68" s="77"/>
      <c r="AU68" s="77"/>
      <c r="AV68" s="77"/>
    </row>
    <row r="69" spans="1:48" ht="18.75" customHeight="1" x14ac:dyDescent="0.3">
      <c r="A69" s="77"/>
      <c r="B69" s="632" t="s">
        <v>170</v>
      </c>
      <c r="C69" s="589"/>
      <c r="D69" s="589"/>
      <c r="E69" s="589"/>
      <c r="F69" s="589"/>
      <c r="G69" s="589"/>
      <c r="H69" s="589"/>
      <c r="I69" s="589"/>
      <c r="J69" s="589"/>
      <c r="K69" s="589"/>
      <c r="L69" s="589"/>
      <c r="M69" s="589"/>
      <c r="N69" s="589"/>
      <c r="O69" s="589"/>
      <c r="P69" s="589"/>
      <c r="Q69" s="589"/>
      <c r="R69" s="589"/>
      <c r="S69" s="589"/>
      <c r="T69" s="590"/>
      <c r="U69" s="77"/>
      <c r="V69" s="77"/>
      <c r="W69" s="77"/>
      <c r="X69" s="77"/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  <c r="AM69" s="77"/>
      <c r="AN69" s="77"/>
      <c r="AO69" s="77"/>
      <c r="AP69" s="77"/>
      <c r="AQ69" s="77"/>
      <c r="AR69" s="77"/>
      <c r="AS69" s="77"/>
      <c r="AT69" s="77"/>
      <c r="AU69" s="77"/>
      <c r="AV69" s="77"/>
    </row>
    <row r="70" spans="1:48" ht="18.75" customHeight="1" x14ac:dyDescent="0.3">
      <c r="A70" s="77"/>
      <c r="B70" s="632" t="s">
        <v>171</v>
      </c>
      <c r="C70" s="589"/>
      <c r="D70" s="589"/>
      <c r="E70" s="589"/>
      <c r="F70" s="589"/>
      <c r="G70" s="589"/>
      <c r="H70" s="589"/>
      <c r="I70" s="589"/>
      <c r="J70" s="589"/>
      <c r="K70" s="589"/>
      <c r="L70" s="589"/>
      <c r="M70" s="589"/>
      <c r="N70" s="589"/>
      <c r="O70" s="589"/>
      <c r="P70" s="589"/>
      <c r="Q70" s="589"/>
      <c r="R70" s="589"/>
      <c r="S70" s="589"/>
      <c r="T70" s="590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  <c r="AN70" s="77"/>
      <c r="AO70" s="77"/>
      <c r="AP70" s="77"/>
      <c r="AQ70" s="77"/>
      <c r="AR70" s="77"/>
      <c r="AS70" s="77"/>
      <c r="AT70" s="77"/>
      <c r="AU70" s="77"/>
      <c r="AV70" s="77"/>
    </row>
    <row r="71" spans="1:48" ht="18.75" customHeight="1" x14ac:dyDescent="0.3">
      <c r="A71" s="77"/>
      <c r="B71" s="632" t="s">
        <v>172</v>
      </c>
      <c r="C71" s="589"/>
      <c r="D71" s="589"/>
      <c r="E71" s="589"/>
      <c r="F71" s="589"/>
      <c r="G71" s="589"/>
      <c r="H71" s="589"/>
      <c r="I71" s="589"/>
      <c r="J71" s="589"/>
      <c r="K71" s="589"/>
      <c r="L71" s="589"/>
      <c r="M71" s="589"/>
      <c r="N71" s="589"/>
      <c r="O71" s="589"/>
      <c r="P71" s="589"/>
      <c r="Q71" s="589"/>
      <c r="R71" s="589"/>
      <c r="S71" s="589"/>
      <c r="T71" s="590"/>
      <c r="U71" s="77"/>
      <c r="V71" s="77"/>
      <c r="W71" s="77"/>
      <c r="X71" s="77"/>
      <c r="Y71" s="77"/>
      <c r="Z71" s="77"/>
      <c r="AA71" s="77"/>
      <c r="AB71" s="77"/>
      <c r="AC71" s="77"/>
      <c r="AD71" s="77"/>
      <c r="AE71" s="77"/>
      <c r="AF71" s="77"/>
      <c r="AG71" s="77"/>
      <c r="AH71" s="77"/>
      <c r="AI71" s="77"/>
      <c r="AJ71" s="77"/>
      <c r="AK71" s="77"/>
      <c r="AL71" s="77"/>
      <c r="AM71" s="77"/>
      <c r="AN71" s="77"/>
      <c r="AO71" s="77"/>
      <c r="AP71" s="77"/>
      <c r="AQ71" s="77"/>
      <c r="AR71" s="77"/>
      <c r="AS71" s="77"/>
      <c r="AT71" s="77"/>
      <c r="AU71" s="77"/>
      <c r="AV71" s="77"/>
    </row>
    <row r="72" spans="1:48" ht="18.75" customHeight="1" x14ac:dyDescent="0.3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  <c r="AN72" s="77"/>
      <c r="AO72" s="77"/>
      <c r="AP72" s="77"/>
      <c r="AQ72" s="77"/>
      <c r="AR72" s="77"/>
      <c r="AS72" s="77"/>
      <c r="AT72" s="77"/>
      <c r="AU72" s="77"/>
      <c r="AV72" s="77"/>
    </row>
    <row r="73" spans="1:48" ht="18.75" customHeight="1" x14ac:dyDescent="0.3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U73" s="77"/>
      <c r="AV73" s="77"/>
    </row>
    <row r="74" spans="1:48" ht="15.75" customHeight="1" x14ac:dyDescent="0.3">
      <c r="A74" s="77"/>
      <c r="B74" s="581" t="s">
        <v>47</v>
      </c>
      <c r="C74" s="579"/>
      <c r="D74" s="579"/>
      <c r="E74" s="579"/>
      <c r="F74" s="579"/>
      <c r="G74" s="579"/>
      <c r="H74" s="579"/>
      <c r="I74" s="579"/>
      <c r="J74" s="579"/>
      <c r="K74" s="579"/>
      <c r="L74" s="579"/>
      <c r="M74" s="579"/>
      <c r="N74" s="579"/>
      <c r="O74" s="579"/>
      <c r="P74" s="579"/>
      <c r="Q74" s="579"/>
      <c r="R74" s="579"/>
      <c r="S74" s="579"/>
      <c r="T74" s="580"/>
      <c r="U74" s="77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  <c r="AN74" s="77"/>
      <c r="AO74" s="77"/>
      <c r="AP74" s="77"/>
      <c r="AQ74" s="77"/>
      <c r="AR74" s="77"/>
      <c r="AS74" s="77"/>
      <c r="AT74" s="77"/>
      <c r="AU74" s="77"/>
      <c r="AV74" s="77"/>
    </row>
    <row r="75" spans="1:48" ht="18.75" customHeight="1" x14ac:dyDescent="0.3">
      <c r="A75" s="77"/>
      <c r="B75" s="638" t="s">
        <v>96</v>
      </c>
      <c r="C75" s="630"/>
      <c r="D75" s="630"/>
      <c r="E75" s="630"/>
      <c r="F75" s="630"/>
      <c r="G75" s="630"/>
      <c r="H75" s="630"/>
      <c r="I75" s="630"/>
      <c r="J75" s="630"/>
      <c r="K75" s="630"/>
      <c r="L75" s="630"/>
      <c r="M75" s="630"/>
      <c r="N75" s="630"/>
      <c r="O75" s="630"/>
      <c r="P75" s="630"/>
      <c r="Q75" s="630"/>
      <c r="R75" s="630"/>
      <c r="S75" s="630"/>
      <c r="T75" s="631"/>
      <c r="U75" s="77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  <c r="AP75" s="77"/>
      <c r="AQ75" s="77"/>
      <c r="AR75" s="77"/>
      <c r="AS75" s="77"/>
      <c r="AT75" s="77"/>
      <c r="AU75" s="77"/>
      <c r="AV75" s="77"/>
    </row>
    <row r="76" spans="1:48" ht="18.75" customHeight="1" x14ac:dyDescent="0.3">
      <c r="A76" s="77"/>
      <c r="B76" s="588" t="s">
        <v>97</v>
      </c>
      <c r="C76" s="589"/>
      <c r="D76" s="589"/>
      <c r="E76" s="589"/>
      <c r="F76" s="589"/>
      <c r="G76" s="589"/>
      <c r="H76" s="589"/>
      <c r="I76" s="589"/>
      <c r="J76" s="589"/>
      <c r="K76" s="589"/>
      <c r="L76" s="589"/>
      <c r="M76" s="589"/>
      <c r="N76" s="589"/>
      <c r="O76" s="589"/>
      <c r="P76" s="589"/>
      <c r="Q76" s="589"/>
      <c r="R76" s="589"/>
      <c r="S76" s="589"/>
      <c r="T76" s="590"/>
      <c r="U76" s="77"/>
      <c r="V76" s="77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  <c r="AJ76" s="77"/>
      <c r="AK76" s="77"/>
      <c r="AL76" s="77"/>
      <c r="AM76" s="77"/>
      <c r="AN76" s="77"/>
      <c r="AO76" s="77"/>
      <c r="AP76" s="77"/>
      <c r="AQ76" s="77"/>
      <c r="AR76" s="77"/>
      <c r="AS76" s="77"/>
      <c r="AT76" s="77"/>
      <c r="AU76" s="77"/>
      <c r="AV76" s="77"/>
    </row>
    <row r="77" spans="1:48" ht="18.75" customHeight="1" x14ac:dyDescent="0.3">
      <c r="A77" s="77"/>
      <c r="B77" s="588" t="s">
        <v>98</v>
      </c>
      <c r="C77" s="589"/>
      <c r="D77" s="589"/>
      <c r="E77" s="589"/>
      <c r="F77" s="589"/>
      <c r="G77" s="589"/>
      <c r="H77" s="589"/>
      <c r="I77" s="589"/>
      <c r="J77" s="589"/>
      <c r="K77" s="589"/>
      <c r="L77" s="589"/>
      <c r="M77" s="589"/>
      <c r="N77" s="589"/>
      <c r="O77" s="589"/>
      <c r="P77" s="589"/>
      <c r="Q77" s="589"/>
      <c r="R77" s="589"/>
      <c r="S77" s="589"/>
      <c r="T77" s="590"/>
      <c r="U77" s="77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  <c r="AJ77" s="77"/>
      <c r="AK77" s="77"/>
      <c r="AL77" s="77"/>
      <c r="AM77" s="77"/>
      <c r="AN77" s="77"/>
      <c r="AO77" s="77"/>
      <c r="AP77" s="77"/>
      <c r="AQ77" s="77"/>
      <c r="AR77" s="77"/>
      <c r="AS77" s="77"/>
      <c r="AT77" s="77"/>
      <c r="AU77" s="77"/>
      <c r="AV77" s="77"/>
    </row>
    <row r="78" spans="1:48" ht="18.75" customHeight="1" x14ac:dyDescent="0.3">
      <c r="A78" s="77"/>
      <c r="B78" s="588" t="s">
        <v>129</v>
      </c>
      <c r="C78" s="589"/>
      <c r="D78" s="589"/>
      <c r="E78" s="589"/>
      <c r="F78" s="589"/>
      <c r="G78" s="589"/>
      <c r="H78" s="589"/>
      <c r="I78" s="589"/>
      <c r="J78" s="589"/>
      <c r="K78" s="589"/>
      <c r="L78" s="589"/>
      <c r="M78" s="589"/>
      <c r="N78" s="589"/>
      <c r="O78" s="589"/>
      <c r="P78" s="589"/>
      <c r="Q78" s="589"/>
      <c r="R78" s="589"/>
      <c r="S78" s="589"/>
      <c r="T78" s="590"/>
      <c r="U78" s="77"/>
      <c r="V78" s="77"/>
      <c r="W78" s="77"/>
      <c r="X78" s="77"/>
      <c r="Y78" s="77"/>
      <c r="Z78" s="77"/>
      <c r="AA78" s="77"/>
      <c r="AB78" s="77"/>
      <c r="AC78" s="77"/>
      <c r="AD78" s="77"/>
      <c r="AE78" s="77"/>
      <c r="AF78" s="77"/>
      <c r="AG78" s="77"/>
      <c r="AH78" s="77"/>
      <c r="AI78" s="77"/>
      <c r="AJ78" s="77"/>
      <c r="AK78" s="77"/>
      <c r="AL78" s="77"/>
      <c r="AM78" s="77"/>
      <c r="AN78" s="77"/>
      <c r="AO78" s="77"/>
      <c r="AP78" s="77"/>
      <c r="AQ78" s="77"/>
      <c r="AR78" s="77"/>
      <c r="AS78" s="77"/>
      <c r="AT78" s="77"/>
      <c r="AU78" s="77"/>
      <c r="AV78" s="77"/>
    </row>
    <row r="79" spans="1:48" ht="18.75" customHeight="1" x14ac:dyDescent="0.3">
      <c r="A79" s="77"/>
      <c r="B79" s="588" t="s">
        <v>99</v>
      </c>
      <c r="C79" s="589"/>
      <c r="D79" s="589"/>
      <c r="E79" s="589"/>
      <c r="F79" s="589"/>
      <c r="G79" s="589"/>
      <c r="H79" s="589"/>
      <c r="I79" s="589"/>
      <c r="J79" s="589"/>
      <c r="K79" s="589"/>
      <c r="L79" s="589"/>
      <c r="M79" s="589"/>
      <c r="N79" s="589"/>
      <c r="O79" s="589"/>
      <c r="P79" s="589"/>
      <c r="Q79" s="589"/>
      <c r="R79" s="589"/>
      <c r="S79" s="589"/>
      <c r="T79" s="590"/>
      <c r="U79" s="77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  <c r="AM79" s="77"/>
      <c r="AN79" s="77"/>
      <c r="AO79" s="77"/>
      <c r="AP79" s="77"/>
      <c r="AQ79" s="77"/>
      <c r="AR79" s="77"/>
      <c r="AS79" s="77"/>
      <c r="AT79" s="77"/>
      <c r="AU79" s="77"/>
      <c r="AV79" s="77"/>
    </row>
    <row r="80" spans="1:48" ht="18.75" customHeight="1" x14ac:dyDescent="0.3">
      <c r="A80" s="77"/>
      <c r="B80" s="588" t="s">
        <v>114</v>
      </c>
      <c r="C80" s="589"/>
      <c r="D80" s="589"/>
      <c r="E80" s="589"/>
      <c r="F80" s="589"/>
      <c r="G80" s="589"/>
      <c r="H80" s="589"/>
      <c r="I80" s="589"/>
      <c r="J80" s="589"/>
      <c r="K80" s="589"/>
      <c r="L80" s="589"/>
      <c r="M80" s="589"/>
      <c r="N80" s="589"/>
      <c r="O80" s="589"/>
      <c r="P80" s="589"/>
      <c r="Q80" s="589"/>
      <c r="R80" s="589"/>
      <c r="S80" s="589"/>
      <c r="T80" s="590"/>
      <c r="U80" s="77"/>
      <c r="V80" s="77"/>
      <c r="W80" s="77"/>
      <c r="X80" s="77"/>
      <c r="Y80" s="77"/>
      <c r="Z80" s="77"/>
      <c r="AA80" s="77"/>
      <c r="AB80" s="77"/>
      <c r="AC80" s="77"/>
      <c r="AD80" s="77"/>
      <c r="AE80" s="77"/>
      <c r="AF80" s="77"/>
      <c r="AG80" s="77"/>
      <c r="AH80" s="77"/>
      <c r="AI80" s="77"/>
      <c r="AJ80" s="77"/>
      <c r="AK80" s="77"/>
      <c r="AL80" s="77"/>
      <c r="AM80" s="77"/>
      <c r="AN80" s="77"/>
      <c r="AO80" s="77"/>
      <c r="AP80" s="77"/>
      <c r="AQ80" s="77"/>
      <c r="AR80" s="77"/>
      <c r="AS80" s="77"/>
      <c r="AT80" s="77"/>
      <c r="AU80" s="77"/>
      <c r="AV80" s="77"/>
    </row>
    <row r="81" spans="1:48" ht="18.75" customHeight="1" x14ac:dyDescent="0.3">
      <c r="A81" s="77"/>
      <c r="B81" s="591" t="s">
        <v>101</v>
      </c>
      <c r="C81" s="592"/>
      <c r="D81" s="592"/>
      <c r="E81" s="592"/>
      <c r="F81" s="592"/>
      <c r="G81" s="592"/>
      <c r="H81" s="592"/>
      <c r="I81" s="592"/>
      <c r="J81" s="592"/>
      <c r="K81" s="592"/>
      <c r="L81" s="592"/>
      <c r="M81" s="592"/>
      <c r="N81" s="592"/>
      <c r="O81" s="592"/>
      <c r="P81" s="592"/>
      <c r="Q81" s="592"/>
      <c r="R81" s="592"/>
      <c r="S81" s="592"/>
      <c r="T81" s="593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  <c r="AP81" s="77"/>
      <c r="AQ81" s="77"/>
      <c r="AR81" s="77"/>
      <c r="AS81" s="77"/>
      <c r="AT81" s="77"/>
      <c r="AU81" s="77"/>
      <c r="AV81" s="77"/>
    </row>
    <row r="82" spans="1:48" ht="18.75" customHeight="1" x14ac:dyDescent="0.3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  <c r="AM82" s="77"/>
      <c r="AN82" s="77"/>
      <c r="AO82" s="77"/>
      <c r="AP82" s="77"/>
      <c r="AQ82" s="77"/>
      <c r="AR82" s="77"/>
      <c r="AS82" s="77"/>
      <c r="AT82" s="77"/>
      <c r="AU82" s="77"/>
      <c r="AV82" s="77"/>
    </row>
    <row r="83" spans="1:48" ht="18.75" customHeight="1" x14ac:dyDescent="0.3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77"/>
      <c r="AL83" s="77"/>
      <c r="AM83" s="77"/>
      <c r="AN83" s="77"/>
      <c r="AO83" s="77"/>
      <c r="AP83" s="77"/>
      <c r="AQ83" s="77"/>
      <c r="AR83" s="77"/>
      <c r="AS83" s="77"/>
      <c r="AT83" s="77"/>
      <c r="AU83" s="77"/>
      <c r="AV83" s="77"/>
    </row>
    <row r="84" spans="1:48" ht="18.75" customHeight="1" x14ac:dyDescent="0.3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77"/>
      <c r="AK84" s="77"/>
      <c r="AL84" s="77"/>
      <c r="AM84" s="77"/>
      <c r="AN84" s="77"/>
      <c r="AO84" s="77"/>
      <c r="AP84" s="77"/>
      <c r="AQ84" s="77"/>
      <c r="AR84" s="77"/>
      <c r="AS84" s="77"/>
      <c r="AT84" s="77"/>
      <c r="AU84" s="77"/>
      <c r="AV84" s="77"/>
    </row>
    <row r="85" spans="1:48" ht="18.75" customHeight="1" x14ac:dyDescent="0.3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  <c r="AJ85" s="77"/>
      <c r="AK85" s="77"/>
      <c r="AL85" s="77"/>
      <c r="AM85" s="77"/>
      <c r="AN85" s="77"/>
      <c r="AO85" s="77"/>
      <c r="AP85" s="77"/>
      <c r="AQ85" s="77"/>
      <c r="AR85" s="77"/>
      <c r="AS85" s="77"/>
      <c r="AT85" s="77"/>
      <c r="AU85" s="77"/>
      <c r="AV85" s="77"/>
    </row>
    <row r="86" spans="1:48" ht="18.75" customHeight="1" x14ac:dyDescent="0.3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  <c r="AL86" s="77"/>
      <c r="AM86" s="77"/>
      <c r="AN86" s="77"/>
      <c r="AO86" s="77"/>
      <c r="AP86" s="77"/>
      <c r="AQ86" s="77"/>
      <c r="AR86" s="77"/>
      <c r="AS86" s="77"/>
      <c r="AT86" s="77"/>
      <c r="AU86" s="77"/>
      <c r="AV86" s="77"/>
    </row>
    <row r="87" spans="1:48" ht="18.75" customHeight="1" x14ac:dyDescent="0.3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  <c r="AN87" s="77"/>
      <c r="AO87" s="77"/>
      <c r="AP87" s="77"/>
      <c r="AQ87" s="77"/>
      <c r="AR87" s="77"/>
      <c r="AS87" s="77"/>
      <c r="AT87" s="77"/>
      <c r="AU87" s="77"/>
      <c r="AV87" s="77"/>
    </row>
    <row r="88" spans="1:48" ht="18.75" customHeight="1" x14ac:dyDescent="0.3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  <c r="AN88" s="77"/>
      <c r="AO88" s="77"/>
      <c r="AP88" s="77"/>
      <c r="AQ88" s="77"/>
      <c r="AR88" s="77"/>
      <c r="AS88" s="77"/>
      <c r="AT88" s="77"/>
      <c r="AU88" s="77"/>
      <c r="AV88" s="77"/>
    </row>
    <row r="89" spans="1:48" ht="18.75" customHeight="1" x14ac:dyDescent="0.3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  <c r="AN89" s="77"/>
      <c r="AO89" s="77"/>
      <c r="AP89" s="77"/>
      <c r="AQ89" s="77"/>
      <c r="AR89" s="77"/>
      <c r="AS89" s="77"/>
      <c r="AT89" s="77"/>
      <c r="AU89" s="77"/>
      <c r="AV89" s="77"/>
    </row>
    <row r="90" spans="1:48" ht="18.75" customHeight="1" x14ac:dyDescent="0.3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  <c r="AN90" s="77"/>
      <c r="AO90" s="77"/>
      <c r="AP90" s="77"/>
      <c r="AQ90" s="77"/>
      <c r="AR90" s="77"/>
      <c r="AS90" s="77"/>
      <c r="AT90" s="77"/>
      <c r="AU90" s="77"/>
      <c r="AV90" s="77"/>
    </row>
    <row r="91" spans="1:48" ht="18.75" customHeight="1" x14ac:dyDescent="0.3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77"/>
      <c r="AP91" s="77"/>
      <c r="AQ91" s="77"/>
      <c r="AR91" s="77"/>
      <c r="AS91" s="77"/>
      <c r="AT91" s="77"/>
      <c r="AU91" s="77"/>
      <c r="AV91" s="77"/>
    </row>
    <row r="92" spans="1:48" ht="18.75" customHeight="1" x14ac:dyDescent="0.3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77"/>
      <c r="AM92" s="77"/>
      <c r="AN92" s="77"/>
      <c r="AO92" s="77"/>
      <c r="AP92" s="77"/>
      <c r="AQ92" s="77"/>
      <c r="AR92" s="77"/>
      <c r="AS92" s="77"/>
      <c r="AT92" s="77"/>
      <c r="AU92" s="77"/>
      <c r="AV92" s="77"/>
    </row>
    <row r="93" spans="1:48" ht="18.75" customHeight="1" x14ac:dyDescent="0.3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  <c r="AJ93" s="77"/>
      <c r="AK93" s="77"/>
      <c r="AL93" s="77"/>
      <c r="AM93" s="77"/>
      <c r="AN93" s="77"/>
      <c r="AO93" s="77"/>
      <c r="AP93" s="77"/>
      <c r="AQ93" s="77"/>
      <c r="AR93" s="77"/>
      <c r="AS93" s="77"/>
      <c r="AT93" s="77"/>
      <c r="AU93" s="77"/>
      <c r="AV93" s="77"/>
    </row>
    <row r="94" spans="1:48" ht="18.75" customHeight="1" x14ac:dyDescent="0.3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  <c r="AU94" s="77"/>
      <c r="AV94" s="77"/>
    </row>
    <row r="95" spans="1:48" ht="18.75" customHeight="1" x14ac:dyDescent="0.3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7"/>
      <c r="AM95" s="77"/>
      <c r="AN95" s="77"/>
      <c r="AO95" s="77"/>
      <c r="AP95" s="77"/>
      <c r="AQ95" s="77"/>
      <c r="AR95" s="77"/>
      <c r="AS95" s="77"/>
      <c r="AT95" s="77"/>
      <c r="AU95" s="77"/>
      <c r="AV95" s="77"/>
    </row>
    <row r="96" spans="1:48" ht="18.75" customHeight="1" x14ac:dyDescent="0.3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</row>
    <row r="97" spans="1:48" ht="18.75" customHeight="1" x14ac:dyDescent="0.3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</row>
    <row r="98" spans="1:48" ht="18.75" customHeight="1" x14ac:dyDescent="0.3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77"/>
      <c r="AM98" s="77"/>
      <c r="AN98" s="77"/>
      <c r="AO98" s="77"/>
      <c r="AP98" s="77"/>
      <c r="AQ98" s="77"/>
      <c r="AR98" s="77"/>
      <c r="AS98" s="77"/>
      <c r="AT98" s="77"/>
      <c r="AU98" s="77"/>
      <c r="AV98" s="77"/>
    </row>
    <row r="99" spans="1:48" ht="18.75" customHeight="1" x14ac:dyDescent="0.3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  <c r="AM99" s="77"/>
      <c r="AN99" s="77"/>
      <c r="AO99" s="77"/>
      <c r="AP99" s="77"/>
      <c r="AQ99" s="77"/>
      <c r="AR99" s="77"/>
      <c r="AS99" s="77"/>
      <c r="AT99" s="77"/>
      <c r="AU99" s="77"/>
      <c r="AV99" s="77"/>
    </row>
    <row r="100" spans="1:48" ht="18.75" customHeight="1" x14ac:dyDescent="0.3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  <c r="AN100" s="77"/>
      <c r="AO100" s="77"/>
      <c r="AP100" s="77"/>
      <c r="AQ100" s="77"/>
      <c r="AR100" s="77"/>
      <c r="AS100" s="77"/>
      <c r="AT100" s="77"/>
      <c r="AU100" s="77"/>
      <c r="AV100" s="77"/>
    </row>
    <row r="101" spans="1:48" ht="18.75" customHeight="1" x14ac:dyDescent="0.3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7"/>
      <c r="AS101" s="77"/>
      <c r="AT101" s="77"/>
      <c r="AU101" s="77"/>
      <c r="AV101" s="77"/>
    </row>
    <row r="102" spans="1:48" ht="18.75" customHeight="1" x14ac:dyDescent="0.3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  <c r="AN102" s="77"/>
      <c r="AO102" s="77"/>
      <c r="AP102" s="77"/>
      <c r="AQ102" s="77"/>
      <c r="AR102" s="77"/>
      <c r="AS102" s="77"/>
      <c r="AT102" s="77"/>
      <c r="AU102" s="77"/>
      <c r="AV102" s="77"/>
    </row>
    <row r="103" spans="1:48" ht="18.75" customHeight="1" x14ac:dyDescent="0.3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  <c r="AN103" s="77"/>
      <c r="AO103" s="77"/>
      <c r="AP103" s="77"/>
      <c r="AQ103" s="77"/>
      <c r="AR103" s="77"/>
      <c r="AS103" s="77"/>
      <c r="AT103" s="77"/>
      <c r="AU103" s="77"/>
      <c r="AV103" s="77"/>
    </row>
    <row r="104" spans="1:48" ht="18.75" customHeight="1" x14ac:dyDescent="0.3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  <c r="AN104" s="77"/>
      <c r="AO104" s="77"/>
      <c r="AP104" s="77"/>
      <c r="AQ104" s="77"/>
      <c r="AR104" s="77"/>
      <c r="AS104" s="77"/>
      <c r="AT104" s="77"/>
      <c r="AU104" s="77"/>
      <c r="AV104" s="77"/>
    </row>
    <row r="105" spans="1:48" ht="18.75" customHeight="1" x14ac:dyDescent="0.3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  <c r="AM105" s="77"/>
      <c r="AN105" s="77"/>
      <c r="AO105" s="77"/>
      <c r="AP105" s="77"/>
      <c r="AQ105" s="77"/>
      <c r="AR105" s="77"/>
      <c r="AS105" s="77"/>
      <c r="AT105" s="77"/>
      <c r="AU105" s="77"/>
      <c r="AV105" s="77"/>
    </row>
    <row r="106" spans="1:48" ht="18.75" customHeight="1" x14ac:dyDescent="0.3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  <c r="AP106" s="77"/>
      <c r="AQ106" s="77"/>
      <c r="AR106" s="77"/>
      <c r="AS106" s="77"/>
      <c r="AT106" s="77"/>
      <c r="AU106" s="77"/>
      <c r="AV106" s="77"/>
    </row>
    <row r="107" spans="1:48" ht="18.75" customHeight="1" x14ac:dyDescent="0.3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  <c r="AN107" s="77"/>
      <c r="AO107" s="77"/>
      <c r="AP107" s="77"/>
      <c r="AQ107" s="77"/>
      <c r="AR107" s="77"/>
      <c r="AS107" s="77"/>
      <c r="AT107" s="77"/>
      <c r="AU107" s="77"/>
      <c r="AV107" s="77"/>
    </row>
    <row r="108" spans="1:48" ht="18.75" customHeight="1" x14ac:dyDescent="0.3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  <c r="AP108" s="77"/>
      <c r="AQ108" s="77"/>
      <c r="AR108" s="77"/>
      <c r="AS108" s="77"/>
      <c r="AT108" s="77"/>
      <c r="AU108" s="77"/>
      <c r="AV108" s="77"/>
    </row>
    <row r="109" spans="1:48" ht="18.75" customHeight="1" x14ac:dyDescent="0.3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  <c r="AP109" s="77"/>
      <c r="AQ109" s="77"/>
      <c r="AR109" s="77"/>
      <c r="AS109" s="77"/>
      <c r="AT109" s="77"/>
      <c r="AU109" s="77"/>
      <c r="AV109" s="77"/>
    </row>
    <row r="110" spans="1:48" ht="18.75" customHeight="1" x14ac:dyDescent="0.3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77"/>
      <c r="AQ110" s="77"/>
      <c r="AR110" s="77"/>
      <c r="AS110" s="77"/>
      <c r="AT110" s="77"/>
      <c r="AU110" s="77"/>
      <c r="AV110" s="77"/>
    </row>
    <row r="111" spans="1:48" ht="18.75" customHeight="1" x14ac:dyDescent="0.3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</row>
    <row r="112" spans="1:48" ht="18.75" customHeight="1" x14ac:dyDescent="0.3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  <c r="AP112" s="77"/>
      <c r="AQ112" s="77"/>
      <c r="AR112" s="77"/>
      <c r="AS112" s="77"/>
      <c r="AT112" s="77"/>
      <c r="AU112" s="77"/>
      <c r="AV112" s="77"/>
    </row>
    <row r="113" spans="1:48" ht="18.75" customHeight="1" x14ac:dyDescent="0.3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  <c r="AP113" s="77"/>
      <c r="AQ113" s="77"/>
      <c r="AR113" s="77"/>
      <c r="AS113" s="77"/>
      <c r="AT113" s="77"/>
      <c r="AU113" s="77"/>
      <c r="AV113" s="77"/>
    </row>
    <row r="114" spans="1:48" ht="18.75" customHeight="1" x14ac:dyDescent="0.3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  <c r="AP114" s="77"/>
      <c r="AQ114" s="77"/>
      <c r="AR114" s="77"/>
      <c r="AS114" s="77"/>
      <c r="AT114" s="77"/>
      <c r="AU114" s="77"/>
      <c r="AV114" s="77"/>
    </row>
    <row r="115" spans="1:48" ht="18.75" customHeight="1" x14ac:dyDescent="0.3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  <c r="AP115" s="77"/>
      <c r="AQ115" s="77"/>
      <c r="AR115" s="77"/>
      <c r="AS115" s="77"/>
      <c r="AT115" s="77"/>
      <c r="AU115" s="77"/>
      <c r="AV115" s="77"/>
    </row>
    <row r="116" spans="1:48" ht="18.75" customHeight="1" x14ac:dyDescent="0.3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  <c r="AU116" s="77"/>
      <c r="AV116" s="77"/>
    </row>
    <row r="117" spans="1:48" ht="18.75" customHeight="1" x14ac:dyDescent="0.3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  <c r="AN117" s="77"/>
      <c r="AO117" s="77"/>
      <c r="AP117" s="77"/>
      <c r="AQ117" s="77"/>
      <c r="AR117" s="77"/>
      <c r="AS117" s="77"/>
      <c r="AT117" s="77"/>
      <c r="AU117" s="77"/>
      <c r="AV117" s="77"/>
    </row>
    <row r="118" spans="1:48" ht="18.75" customHeight="1" x14ac:dyDescent="0.3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77"/>
      <c r="AP118" s="77"/>
      <c r="AQ118" s="77"/>
      <c r="AR118" s="77"/>
      <c r="AS118" s="77"/>
      <c r="AT118" s="77"/>
      <c r="AU118" s="77"/>
      <c r="AV118" s="77"/>
    </row>
    <row r="119" spans="1:48" ht="18.75" customHeight="1" x14ac:dyDescent="0.3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  <c r="AP119" s="77"/>
      <c r="AQ119" s="77"/>
      <c r="AR119" s="77"/>
      <c r="AS119" s="77"/>
      <c r="AT119" s="77"/>
      <c r="AU119" s="77"/>
      <c r="AV119" s="77"/>
    </row>
    <row r="120" spans="1:48" ht="18.75" customHeight="1" x14ac:dyDescent="0.3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  <c r="AP120" s="77"/>
      <c r="AQ120" s="77"/>
      <c r="AR120" s="77"/>
      <c r="AS120" s="77"/>
      <c r="AT120" s="77"/>
      <c r="AU120" s="77"/>
      <c r="AV120" s="77"/>
    </row>
    <row r="121" spans="1:48" ht="18.75" customHeight="1" x14ac:dyDescent="0.3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  <c r="AN121" s="77"/>
      <c r="AO121" s="77"/>
      <c r="AP121" s="77"/>
      <c r="AQ121" s="77"/>
      <c r="AR121" s="77"/>
      <c r="AS121" s="77"/>
      <c r="AT121" s="77"/>
      <c r="AU121" s="77"/>
      <c r="AV121" s="77"/>
    </row>
    <row r="122" spans="1:48" ht="18.75" customHeight="1" x14ac:dyDescent="0.3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  <c r="AN122" s="77"/>
      <c r="AO122" s="77"/>
      <c r="AP122" s="77"/>
      <c r="AQ122" s="77"/>
      <c r="AR122" s="77"/>
      <c r="AS122" s="77"/>
      <c r="AT122" s="77"/>
      <c r="AU122" s="77"/>
      <c r="AV122" s="77"/>
    </row>
    <row r="123" spans="1:48" ht="18.75" customHeight="1" x14ac:dyDescent="0.3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7"/>
      <c r="AU123" s="77"/>
      <c r="AV123" s="77"/>
    </row>
    <row r="124" spans="1:48" ht="18.75" customHeight="1" x14ac:dyDescent="0.3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77"/>
      <c r="AO124" s="77"/>
      <c r="AP124" s="77"/>
      <c r="AQ124" s="77"/>
      <c r="AR124" s="77"/>
      <c r="AS124" s="77"/>
      <c r="AT124" s="77"/>
      <c r="AU124" s="77"/>
      <c r="AV124" s="77"/>
    </row>
    <row r="125" spans="1:48" ht="18.75" customHeight="1" x14ac:dyDescent="0.3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7"/>
      <c r="AU125" s="77"/>
      <c r="AV125" s="77"/>
    </row>
    <row r="126" spans="1:48" ht="18.75" customHeight="1" x14ac:dyDescent="0.3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  <c r="AP126" s="77"/>
      <c r="AQ126" s="77"/>
      <c r="AR126" s="77"/>
      <c r="AS126" s="77"/>
      <c r="AT126" s="77"/>
      <c r="AU126" s="77"/>
      <c r="AV126" s="77"/>
    </row>
    <row r="127" spans="1:48" ht="18.75" customHeight="1" x14ac:dyDescent="0.3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  <c r="AP127" s="77"/>
      <c r="AQ127" s="77"/>
      <c r="AR127" s="77"/>
      <c r="AS127" s="77"/>
      <c r="AT127" s="77"/>
      <c r="AU127" s="77"/>
      <c r="AV127" s="77"/>
    </row>
    <row r="128" spans="1:48" ht="18.75" customHeight="1" x14ac:dyDescent="0.3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  <c r="AN128" s="77"/>
      <c r="AO128" s="77"/>
      <c r="AP128" s="77"/>
      <c r="AQ128" s="77"/>
      <c r="AR128" s="77"/>
      <c r="AS128" s="77"/>
      <c r="AT128" s="77"/>
      <c r="AU128" s="77"/>
      <c r="AV128" s="77"/>
    </row>
    <row r="129" spans="1:48" ht="18.75" customHeight="1" x14ac:dyDescent="0.3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7"/>
      <c r="AU129" s="77"/>
      <c r="AV129" s="77"/>
    </row>
    <row r="130" spans="1:48" ht="18.75" customHeight="1" x14ac:dyDescent="0.3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  <c r="AP130" s="77"/>
      <c r="AQ130" s="77"/>
      <c r="AR130" s="77"/>
      <c r="AS130" s="77"/>
      <c r="AT130" s="77"/>
      <c r="AU130" s="77"/>
      <c r="AV130" s="77"/>
    </row>
    <row r="131" spans="1:48" ht="18.75" customHeight="1" x14ac:dyDescent="0.3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U131" s="77"/>
      <c r="AV131" s="77"/>
    </row>
    <row r="132" spans="1:48" ht="18.75" customHeight="1" x14ac:dyDescent="0.3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  <c r="AN132" s="77"/>
      <c r="AO132" s="77"/>
      <c r="AP132" s="77"/>
      <c r="AQ132" s="77"/>
      <c r="AR132" s="77"/>
      <c r="AS132" s="77"/>
      <c r="AT132" s="77"/>
      <c r="AU132" s="77"/>
      <c r="AV132" s="77"/>
    </row>
    <row r="133" spans="1:48" ht="18.75" customHeight="1" x14ac:dyDescent="0.3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  <c r="AP133" s="77"/>
      <c r="AQ133" s="77"/>
      <c r="AR133" s="77"/>
      <c r="AS133" s="77"/>
      <c r="AT133" s="77"/>
      <c r="AU133" s="77"/>
      <c r="AV133" s="77"/>
    </row>
    <row r="134" spans="1:48" ht="18.75" customHeight="1" x14ac:dyDescent="0.3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  <c r="AN134" s="77"/>
      <c r="AO134" s="77"/>
      <c r="AP134" s="77"/>
      <c r="AQ134" s="77"/>
      <c r="AR134" s="77"/>
      <c r="AS134" s="77"/>
      <c r="AT134" s="77"/>
      <c r="AU134" s="77"/>
      <c r="AV134" s="77"/>
    </row>
    <row r="135" spans="1:48" ht="18.75" customHeight="1" x14ac:dyDescent="0.3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  <c r="AP135" s="77"/>
      <c r="AQ135" s="77"/>
      <c r="AR135" s="77"/>
      <c r="AS135" s="77"/>
      <c r="AT135" s="77"/>
      <c r="AU135" s="77"/>
      <c r="AV135" s="77"/>
    </row>
    <row r="136" spans="1:48" ht="18.75" customHeight="1" x14ac:dyDescent="0.3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  <c r="AP136" s="77"/>
      <c r="AQ136" s="77"/>
      <c r="AR136" s="77"/>
      <c r="AS136" s="77"/>
      <c r="AT136" s="77"/>
      <c r="AU136" s="77"/>
      <c r="AV136" s="77"/>
    </row>
    <row r="137" spans="1:48" ht="18.75" customHeight="1" x14ac:dyDescent="0.3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  <c r="AP137" s="77"/>
      <c r="AQ137" s="77"/>
      <c r="AR137" s="77"/>
      <c r="AS137" s="77"/>
      <c r="AT137" s="77"/>
      <c r="AU137" s="77"/>
      <c r="AV137" s="77"/>
    </row>
    <row r="138" spans="1:48" ht="18.75" customHeight="1" x14ac:dyDescent="0.3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  <c r="AP138" s="77"/>
      <c r="AQ138" s="77"/>
      <c r="AR138" s="77"/>
      <c r="AS138" s="77"/>
      <c r="AT138" s="77"/>
      <c r="AU138" s="77"/>
      <c r="AV138" s="77"/>
    </row>
    <row r="139" spans="1:48" ht="18.75" customHeight="1" x14ac:dyDescent="0.3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  <c r="AN139" s="77"/>
      <c r="AO139" s="77"/>
      <c r="AP139" s="77"/>
      <c r="AQ139" s="77"/>
      <c r="AR139" s="77"/>
      <c r="AS139" s="77"/>
      <c r="AT139" s="77"/>
      <c r="AU139" s="77"/>
      <c r="AV139" s="77"/>
    </row>
    <row r="140" spans="1:48" ht="18.75" customHeight="1" x14ac:dyDescent="0.3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  <c r="AP140" s="77"/>
      <c r="AQ140" s="77"/>
      <c r="AR140" s="77"/>
      <c r="AS140" s="77"/>
      <c r="AT140" s="77"/>
      <c r="AU140" s="77"/>
      <c r="AV140" s="77"/>
    </row>
    <row r="141" spans="1:48" ht="18.75" customHeight="1" x14ac:dyDescent="0.3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  <c r="AU141" s="77"/>
      <c r="AV141" s="77"/>
    </row>
    <row r="142" spans="1:48" ht="18.75" customHeight="1" x14ac:dyDescent="0.3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  <c r="AP142" s="77"/>
      <c r="AQ142" s="77"/>
      <c r="AR142" s="77"/>
      <c r="AS142" s="77"/>
      <c r="AT142" s="77"/>
      <c r="AU142" s="77"/>
      <c r="AV142" s="77"/>
    </row>
    <row r="143" spans="1:48" ht="18.75" customHeight="1" x14ac:dyDescent="0.3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  <c r="AN143" s="77"/>
      <c r="AO143" s="77"/>
      <c r="AP143" s="77"/>
      <c r="AQ143" s="77"/>
      <c r="AR143" s="77"/>
      <c r="AS143" s="77"/>
      <c r="AT143" s="77"/>
      <c r="AU143" s="77"/>
      <c r="AV143" s="77"/>
    </row>
    <row r="144" spans="1:48" ht="18.75" customHeight="1" x14ac:dyDescent="0.3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  <c r="AP144" s="77"/>
      <c r="AQ144" s="77"/>
      <c r="AR144" s="77"/>
      <c r="AS144" s="77"/>
      <c r="AT144" s="77"/>
      <c r="AU144" s="77"/>
      <c r="AV144" s="77"/>
    </row>
    <row r="145" spans="1:48" ht="18.75" customHeight="1" x14ac:dyDescent="0.3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  <c r="AN145" s="77"/>
      <c r="AO145" s="77"/>
      <c r="AP145" s="77"/>
      <c r="AQ145" s="77"/>
      <c r="AR145" s="77"/>
      <c r="AS145" s="77"/>
      <c r="AT145" s="77"/>
      <c r="AU145" s="77"/>
      <c r="AV145" s="77"/>
    </row>
    <row r="146" spans="1:48" ht="18.75" customHeight="1" x14ac:dyDescent="0.3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  <c r="AU146" s="77"/>
      <c r="AV146" s="77"/>
    </row>
    <row r="147" spans="1:48" ht="18.75" customHeight="1" x14ac:dyDescent="0.3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  <c r="AP147" s="77"/>
      <c r="AQ147" s="77"/>
      <c r="AR147" s="77"/>
      <c r="AS147" s="77"/>
      <c r="AT147" s="77"/>
      <c r="AU147" s="77"/>
      <c r="AV147" s="77"/>
    </row>
    <row r="148" spans="1:48" ht="18.75" customHeight="1" x14ac:dyDescent="0.3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  <c r="AP148" s="77"/>
      <c r="AQ148" s="77"/>
      <c r="AR148" s="77"/>
      <c r="AS148" s="77"/>
      <c r="AT148" s="77"/>
      <c r="AU148" s="77"/>
      <c r="AV148" s="77"/>
    </row>
    <row r="149" spans="1:48" ht="18.75" customHeight="1" x14ac:dyDescent="0.3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  <c r="AN149" s="77"/>
      <c r="AO149" s="77"/>
      <c r="AP149" s="77"/>
      <c r="AQ149" s="77"/>
      <c r="AR149" s="77"/>
      <c r="AS149" s="77"/>
      <c r="AT149" s="77"/>
      <c r="AU149" s="77"/>
      <c r="AV149" s="77"/>
    </row>
    <row r="150" spans="1:48" ht="18.75" customHeight="1" x14ac:dyDescent="0.3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  <c r="AP150" s="77"/>
      <c r="AQ150" s="77"/>
      <c r="AR150" s="77"/>
      <c r="AS150" s="77"/>
      <c r="AT150" s="77"/>
      <c r="AU150" s="77"/>
      <c r="AV150" s="77"/>
    </row>
    <row r="151" spans="1:48" ht="18.75" customHeight="1" x14ac:dyDescent="0.3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  <c r="AN151" s="77"/>
      <c r="AO151" s="77"/>
      <c r="AP151" s="77"/>
      <c r="AQ151" s="77"/>
      <c r="AR151" s="77"/>
      <c r="AS151" s="77"/>
      <c r="AT151" s="77"/>
      <c r="AU151" s="77"/>
      <c r="AV151" s="77"/>
    </row>
    <row r="152" spans="1:48" ht="18.75" customHeight="1" x14ac:dyDescent="0.3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77"/>
    </row>
    <row r="153" spans="1:48" ht="18.75" customHeight="1" x14ac:dyDescent="0.3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  <c r="AP153" s="77"/>
      <c r="AQ153" s="77"/>
      <c r="AR153" s="77"/>
      <c r="AS153" s="77"/>
      <c r="AT153" s="77"/>
      <c r="AU153" s="77"/>
      <c r="AV153" s="77"/>
    </row>
    <row r="154" spans="1:48" ht="18.75" customHeight="1" x14ac:dyDescent="0.3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  <c r="AN154" s="77"/>
      <c r="AO154" s="77"/>
      <c r="AP154" s="77"/>
      <c r="AQ154" s="77"/>
      <c r="AR154" s="77"/>
      <c r="AS154" s="77"/>
      <c r="AT154" s="77"/>
      <c r="AU154" s="77"/>
      <c r="AV154" s="77"/>
    </row>
    <row r="155" spans="1:48" ht="18.75" customHeight="1" x14ac:dyDescent="0.3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  <c r="AP155" s="77"/>
      <c r="AQ155" s="77"/>
      <c r="AR155" s="77"/>
      <c r="AS155" s="77"/>
      <c r="AT155" s="77"/>
      <c r="AU155" s="77"/>
      <c r="AV155" s="77"/>
    </row>
    <row r="156" spans="1:48" ht="18.75" customHeight="1" x14ac:dyDescent="0.3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  <c r="AU156" s="77"/>
      <c r="AV156" s="77"/>
    </row>
    <row r="157" spans="1:48" ht="18.75" customHeight="1" x14ac:dyDescent="0.3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  <c r="AN157" s="77"/>
      <c r="AO157" s="77"/>
      <c r="AP157" s="77"/>
      <c r="AQ157" s="77"/>
      <c r="AR157" s="77"/>
      <c r="AS157" s="77"/>
      <c r="AT157" s="77"/>
      <c r="AU157" s="77"/>
      <c r="AV157" s="77"/>
    </row>
    <row r="158" spans="1:48" ht="18.75" customHeight="1" x14ac:dyDescent="0.3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  <c r="AP158" s="77"/>
      <c r="AQ158" s="77"/>
      <c r="AR158" s="77"/>
      <c r="AS158" s="77"/>
      <c r="AT158" s="77"/>
      <c r="AU158" s="77"/>
      <c r="AV158" s="77"/>
    </row>
    <row r="159" spans="1:48" ht="18.75" customHeight="1" x14ac:dyDescent="0.3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  <c r="AP159" s="77"/>
      <c r="AQ159" s="77"/>
      <c r="AR159" s="77"/>
      <c r="AS159" s="77"/>
      <c r="AT159" s="77"/>
      <c r="AU159" s="77"/>
      <c r="AV159" s="77"/>
    </row>
    <row r="160" spans="1:48" ht="18.75" customHeight="1" x14ac:dyDescent="0.3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U160" s="77"/>
      <c r="AV160" s="77"/>
    </row>
    <row r="161" spans="1:48" ht="18.75" customHeight="1" x14ac:dyDescent="0.3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  <c r="AP161" s="77"/>
      <c r="AQ161" s="77"/>
      <c r="AR161" s="77"/>
      <c r="AS161" s="77"/>
      <c r="AT161" s="77"/>
      <c r="AU161" s="77"/>
      <c r="AV161" s="77"/>
    </row>
    <row r="162" spans="1:48" ht="18.75" customHeight="1" x14ac:dyDescent="0.3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  <c r="AP162" s="77"/>
      <c r="AQ162" s="77"/>
      <c r="AR162" s="77"/>
      <c r="AS162" s="77"/>
      <c r="AT162" s="77"/>
      <c r="AU162" s="77"/>
      <c r="AV162" s="77"/>
    </row>
    <row r="163" spans="1:48" ht="18.75" customHeight="1" x14ac:dyDescent="0.3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  <c r="AP163" s="77"/>
      <c r="AQ163" s="77"/>
      <c r="AR163" s="77"/>
      <c r="AS163" s="77"/>
      <c r="AT163" s="77"/>
      <c r="AU163" s="77"/>
      <c r="AV163" s="77"/>
    </row>
    <row r="164" spans="1:48" ht="18.75" customHeight="1" x14ac:dyDescent="0.3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  <c r="AP164" s="77"/>
      <c r="AQ164" s="77"/>
      <c r="AR164" s="77"/>
      <c r="AS164" s="77"/>
      <c r="AT164" s="77"/>
      <c r="AU164" s="77"/>
      <c r="AV164" s="77"/>
    </row>
    <row r="165" spans="1:48" ht="18.75" customHeight="1" x14ac:dyDescent="0.3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  <c r="AP165" s="77"/>
      <c r="AQ165" s="77"/>
      <c r="AR165" s="77"/>
      <c r="AS165" s="77"/>
      <c r="AT165" s="77"/>
      <c r="AU165" s="77"/>
      <c r="AV165" s="77"/>
    </row>
    <row r="166" spans="1:48" ht="18.75" customHeight="1" x14ac:dyDescent="0.3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  <c r="AN166" s="77"/>
      <c r="AO166" s="77"/>
      <c r="AP166" s="77"/>
      <c r="AQ166" s="77"/>
      <c r="AR166" s="77"/>
      <c r="AS166" s="77"/>
      <c r="AT166" s="77"/>
      <c r="AU166" s="77"/>
      <c r="AV166" s="77"/>
    </row>
    <row r="167" spans="1:48" ht="18.75" customHeight="1" x14ac:dyDescent="0.3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  <c r="AP167" s="77"/>
      <c r="AQ167" s="77"/>
      <c r="AR167" s="77"/>
      <c r="AS167" s="77"/>
      <c r="AT167" s="77"/>
      <c r="AU167" s="77"/>
      <c r="AV167" s="77"/>
    </row>
    <row r="168" spans="1:48" ht="18.75" customHeight="1" x14ac:dyDescent="0.3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  <c r="AN168" s="77"/>
      <c r="AO168" s="77"/>
      <c r="AP168" s="77"/>
      <c r="AQ168" s="77"/>
      <c r="AR168" s="77"/>
      <c r="AS168" s="77"/>
      <c r="AT168" s="77"/>
      <c r="AU168" s="77"/>
      <c r="AV168" s="77"/>
    </row>
    <row r="169" spans="1:48" ht="18.75" customHeight="1" x14ac:dyDescent="0.3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  <c r="AP169" s="77"/>
      <c r="AQ169" s="77"/>
      <c r="AR169" s="77"/>
      <c r="AS169" s="77"/>
      <c r="AT169" s="77"/>
      <c r="AU169" s="77"/>
      <c r="AV169" s="77"/>
    </row>
    <row r="170" spans="1:48" ht="18.75" customHeight="1" x14ac:dyDescent="0.3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  <c r="AP170" s="77"/>
      <c r="AQ170" s="77"/>
      <c r="AR170" s="77"/>
      <c r="AS170" s="77"/>
      <c r="AT170" s="77"/>
      <c r="AU170" s="77"/>
      <c r="AV170" s="77"/>
    </row>
    <row r="171" spans="1:48" ht="18.75" customHeight="1" x14ac:dyDescent="0.3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U171" s="77"/>
      <c r="AV171" s="77"/>
    </row>
    <row r="172" spans="1:48" ht="18.75" customHeight="1" x14ac:dyDescent="0.3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  <c r="AN172" s="77"/>
      <c r="AO172" s="77"/>
      <c r="AP172" s="77"/>
      <c r="AQ172" s="77"/>
      <c r="AR172" s="77"/>
      <c r="AS172" s="77"/>
      <c r="AT172" s="77"/>
      <c r="AU172" s="77"/>
      <c r="AV172" s="77"/>
    </row>
    <row r="173" spans="1:48" ht="18.75" customHeight="1" x14ac:dyDescent="0.3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  <c r="AN173" s="77"/>
      <c r="AO173" s="77"/>
      <c r="AP173" s="77"/>
      <c r="AQ173" s="77"/>
      <c r="AR173" s="77"/>
      <c r="AS173" s="77"/>
      <c r="AT173" s="77"/>
      <c r="AU173" s="77"/>
      <c r="AV173" s="77"/>
    </row>
    <row r="174" spans="1:48" ht="18.75" customHeight="1" x14ac:dyDescent="0.3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  <c r="AP174" s="77"/>
      <c r="AQ174" s="77"/>
      <c r="AR174" s="77"/>
      <c r="AS174" s="77"/>
      <c r="AT174" s="77"/>
      <c r="AU174" s="77"/>
      <c r="AV174" s="77"/>
    </row>
    <row r="175" spans="1:48" ht="18.75" customHeight="1" x14ac:dyDescent="0.3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  <c r="AN175" s="77"/>
      <c r="AO175" s="77"/>
      <c r="AP175" s="77"/>
      <c r="AQ175" s="77"/>
      <c r="AR175" s="77"/>
      <c r="AS175" s="77"/>
      <c r="AT175" s="77"/>
      <c r="AU175" s="77"/>
      <c r="AV175" s="77"/>
    </row>
    <row r="176" spans="1:48" ht="18.75" customHeight="1" x14ac:dyDescent="0.3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  <c r="AP176" s="77"/>
      <c r="AQ176" s="77"/>
      <c r="AR176" s="77"/>
      <c r="AS176" s="77"/>
      <c r="AT176" s="77"/>
      <c r="AU176" s="77"/>
      <c r="AV176" s="77"/>
    </row>
    <row r="177" spans="1:48" ht="18.75" customHeight="1" x14ac:dyDescent="0.3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  <c r="AN177" s="77"/>
      <c r="AO177" s="77"/>
      <c r="AP177" s="77"/>
      <c r="AQ177" s="77"/>
      <c r="AR177" s="77"/>
      <c r="AS177" s="77"/>
      <c r="AT177" s="77"/>
      <c r="AU177" s="77"/>
      <c r="AV177" s="77"/>
    </row>
    <row r="178" spans="1:48" ht="18.75" customHeight="1" x14ac:dyDescent="0.3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  <c r="AP178" s="77"/>
      <c r="AQ178" s="77"/>
      <c r="AR178" s="77"/>
      <c r="AS178" s="77"/>
      <c r="AT178" s="77"/>
      <c r="AU178" s="77"/>
      <c r="AV178" s="77"/>
    </row>
    <row r="179" spans="1:48" ht="18.75" customHeight="1" x14ac:dyDescent="0.3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  <c r="AN179" s="77"/>
      <c r="AO179" s="77"/>
      <c r="AP179" s="77"/>
      <c r="AQ179" s="77"/>
      <c r="AR179" s="77"/>
      <c r="AS179" s="77"/>
      <c r="AT179" s="77"/>
      <c r="AU179" s="77"/>
      <c r="AV179" s="77"/>
    </row>
    <row r="180" spans="1:48" ht="18.75" customHeight="1" x14ac:dyDescent="0.3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77"/>
      <c r="AO180" s="77"/>
      <c r="AP180" s="77"/>
      <c r="AQ180" s="77"/>
      <c r="AR180" s="77"/>
      <c r="AS180" s="77"/>
      <c r="AT180" s="77"/>
      <c r="AU180" s="77"/>
      <c r="AV180" s="77"/>
    </row>
    <row r="181" spans="1:48" ht="18.75" customHeight="1" x14ac:dyDescent="0.3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  <c r="AP181" s="77"/>
      <c r="AQ181" s="77"/>
      <c r="AR181" s="77"/>
      <c r="AS181" s="77"/>
      <c r="AT181" s="77"/>
      <c r="AU181" s="77"/>
      <c r="AV181" s="77"/>
    </row>
    <row r="182" spans="1:48" ht="18.75" customHeight="1" x14ac:dyDescent="0.3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  <c r="AU182" s="77"/>
      <c r="AV182" s="77"/>
    </row>
    <row r="183" spans="1:48" ht="18.75" customHeight="1" x14ac:dyDescent="0.3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  <c r="AP183" s="77"/>
      <c r="AQ183" s="77"/>
      <c r="AR183" s="77"/>
      <c r="AS183" s="77"/>
      <c r="AT183" s="77"/>
      <c r="AU183" s="77"/>
      <c r="AV183" s="77"/>
    </row>
    <row r="184" spans="1:48" ht="18.75" customHeight="1" x14ac:dyDescent="0.3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77"/>
      <c r="AO184" s="77"/>
      <c r="AP184" s="77"/>
      <c r="AQ184" s="77"/>
      <c r="AR184" s="77"/>
      <c r="AS184" s="77"/>
      <c r="AT184" s="77"/>
      <c r="AU184" s="77"/>
      <c r="AV184" s="77"/>
    </row>
    <row r="185" spans="1:48" ht="18.75" customHeight="1" x14ac:dyDescent="0.3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  <c r="AP185" s="77"/>
      <c r="AQ185" s="77"/>
      <c r="AR185" s="77"/>
      <c r="AS185" s="77"/>
      <c r="AT185" s="77"/>
      <c r="AU185" s="77"/>
      <c r="AV185" s="77"/>
    </row>
    <row r="186" spans="1:48" ht="18.75" customHeight="1" x14ac:dyDescent="0.3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77"/>
      <c r="AT186" s="77"/>
      <c r="AU186" s="77"/>
      <c r="AV186" s="77"/>
    </row>
    <row r="187" spans="1:48" ht="18.75" customHeight="1" x14ac:dyDescent="0.3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  <c r="AN187" s="77"/>
      <c r="AO187" s="77"/>
      <c r="AP187" s="77"/>
      <c r="AQ187" s="77"/>
      <c r="AR187" s="77"/>
      <c r="AS187" s="77"/>
      <c r="AT187" s="77"/>
      <c r="AU187" s="77"/>
      <c r="AV187" s="77"/>
    </row>
    <row r="188" spans="1:48" ht="18.75" customHeight="1" x14ac:dyDescent="0.3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  <c r="AP188" s="77"/>
      <c r="AQ188" s="77"/>
      <c r="AR188" s="77"/>
      <c r="AS188" s="77"/>
      <c r="AT188" s="77"/>
      <c r="AU188" s="77"/>
      <c r="AV188" s="77"/>
    </row>
    <row r="189" spans="1:48" ht="18.75" customHeight="1" x14ac:dyDescent="0.3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  <c r="AP189" s="77"/>
      <c r="AQ189" s="77"/>
      <c r="AR189" s="77"/>
      <c r="AS189" s="77"/>
      <c r="AT189" s="77"/>
      <c r="AU189" s="77"/>
      <c r="AV189" s="77"/>
    </row>
    <row r="190" spans="1:48" ht="18.75" customHeight="1" x14ac:dyDescent="0.3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  <c r="AP190" s="77"/>
      <c r="AQ190" s="77"/>
      <c r="AR190" s="77"/>
      <c r="AS190" s="77"/>
      <c r="AT190" s="77"/>
      <c r="AU190" s="77"/>
      <c r="AV190" s="77"/>
    </row>
    <row r="191" spans="1:48" ht="18.75" customHeight="1" x14ac:dyDescent="0.3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  <c r="AP191" s="77"/>
      <c r="AQ191" s="77"/>
      <c r="AR191" s="77"/>
      <c r="AS191" s="77"/>
      <c r="AT191" s="77"/>
      <c r="AU191" s="77"/>
      <c r="AV191" s="77"/>
    </row>
    <row r="192" spans="1:48" ht="18.75" customHeight="1" x14ac:dyDescent="0.3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  <c r="AP192" s="77"/>
      <c r="AQ192" s="77"/>
      <c r="AR192" s="77"/>
      <c r="AS192" s="77"/>
      <c r="AT192" s="77"/>
      <c r="AU192" s="77"/>
      <c r="AV192" s="77"/>
    </row>
    <row r="193" spans="1:48" ht="18.75" customHeight="1" x14ac:dyDescent="0.3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  <c r="AP193" s="77"/>
      <c r="AQ193" s="77"/>
      <c r="AR193" s="77"/>
      <c r="AS193" s="77"/>
      <c r="AT193" s="77"/>
      <c r="AU193" s="77"/>
      <c r="AV193" s="77"/>
    </row>
    <row r="194" spans="1:48" ht="18.75" customHeight="1" x14ac:dyDescent="0.3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  <c r="AP194" s="77"/>
      <c r="AQ194" s="77"/>
      <c r="AR194" s="77"/>
      <c r="AS194" s="77"/>
      <c r="AT194" s="77"/>
      <c r="AU194" s="77"/>
      <c r="AV194" s="77"/>
    </row>
    <row r="195" spans="1:48" ht="18.75" customHeight="1" x14ac:dyDescent="0.3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  <c r="AP195" s="77"/>
      <c r="AQ195" s="77"/>
      <c r="AR195" s="77"/>
      <c r="AS195" s="77"/>
      <c r="AT195" s="77"/>
      <c r="AU195" s="77"/>
      <c r="AV195" s="77"/>
    </row>
    <row r="196" spans="1:48" ht="18.75" customHeight="1" x14ac:dyDescent="0.3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  <c r="AP196" s="77"/>
      <c r="AQ196" s="77"/>
      <c r="AR196" s="77"/>
      <c r="AS196" s="77"/>
      <c r="AT196" s="77"/>
      <c r="AU196" s="77"/>
      <c r="AV196" s="77"/>
    </row>
    <row r="197" spans="1:48" ht="18.75" customHeight="1" x14ac:dyDescent="0.3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  <c r="AP197" s="77"/>
      <c r="AQ197" s="77"/>
      <c r="AR197" s="77"/>
      <c r="AS197" s="77"/>
      <c r="AT197" s="77"/>
      <c r="AU197" s="77"/>
      <c r="AV197" s="77"/>
    </row>
    <row r="198" spans="1:48" ht="18.75" customHeight="1" x14ac:dyDescent="0.3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  <c r="AP198" s="77"/>
      <c r="AQ198" s="77"/>
      <c r="AR198" s="77"/>
      <c r="AS198" s="77"/>
      <c r="AT198" s="77"/>
      <c r="AU198" s="77"/>
      <c r="AV198" s="77"/>
    </row>
    <row r="199" spans="1:48" ht="18.75" customHeight="1" x14ac:dyDescent="0.3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  <c r="AP199" s="77"/>
      <c r="AQ199" s="77"/>
      <c r="AR199" s="77"/>
      <c r="AS199" s="77"/>
      <c r="AT199" s="77"/>
      <c r="AU199" s="77"/>
      <c r="AV199" s="77"/>
    </row>
    <row r="200" spans="1:48" ht="18.75" customHeight="1" x14ac:dyDescent="0.3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  <c r="AN200" s="77"/>
      <c r="AO200" s="77"/>
      <c r="AP200" s="77"/>
      <c r="AQ200" s="77"/>
      <c r="AR200" s="77"/>
      <c r="AS200" s="77"/>
      <c r="AT200" s="77"/>
      <c r="AU200" s="77"/>
      <c r="AV200" s="77"/>
    </row>
    <row r="201" spans="1:48" ht="18.75" customHeight="1" x14ac:dyDescent="0.3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U201" s="77"/>
      <c r="AV201" s="77"/>
    </row>
    <row r="202" spans="1:48" ht="18.75" customHeight="1" x14ac:dyDescent="0.3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  <c r="AN202" s="77"/>
      <c r="AO202" s="77"/>
      <c r="AP202" s="77"/>
      <c r="AQ202" s="77"/>
      <c r="AR202" s="77"/>
      <c r="AS202" s="77"/>
      <c r="AT202" s="77"/>
      <c r="AU202" s="77"/>
      <c r="AV202" s="77"/>
    </row>
    <row r="203" spans="1:48" ht="18.75" customHeight="1" x14ac:dyDescent="0.3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  <c r="AP203" s="77"/>
      <c r="AQ203" s="77"/>
      <c r="AR203" s="77"/>
      <c r="AS203" s="77"/>
      <c r="AT203" s="77"/>
      <c r="AU203" s="77"/>
      <c r="AV203" s="77"/>
    </row>
    <row r="204" spans="1:48" ht="18.75" customHeight="1" x14ac:dyDescent="0.3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  <c r="AP204" s="77"/>
      <c r="AQ204" s="77"/>
      <c r="AR204" s="77"/>
      <c r="AS204" s="77"/>
      <c r="AT204" s="77"/>
      <c r="AU204" s="77"/>
      <c r="AV204" s="77"/>
    </row>
    <row r="205" spans="1:48" ht="18.75" customHeight="1" x14ac:dyDescent="0.3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  <c r="AP205" s="77"/>
      <c r="AQ205" s="77"/>
      <c r="AR205" s="77"/>
      <c r="AS205" s="77"/>
      <c r="AT205" s="77"/>
      <c r="AU205" s="77"/>
      <c r="AV205" s="77"/>
    </row>
    <row r="206" spans="1:48" ht="18.75" customHeight="1" x14ac:dyDescent="0.3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  <c r="AP206" s="77"/>
      <c r="AQ206" s="77"/>
      <c r="AR206" s="77"/>
      <c r="AS206" s="77"/>
      <c r="AT206" s="77"/>
      <c r="AU206" s="77"/>
      <c r="AV206" s="77"/>
    </row>
    <row r="207" spans="1:48" ht="18.75" customHeight="1" x14ac:dyDescent="0.3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  <c r="AN207" s="77"/>
      <c r="AO207" s="77"/>
      <c r="AP207" s="77"/>
      <c r="AQ207" s="77"/>
      <c r="AR207" s="77"/>
      <c r="AS207" s="77"/>
      <c r="AT207" s="77"/>
      <c r="AU207" s="77"/>
      <c r="AV207" s="77"/>
    </row>
    <row r="208" spans="1:48" ht="18.75" customHeight="1" x14ac:dyDescent="0.3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  <c r="AP208" s="77"/>
      <c r="AQ208" s="77"/>
      <c r="AR208" s="77"/>
      <c r="AS208" s="77"/>
      <c r="AT208" s="77"/>
      <c r="AU208" s="77"/>
      <c r="AV208" s="77"/>
    </row>
    <row r="209" spans="1:48" ht="18.75" customHeight="1" x14ac:dyDescent="0.3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  <c r="AN209" s="77"/>
      <c r="AO209" s="77"/>
      <c r="AP209" s="77"/>
      <c r="AQ209" s="77"/>
      <c r="AR209" s="77"/>
      <c r="AS209" s="77"/>
      <c r="AT209" s="77"/>
      <c r="AU209" s="77"/>
      <c r="AV209" s="77"/>
    </row>
    <row r="210" spans="1:48" ht="18.75" customHeight="1" x14ac:dyDescent="0.3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  <c r="AP210" s="77"/>
      <c r="AQ210" s="77"/>
      <c r="AR210" s="77"/>
      <c r="AS210" s="77"/>
      <c r="AT210" s="77"/>
      <c r="AU210" s="77"/>
      <c r="AV210" s="77"/>
    </row>
    <row r="211" spans="1:48" ht="18.75" customHeight="1" x14ac:dyDescent="0.3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  <c r="AN211" s="77"/>
      <c r="AO211" s="77"/>
      <c r="AP211" s="77"/>
      <c r="AQ211" s="77"/>
      <c r="AR211" s="77"/>
      <c r="AS211" s="77"/>
      <c r="AT211" s="77"/>
      <c r="AU211" s="77"/>
      <c r="AV211" s="77"/>
    </row>
    <row r="212" spans="1:48" ht="18.75" customHeight="1" x14ac:dyDescent="0.3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  <c r="AP212" s="77"/>
      <c r="AQ212" s="77"/>
      <c r="AR212" s="77"/>
      <c r="AS212" s="77"/>
      <c r="AT212" s="77"/>
      <c r="AU212" s="77"/>
      <c r="AV212" s="77"/>
    </row>
    <row r="213" spans="1:48" ht="18.75" customHeight="1" x14ac:dyDescent="0.3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  <c r="AN213" s="77"/>
      <c r="AO213" s="77"/>
      <c r="AP213" s="77"/>
      <c r="AQ213" s="77"/>
      <c r="AR213" s="77"/>
      <c r="AS213" s="77"/>
      <c r="AT213" s="77"/>
      <c r="AU213" s="77"/>
      <c r="AV213" s="77"/>
    </row>
    <row r="214" spans="1:48" ht="18.75" customHeight="1" x14ac:dyDescent="0.3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  <c r="AP214" s="77"/>
      <c r="AQ214" s="77"/>
      <c r="AR214" s="77"/>
      <c r="AS214" s="77"/>
      <c r="AT214" s="77"/>
      <c r="AU214" s="77"/>
      <c r="AV214" s="77"/>
    </row>
    <row r="215" spans="1:48" ht="18.75" customHeight="1" x14ac:dyDescent="0.3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  <c r="AP215" s="77"/>
      <c r="AQ215" s="77"/>
      <c r="AR215" s="77"/>
      <c r="AS215" s="77"/>
      <c r="AT215" s="77"/>
      <c r="AU215" s="77"/>
      <c r="AV215" s="77"/>
    </row>
    <row r="216" spans="1:48" ht="18.75" customHeight="1" x14ac:dyDescent="0.3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77"/>
    </row>
    <row r="217" spans="1:48" ht="18.75" customHeight="1" x14ac:dyDescent="0.3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  <c r="AP217" s="77"/>
      <c r="AQ217" s="77"/>
      <c r="AR217" s="77"/>
      <c r="AS217" s="77"/>
      <c r="AT217" s="77"/>
      <c r="AU217" s="77"/>
      <c r="AV217" s="77"/>
    </row>
    <row r="218" spans="1:48" ht="18.75" customHeight="1" x14ac:dyDescent="0.3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  <c r="AP218" s="77"/>
      <c r="AQ218" s="77"/>
      <c r="AR218" s="77"/>
      <c r="AS218" s="77"/>
      <c r="AT218" s="77"/>
      <c r="AU218" s="77"/>
      <c r="AV218" s="77"/>
    </row>
    <row r="219" spans="1:48" ht="18.75" customHeight="1" x14ac:dyDescent="0.3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  <c r="AP219" s="77"/>
      <c r="AQ219" s="77"/>
      <c r="AR219" s="77"/>
      <c r="AS219" s="77"/>
      <c r="AT219" s="77"/>
      <c r="AU219" s="77"/>
      <c r="AV219" s="77"/>
    </row>
    <row r="220" spans="1:48" ht="18.75" customHeight="1" x14ac:dyDescent="0.3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  <c r="AP220" s="77"/>
      <c r="AQ220" s="77"/>
      <c r="AR220" s="77"/>
      <c r="AS220" s="77"/>
      <c r="AT220" s="77"/>
      <c r="AU220" s="77"/>
      <c r="AV220" s="77"/>
    </row>
    <row r="221" spans="1:48" ht="18.75" customHeight="1" x14ac:dyDescent="0.3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77"/>
      <c r="AQ221" s="77"/>
      <c r="AR221" s="77"/>
      <c r="AS221" s="77"/>
      <c r="AT221" s="77"/>
      <c r="AU221" s="77"/>
      <c r="AV221" s="77"/>
    </row>
    <row r="222" spans="1:48" ht="18.75" customHeight="1" x14ac:dyDescent="0.3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  <c r="AN222" s="77"/>
      <c r="AO222" s="77"/>
      <c r="AP222" s="77"/>
      <c r="AQ222" s="77"/>
      <c r="AR222" s="77"/>
      <c r="AS222" s="77"/>
      <c r="AT222" s="77"/>
      <c r="AU222" s="77"/>
      <c r="AV222" s="77"/>
    </row>
    <row r="223" spans="1:48" ht="18.75" customHeight="1" x14ac:dyDescent="0.3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  <c r="AP223" s="77"/>
      <c r="AQ223" s="77"/>
      <c r="AR223" s="77"/>
      <c r="AS223" s="77"/>
      <c r="AT223" s="77"/>
      <c r="AU223" s="77"/>
      <c r="AV223" s="77"/>
    </row>
    <row r="224" spans="1:48" ht="18.75" customHeight="1" x14ac:dyDescent="0.3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  <c r="AP224" s="77"/>
      <c r="AQ224" s="77"/>
      <c r="AR224" s="77"/>
      <c r="AS224" s="77"/>
      <c r="AT224" s="77"/>
      <c r="AU224" s="77"/>
      <c r="AV224" s="77"/>
    </row>
    <row r="225" spans="1:48" ht="18.75" customHeight="1" x14ac:dyDescent="0.3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  <c r="AP225" s="77"/>
      <c r="AQ225" s="77"/>
      <c r="AR225" s="77"/>
      <c r="AS225" s="77"/>
      <c r="AT225" s="77"/>
      <c r="AU225" s="77"/>
      <c r="AV225" s="77"/>
    </row>
    <row r="226" spans="1:48" ht="18.75" customHeight="1" x14ac:dyDescent="0.3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  <c r="AP226" s="77"/>
      <c r="AQ226" s="77"/>
      <c r="AR226" s="77"/>
      <c r="AS226" s="77"/>
      <c r="AT226" s="77"/>
      <c r="AU226" s="77"/>
      <c r="AV226" s="77"/>
    </row>
    <row r="227" spans="1:48" ht="18.75" customHeight="1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  <c r="AP227" s="77"/>
      <c r="AQ227" s="77"/>
      <c r="AR227" s="77"/>
      <c r="AS227" s="77"/>
      <c r="AT227" s="77"/>
      <c r="AU227" s="77"/>
      <c r="AV227" s="77"/>
    </row>
    <row r="228" spans="1:48" ht="18.75" customHeight="1" x14ac:dyDescent="0.3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  <c r="AN228" s="77"/>
      <c r="AO228" s="77"/>
      <c r="AP228" s="77"/>
      <c r="AQ228" s="77"/>
      <c r="AR228" s="77"/>
      <c r="AS228" s="77"/>
      <c r="AT228" s="77"/>
      <c r="AU228" s="77"/>
      <c r="AV228" s="77"/>
    </row>
    <row r="229" spans="1:48" ht="18.75" customHeight="1" x14ac:dyDescent="0.3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  <c r="AP229" s="77"/>
      <c r="AQ229" s="77"/>
      <c r="AR229" s="77"/>
      <c r="AS229" s="77"/>
      <c r="AT229" s="77"/>
      <c r="AU229" s="77"/>
      <c r="AV229" s="77"/>
    </row>
    <row r="230" spans="1:48" ht="18.75" customHeight="1" x14ac:dyDescent="0.3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  <c r="AN230" s="77"/>
      <c r="AO230" s="77"/>
      <c r="AP230" s="77"/>
      <c r="AQ230" s="77"/>
      <c r="AR230" s="77"/>
      <c r="AS230" s="77"/>
      <c r="AT230" s="77"/>
      <c r="AU230" s="77"/>
      <c r="AV230" s="77"/>
    </row>
    <row r="231" spans="1:48" ht="18.75" customHeight="1" x14ac:dyDescent="0.3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  <c r="AP231" s="77"/>
      <c r="AQ231" s="77"/>
      <c r="AR231" s="77"/>
      <c r="AS231" s="77"/>
      <c r="AT231" s="77"/>
      <c r="AU231" s="77"/>
      <c r="AV231" s="77"/>
    </row>
    <row r="232" spans="1:48" ht="18.75" customHeight="1" x14ac:dyDescent="0.3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  <c r="AP232" s="77"/>
      <c r="AQ232" s="77"/>
      <c r="AR232" s="77"/>
      <c r="AS232" s="77"/>
      <c r="AT232" s="77"/>
      <c r="AU232" s="77"/>
      <c r="AV232" s="77"/>
    </row>
    <row r="233" spans="1:48" ht="18.75" customHeight="1" x14ac:dyDescent="0.3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  <c r="AN233" s="77"/>
      <c r="AO233" s="77"/>
      <c r="AP233" s="77"/>
      <c r="AQ233" s="77"/>
      <c r="AR233" s="77"/>
      <c r="AS233" s="77"/>
      <c r="AT233" s="77"/>
      <c r="AU233" s="77"/>
      <c r="AV233" s="77"/>
    </row>
    <row r="234" spans="1:48" ht="18.75" customHeight="1" x14ac:dyDescent="0.3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  <c r="AP234" s="77"/>
      <c r="AQ234" s="77"/>
      <c r="AR234" s="77"/>
      <c r="AS234" s="77"/>
      <c r="AT234" s="77"/>
      <c r="AU234" s="77"/>
      <c r="AV234" s="77"/>
    </row>
    <row r="235" spans="1:48" ht="18.75" customHeight="1" x14ac:dyDescent="0.3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  <c r="AN235" s="77"/>
      <c r="AO235" s="77"/>
      <c r="AP235" s="77"/>
      <c r="AQ235" s="77"/>
      <c r="AR235" s="77"/>
      <c r="AS235" s="77"/>
      <c r="AT235" s="77"/>
      <c r="AU235" s="77"/>
      <c r="AV235" s="77"/>
    </row>
    <row r="236" spans="1:48" ht="18.75" customHeight="1" x14ac:dyDescent="0.3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  <c r="AN236" s="77"/>
      <c r="AO236" s="77"/>
      <c r="AP236" s="77"/>
      <c r="AQ236" s="77"/>
      <c r="AR236" s="77"/>
      <c r="AS236" s="77"/>
      <c r="AT236" s="77"/>
      <c r="AU236" s="77"/>
      <c r="AV236" s="77"/>
    </row>
    <row r="237" spans="1:48" ht="18.75" customHeight="1" x14ac:dyDescent="0.3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  <c r="AN237" s="77"/>
      <c r="AO237" s="77"/>
      <c r="AP237" s="77"/>
      <c r="AQ237" s="77"/>
      <c r="AR237" s="77"/>
      <c r="AS237" s="77"/>
      <c r="AT237" s="77"/>
      <c r="AU237" s="77"/>
      <c r="AV237" s="77"/>
    </row>
    <row r="238" spans="1:48" ht="18.75" customHeight="1" x14ac:dyDescent="0.3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  <c r="AN238" s="77"/>
      <c r="AO238" s="77"/>
      <c r="AP238" s="77"/>
      <c r="AQ238" s="77"/>
      <c r="AR238" s="77"/>
      <c r="AS238" s="77"/>
      <c r="AT238" s="77"/>
      <c r="AU238" s="77"/>
      <c r="AV238" s="77"/>
    </row>
    <row r="239" spans="1:48" ht="18.75" customHeight="1" x14ac:dyDescent="0.3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  <c r="AN239" s="77"/>
      <c r="AO239" s="77"/>
      <c r="AP239" s="77"/>
      <c r="AQ239" s="77"/>
      <c r="AR239" s="77"/>
      <c r="AS239" s="77"/>
      <c r="AT239" s="77"/>
      <c r="AU239" s="77"/>
      <c r="AV239" s="77"/>
    </row>
    <row r="240" spans="1:48" ht="18.75" customHeight="1" x14ac:dyDescent="0.3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  <c r="AN240" s="77"/>
      <c r="AO240" s="77"/>
      <c r="AP240" s="77"/>
      <c r="AQ240" s="77"/>
      <c r="AR240" s="77"/>
      <c r="AS240" s="77"/>
      <c r="AT240" s="77"/>
      <c r="AU240" s="77"/>
      <c r="AV240" s="77"/>
    </row>
    <row r="241" spans="1:48" ht="18.75" customHeight="1" x14ac:dyDescent="0.3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  <c r="AN241" s="77"/>
      <c r="AO241" s="77"/>
      <c r="AP241" s="77"/>
      <c r="AQ241" s="77"/>
      <c r="AR241" s="77"/>
      <c r="AS241" s="77"/>
      <c r="AT241" s="77"/>
      <c r="AU241" s="77"/>
      <c r="AV241" s="77"/>
    </row>
    <row r="242" spans="1:48" ht="18.75" customHeight="1" x14ac:dyDescent="0.3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  <c r="AN242" s="77"/>
      <c r="AO242" s="77"/>
      <c r="AP242" s="77"/>
      <c r="AQ242" s="77"/>
      <c r="AR242" s="77"/>
      <c r="AS242" s="77"/>
      <c r="AT242" s="77"/>
      <c r="AU242" s="77"/>
      <c r="AV242" s="77"/>
    </row>
    <row r="243" spans="1:48" ht="18.75" customHeight="1" x14ac:dyDescent="0.3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  <c r="AP243" s="77"/>
      <c r="AQ243" s="77"/>
      <c r="AR243" s="77"/>
      <c r="AS243" s="77"/>
      <c r="AT243" s="77"/>
      <c r="AU243" s="77"/>
      <c r="AV243" s="77"/>
    </row>
    <row r="244" spans="1:48" ht="18.75" customHeight="1" x14ac:dyDescent="0.3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  <c r="AN244" s="77"/>
      <c r="AO244" s="77"/>
      <c r="AP244" s="77"/>
      <c r="AQ244" s="77"/>
      <c r="AR244" s="77"/>
      <c r="AS244" s="77"/>
      <c r="AT244" s="77"/>
      <c r="AU244" s="77"/>
      <c r="AV244" s="77"/>
    </row>
    <row r="245" spans="1:48" ht="18.75" customHeight="1" x14ac:dyDescent="0.3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  <c r="AN245" s="77"/>
      <c r="AO245" s="77"/>
      <c r="AP245" s="77"/>
      <c r="AQ245" s="77"/>
      <c r="AR245" s="77"/>
      <c r="AS245" s="77"/>
      <c r="AT245" s="77"/>
      <c r="AU245" s="77"/>
      <c r="AV245" s="77"/>
    </row>
    <row r="246" spans="1:48" ht="18.75" customHeight="1" x14ac:dyDescent="0.3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</row>
    <row r="247" spans="1:48" ht="18.75" customHeight="1" x14ac:dyDescent="0.3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  <c r="AP247" s="77"/>
      <c r="AQ247" s="77"/>
      <c r="AR247" s="77"/>
      <c r="AS247" s="77"/>
      <c r="AT247" s="77"/>
      <c r="AU247" s="77"/>
      <c r="AV247" s="77"/>
    </row>
    <row r="248" spans="1:48" ht="18.75" customHeight="1" x14ac:dyDescent="0.3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  <c r="AP248" s="77"/>
      <c r="AQ248" s="77"/>
      <c r="AR248" s="77"/>
      <c r="AS248" s="77"/>
      <c r="AT248" s="77"/>
      <c r="AU248" s="77"/>
      <c r="AV248" s="77"/>
    </row>
    <row r="249" spans="1:48" ht="18.75" customHeight="1" x14ac:dyDescent="0.3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  <c r="AN249" s="77"/>
      <c r="AO249" s="77"/>
      <c r="AP249" s="77"/>
      <c r="AQ249" s="77"/>
      <c r="AR249" s="77"/>
      <c r="AS249" s="77"/>
      <c r="AT249" s="77"/>
      <c r="AU249" s="77"/>
      <c r="AV249" s="77"/>
    </row>
    <row r="250" spans="1:48" ht="18.75" customHeight="1" x14ac:dyDescent="0.3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  <c r="AP250" s="77"/>
      <c r="AQ250" s="77"/>
      <c r="AR250" s="77"/>
      <c r="AS250" s="77"/>
      <c r="AT250" s="77"/>
      <c r="AU250" s="77"/>
      <c r="AV250" s="77"/>
    </row>
    <row r="251" spans="1:48" ht="18.75" customHeight="1" x14ac:dyDescent="0.3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  <c r="AP251" s="77"/>
      <c r="AQ251" s="77"/>
      <c r="AR251" s="77"/>
      <c r="AS251" s="77"/>
      <c r="AT251" s="77"/>
      <c r="AU251" s="77"/>
      <c r="AV251" s="77"/>
    </row>
    <row r="252" spans="1:48" ht="18.75" customHeight="1" x14ac:dyDescent="0.3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  <c r="AP252" s="77"/>
      <c r="AQ252" s="77"/>
      <c r="AR252" s="77"/>
      <c r="AS252" s="77"/>
      <c r="AT252" s="77"/>
      <c r="AU252" s="77"/>
      <c r="AV252" s="77"/>
    </row>
    <row r="253" spans="1:48" ht="18.75" customHeight="1" x14ac:dyDescent="0.3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  <c r="AN253" s="77"/>
      <c r="AO253" s="77"/>
      <c r="AP253" s="77"/>
      <c r="AQ253" s="77"/>
      <c r="AR253" s="77"/>
      <c r="AS253" s="77"/>
      <c r="AT253" s="77"/>
      <c r="AU253" s="77"/>
      <c r="AV253" s="77"/>
    </row>
    <row r="254" spans="1:48" ht="18.75" customHeight="1" x14ac:dyDescent="0.3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  <c r="AP254" s="77"/>
      <c r="AQ254" s="77"/>
      <c r="AR254" s="77"/>
      <c r="AS254" s="77"/>
      <c r="AT254" s="77"/>
      <c r="AU254" s="77"/>
      <c r="AV254" s="77"/>
    </row>
    <row r="255" spans="1:48" ht="18.75" customHeight="1" x14ac:dyDescent="0.3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  <c r="AN255" s="77"/>
      <c r="AO255" s="77"/>
      <c r="AP255" s="77"/>
      <c r="AQ255" s="77"/>
      <c r="AR255" s="77"/>
      <c r="AS255" s="77"/>
      <c r="AT255" s="77"/>
      <c r="AU255" s="77"/>
      <c r="AV255" s="77"/>
    </row>
    <row r="256" spans="1:48" ht="18.75" customHeight="1" x14ac:dyDescent="0.3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  <c r="AN256" s="77"/>
      <c r="AO256" s="77"/>
      <c r="AP256" s="77"/>
      <c r="AQ256" s="77"/>
      <c r="AR256" s="77"/>
      <c r="AS256" s="77"/>
      <c r="AT256" s="77"/>
      <c r="AU256" s="77"/>
      <c r="AV256" s="77"/>
    </row>
    <row r="257" spans="1:48" ht="18.75" customHeight="1" x14ac:dyDescent="0.3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  <c r="AN257" s="77"/>
      <c r="AO257" s="77"/>
      <c r="AP257" s="77"/>
      <c r="AQ257" s="77"/>
      <c r="AR257" s="77"/>
      <c r="AS257" s="77"/>
      <c r="AT257" s="77"/>
      <c r="AU257" s="77"/>
      <c r="AV257" s="77"/>
    </row>
    <row r="258" spans="1:48" ht="18.75" customHeight="1" x14ac:dyDescent="0.3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  <c r="AN258" s="77"/>
      <c r="AO258" s="77"/>
      <c r="AP258" s="77"/>
      <c r="AQ258" s="77"/>
      <c r="AR258" s="77"/>
      <c r="AS258" s="77"/>
      <c r="AT258" s="77"/>
      <c r="AU258" s="77"/>
      <c r="AV258" s="77"/>
    </row>
    <row r="259" spans="1:48" ht="18.75" customHeight="1" x14ac:dyDescent="0.3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  <c r="AF259" s="77"/>
      <c r="AG259" s="77"/>
      <c r="AH259" s="77"/>
      <c r="AI259" s="77"/>
      <c r="AJ259" s="77"/>
      <c r="AK259" s="77"/>
      <c r="AL259" s="77"/>
      <c r="AM259" s="77"/>
      <c r="AN259" s="77"/>
      <c r="AO259" s="77"/>
      <c r="AP259" s="77"/>
      <c r="AQ259" s="77"/>
      <c r="AR259" s="77"/>
      <c r="AS259" s="77"/>
      <c r="AT259" s="77"/>
      <c r="AU259" s="77"/>
      <c r="AV259" s="77"/>
    </row>
    <row r="260" spans="1:48" ht="18.75" customHeight="1" x14ac:dyDescent="0.3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  <c r="AE260" s="77"/>
      <c r="AF260" s="77"/>
      <c r="AG260" s="77"/>
      <c r="AH260" s="77"/>
      <c r="AI260" s="77"/>
      <c r="AJ260" s="77"/>
      <c r="AK260" s="77"/>
      <c r="AL260" s="77"/>
      <c r="AM260" s="77"/>
      <c r="AN260" s="77"/>
      <c r="AO260" s="77"/>
      <c r="AP260" s="77"/>
      <c r="AQ260" s="77"/>
      <c r="AR260" s="77"/>
      <c r="AS260" s="77"/>
      <c r="AT260" s="77"/>
      <c r="AU260" s="77"/>
      <c r="AV260" s="77"/>
    </row>
    <row r="261" spans="1:48" ht="18.75" customHeight="1" x14ac:dyDescent="0.3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  <c r="AP261" s="77"/>
      <c r="AQ261" s="77"/>
      <c r="AR261" s="77"/>
      <c r="AS261" s="77"/>
      <c r="AT261" s="77"/>
      <c r="AU261" s="77"/>
      <c r="AV261" s="77"/>
    </row>
    <row r="262" spans="1:48" ht="18.75" customHeight="1" x14ac:dyDescent="0.3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  <c r="AE262" s="77"/>
      <c r="AF262" s="77"/>
      <c r="AG262" s="77"/>
      <c r="AH262" s="77"/>
      <c r="AI262" s="77"/>
      <c r="AJ262" s="77"/>
      <c r="AK262" s="77"/>
      <c r="AL262" s="77"/>
      <c r="AM262" s="77"/>
      <c r="AN262" s="77"/>
      <c r="AO262" s="77"/>
      <c r="AP262" s="77"/>
      <c r="AQ262" s="77"/>
      <c r="AR262" s="77"/>
      <c r="AS262" s="77"/>
      <c r="AT262" s="77"/>
      <c r="AU262" s="77"/>
      <c r="AV262" s="77"/>
    </row>
    <row r="263" spans="1:48" ht="18.75" customHeight="1" x14ac:dyDescent="0.3">
      <c r="A263" s="77"/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  <c r="AA263" s="77"/>
      <c r="AB263" s="77"/>
      <c r="AC263" s="77"/>
      <c r="AD263" s="77"/>
      <c r="AE263" s="77"/>
      <c r="AF263" s="77"/>
      <c r="AG263" s="77"/>
      <c r="AH263" s="77"/>
      <c r="AI263" s="77"/>
      <c r="AJ263" s="77"/>
      <c r="AK263" s="77"/>
      <c r="AL263" s="77"/>
      <c r="AM263" s="77"/>
      <c r="AN263" s="77"/>
      <c r="AO263" s="77"/>
      <c r="AP263" s="77"/>
      <c r="AQ263" s="77"/>
      <c r="AR263" s="77"/>
      <c r="AS263" s="77"/>
      <c r="AT263" s="77"/>
      <c r="AU263" s="77"/>
      <c r="AV263" s="77"/>
    </row>
    <row r="264" spans="1:48" ht="18.75" customHeight="1" x14ac:dyDescent="0.3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  <c r="AA264" s="77"/>
      <c r="AB264" s="77"/>
      <c r="AC264" s="77"/>
      <c r="AD264" s="77"/>
      <c r="AE264" s="77"/>
      <c r="AF264" s="77"/>
      <c r="AG264" s="77"/>
      <c r="AH264" s="77"/>
      <c r="AI264" s="77"/>
      <c r="AJ264" s="77"/>
      <c r="AK264" s="77"/>
      <c r="AL264" s="77"/>
      <c r="AM264" s="77"/>
      <c r="AN264" s="77"/>
      <c r="AO264" s="77"/>
      <c r="AP264" s="77"/>
      <c r="AQ264" s="77"/>
      <c r="AR264" s="77"/>
      <c r="AS264" s="77"/>
      <c r="AT264" s="77"/>
      <c r="AU264" s="77"/>
      <c r="AV264" s="77"/>
    </row>
    <row r="265" spans="1:48" ht="18.75" customHeight="1" x14ac:dyDescent="0.3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  <c r="AA265" s="77"/>
      <c r="AB265" s="77"/>
      <c r="AC265" s="77"/>
      <c r="AD265" s="77"/>
      <c r="AE265" s="77"/>
      <c r="AF265" s="77"/>
      <c r="AG265" s="77"/>
      <c r="AH265" s="77"/>
      <c r="AI265" s="77"/>
      <c r="AJ265" s="77"/>
      <c r="AK265" s="77"/>
      <c r="AL265" s="77"/>
      <c r="AM265" s="77"/>
      <c r="AN265" s="77"/>
      <c r="AO265" s="77"/>
      <c r="AP265" s="77"/>
      <c r="AQ265" s="77"/>
      <c r="AR265" s="77"/>
      <c r="AS265" s="77"/>
      <c r="AT265" s="77"/>
      <c r="AU265" s="77"/>
      <c r="AV265" s="77"/>
    </row>
    <row r="266" spans="1:48" ht="18.75" customHeight="1" x14ac:dyDescent="0.3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  <c r="AA266" s="77"/>
      <c r="AB266" s="77"/>
      <c r="AC266" s="77"/>
      <c r="AD266" s="77"/>
      <c r="AE266" s="77"/>
      <c r="AF266" s="77"/>
      <c r="AG266" s="77"/>
      <c r="AH266" s="77"/>
      <c r="AI266" s="77"/>
      <c r="AJ266" s="77"/>
      <c r="AK266" s="77"/>
      <c r="AL266" s="77"/>
      <c r="AM266" s="77"/>
      <c r="AN266" s="77"/>
      <c r="AO266" s="77"/>
      <c r="AP266" s="77"/>
      <c r="AQ266" s="77"/>
      <c r="AR266" s="77"/>
      <c r="AS266" s="77"/>
      <c r="AT266" s="77"/>
      <c r="AU266" s="77"/>
      <c r="AV266" s="77"/>
    </row>
    <row r="267" spans="1:48" ht="18.75" customHeight="1" x14ac:dyDescent="0.3">
      <c r="A267" s="77"/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  <c r="AA267" s="77"/>
      <c r="AB267" s="77"/>
      <c r="AC267" s="77"/>
      <c r="AD267" s="77"/>
      <c r="AE267" s="77"/>
      <c r="AF267" s="77"/>
      <c r="AG267" s="77"/>
      <c r="AH267" s="77"/>
      <c r="AI267" s="77"/>
      <c r="AJ267" s="77"/>
      <c r="AK267" s="77"/>
      <c r="AL267" s="77"/>
      <c r="AM267" s="77"/>
      <c r="AN267" s="77"/>
      <c r="AO267" s="77"/>
      <c r="AP267" s="77"/>
      <c r="AQ267" s="77"/>
      <c r="AR267" s="77"/>
      <c r="AS267" s="77"/>
      <c r="AT267" s="77"/>
      <c r="AU267" s="77"/>
      <c r="AV267" s="77"/>
    </row>
    <row r="268" spans="1:48" ht="18.75" customHeight="1" x14ac:dyDescent="0.3">
      <c r="A268" s="77"/>
      <c r="B268" s="77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77"/>
      <c r="AA268" s="77"/>
      <c r="AB268" s="77"/>
      <c r="AC268" s="77"/>
      <c r="AD268" s="77"/>
      <c r="AE268" s="77"/>
      <c r="AF268" s="77"/>
      <c r="AG268" s="77"/>
      <c r="AH268" s="77"/>
      <c r="AI268" s="77"/>
      <c r="AJ268" s="77"/>
      <c r="AK268" s="77"/>
      <c r="AL268" s="77"/>
      <c r="AM268" s="77"/>
      <c r="AN268" s="77"/>
      <c r="AO268" s="77"/>
      <c r="AP268" s="77"/>
      <c r="AQ268" s="77"/>
      <c r="AR268" s="77"/>
      <c r="AS268" s="77"/>
      <c r="AT268" s="77"/>
      <c r="AU268" s="77"/>
      <c r="AV268" s="77"/>
    </row>
    <row r="269" spans="1:48" ht="18.75" customHeight="1" x14ac:dyDescent="0.3">
      <c r="A269" s="77"/>
      <c r="B269" s="77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  <c r="AA269" s="77"/>
      <c r="AB269" s="77"/>
      <c r="AC269" s="77"/>
      <c r="AD269" s="77"/>
      <c r="AE269" s="77"/>
      <c r="AF269" s="77"/>
      <c r="AG269" s="77"/>
      <c r="AH269" s="77"/>
      <c r="AI269" s="77"/>
      <c r="AJ269" s="77"/>
      <c r="AK269" s="77"/>
      <c r="AL269" s="77"/>
      <c r="AM269" s="77"/>
      <c r="AN269" s="77"/>
      <c r="AO269" s="77"/>
      <c r="AP269" s="77"/>
      <c r="AQ269" s="77"/>
      <c r="AR269" s="77"/>
      <c r="AS269" s="77"/>
      <c r="AT269" s="77"/>
      <c r="AU269" s="77"/>
      <c r="AV269" s="77"/>
    </row>
    <row r="270" spans="1:48" ht="18.75" customHeight="1" x14ac:dyDescent="0.3">
      <c r="A270" s="77"/>
      <c r="B270" s="77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  <c r="AA270" s="77"/>
      <c r="AB270" s="77"/>
      <c r="AC270" s="77"/>
      <c r="AD270" s="77"/>
      <c r="AE270" s="77"/>
      <c r="AF270" s="77"/>
      <c r="AG270" s="77"/>
      <c r="AH270" s="77"/>
      <c r="AI270" s="77"/>
      <c r="AJ270" s="77"/>
      <c r="AK270" s="77"/>
      <c r="AL270" s="77"/>
      <c r="AM270" s="77"/>
      <c r="AN270" s="77"/>
      <c r="AO270" s="77"/>
      <c r="AP270" s="77"/>
      <c r="AQ270" s="77"/>
      <c r="AR270" s="77"/>
      <c r="AS270" s="77"/>
      <c r="AT270" s="77"/>
      <c r="AU270" s="77"/>
      <c r="AV270" s="77"/>
    </row>
    <row r="271" spans="1:48" ht="18.75" customHeight="1" x14ac:dyDescent="0.3">
      <c r="A271" s="77"/>
      <c r="B271" s="77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  <c r="AA271" s="77"/>
      <c r="AB271" s="77"/>
      <c r="AC271" s="77"/>
      <c r="AD271" s="77"/>
      <c r="AE271" s="77"/>
      <c r="AF271" s="77"/>
      <c r="AG271" s="77"/>
      <c r="AH271" s="77"/>
      <c r="AI271" s="77"/>
      <c r="AJ271" s="77"/>
      <c r="AK271" s="77"/>
      <c r="AL271" s="77"/>
      <c r="AM271" s="77"/>
      <c r="AN271" s="77"/>
      <c r="AO271" s="77"/>
      <c r="AP271" s="77"/>
      <c r="AQ271" s="77"/>
      <c r="AR271" s="77"/>
      <c r="AS271" s="77"/>
      <c r="AT271" s="77"/>
      <c r="AU271" s="77"/>
      <c r="AV271" s="77"/>
    </row>
    <row r="272" spans="1:48" ht="18.75" customHeight="1" x14ac:dyDescent="0.3">
      <c r="A272" s="77"/>
      <c r="B272" s="77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77"/>
      <c r="AA272" s="77"/>
      <c r="AB272" s="77"/>
      <c r="AC272" s="77"/>
      <c r="AD272" s="77"/>
      <c r="AE272" s="77"/>
      <c r="AF272" s="77"/>
      <c r="AG272" s="77"/>
      <c r="AH272" s="77"/>
      <c r="AI272" s="77"/>
      <c r="AJ272" s="77"/>
      <c r="AK272" s="77"/>
      <c r="AL272" s="77"/>
      <c r="AM272" s="77"/>
      <c r="AN272" s="77"/>
      <c r="AO272" s="77"/>
      <c r="AP272" s="77"/>
      <c r="AQ272" s="77"/>
      <c r="AR272" s="77"/>
      <c r="AS272" s="77"/>
      <c r="AT272" s="77"/>
      <c r="AU272" s="77"/>
      <c r="AV272" s="77"/>
    </row>
    <row r="273" spans="1:48" ht="18.75" customHeight="1" x14ac:dyDescent="0.3">
      <c r="A273" s="77"/>
      <c r="B273" s="77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77"/>
      <c r="AA273" s="77"/>
      <c r="AB273" s="77"/>
      <c r="AC273" s="77"/>
      <c r="AD273" s="77"/>
      <c r="AE273" s="77"/>
      <c r="AF273" s="77"/>
      <c r="AG273" s="77"/>
      <c r="AH273" s="77"/>
      <c r="AI273" s="77"/>
      <c r="AJ273" s="77"/>
      <c r="AK273" s="77"/>
      <c r="AL273" s="77"/>
      <c r="AM273" s="77"/>
      <c r="AN273" s="77"/>
      <c r="AO273" s="77"/>
      <c r="AP273" s="77"/>
      <c r="AQ273" s="77"/>
      <c r="AR273" s="77"/>
      <c r="AS273" s="77"/>
      <c r="AT273" s="77"/>
      <c r="AU273" s="77"/>
      <c r="AV273" s="77"/>
    </row>
    <row r="274" spans="1:48" ht="18.75" customHeight="1" x14ac:dyDescent="0.3">
      <c r="A274" s="77"/>
      <c r="B274" s="77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  <c r="AA274" s="77"/>
      <c r="AB274" s="77"/>
      <c r="AC274" s="77"/>
      <c r="AD274" s="77"/>
      <c r="AE274" s="77"/>
      <c r="AF274" s="77"/>
      <c r="AG274" s="77"/>
      <c r="AH274" s="77"/>
      <c r="AI274" s="77"/>
      <c r="AJ274" s="77"/>
      <c r="AK274" s="77"/>
      <c r="AL274" s="77"/>
      <c r="AM274" s="77"/>
      <c r="AN274" s="77"/>
      <c r="AO274" s="77"/>
      <c r="AP274" s="77"/>
      <c r="AQ274" s="77"/>
      <c r="AR274" s="77"/>
      <c r="AS274" s="77"/>
      <c r="AT274" s="77"/>
      <c r="AU274" s="77"/>
      <c r="AV274" s="77"/>
    </row>
    <row r="275" spans="1:48" ht="18.75" customHeight="1" x14ac:dyDescent="0.3">
      <c r="A275" s="77"/>
      <c r="B275" s="77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  <c r="AA275" s="77"/>
      <c r="AB275" s="77"/>
      <c r="AC275" s="77"/>
      <c r="AD275" s="77"/>
      <c r="AE275" s="77"/>
      <c r="AF275" s="77"/>
      <c r="AG275" s="77"/>
      <c r="AH275" s="77"/>
      <c r="AI275" s="77"/>
      <c r="AJ275" s="77"/>
      <c r="AK275" s="77"/>
      <c r="AL275" s="77"/>
      <c r="AM275" s="77"/>
      <c r="AN275" s="77"/>
      <c r="AO275" s="77"/>
      <c r="AP275" s="77"/>
      <c r="AQ275" s="77"/>
      <c r="AR275" s="77"/>
      <c r="AS275" s="77"/>
      <c r="AT275" s="77"/>
      <c r="AU275" s="77"/>
      <c r="AV275" s="77"/>
    </row>
    <row r="276" spans="1:48" ht="18.75" customHeight="1" x14ac:dyDescent="0.3">
      <c r="A276" s="77"/>
      <c r="B276" s="77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  <c r="AA276" s="77"/>
      <c r="AB276" s="77"/>
      <c r="AC276" s="77"/>
      <c r="AD276" s="77"/>
      <c r="AE276" s="77"/>
      <c r="AF276" s="77"/>
      <c r="AG276" s="77"/>
      <c r="AH276" s="77"/>
      <c r="AI276" s="77"/>
      <c r="AJ276" s="77"/>
      <c r="AK276" s="77"/>
      <c r="AL276" s="77"/>
      <c r="AM276" s="77"/>
      <c r="AN276" s="77"/>
      <c r="AO276" s="77"/>
      <c r="AP276" s="77"/>
      <c r="AQ276" s="77"/>
      <c r="AR276" s="77"/>
      <c r="AS276" s="77"/>
      <c r="AT276" s="77"/>
      <c r="AU276" s="77"/>
      <c r="AV276" s="77"/>
    </row>
    <row r="277" spans="1:48" ht="18.75" customHeight="1" x14ac:dyDescent="0.3">
      <c r="A277" s="77"/>
      <c r="B277" s="77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  <c r="AA277" s="77"/>
      <c r="AB277" s="77"/>
      <c r="AC277" s="77"/>
      <c r="AD277" s="77"/>
      <c r="AE277" s="77"/>
      <c r="AF277" s="77"/>
      <c r="AG277" s="77"/>
      <c r="AH277" s="77"/>
      <c r="AI277" s="77"/>
      <c r="AJ277" s="77"/>
      <c r="AK277" s="77"/>
      <c r="AL277" s="77"/>
      <c r="AM277" s="77"/>
      <c r="AN277" s="77"/>
      <c r="AO277" s="77"/>
      <c r="AP277" s="77"/>
      <c r="AQ277" s="77"/>
      <c r="AR277" s="77"/>
      <c r="AS277" s="77"/>
      <c r="AT277" s="77"/>
      <c r="AU277" s="77"/>
      <c r="AV277" s="77"/>
    </row>
    <row r="278" spans="1:48" ht="18.75" customHeight="1" x14ac:dyDescent="0.3">
      <c r="A278" s="77"/>
      <c r="B278" s="77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  <c r="AA278" s="77"/>
      <c r="AB278" s="77"/>
      <c r="AC278" s="77"/>
      <c r="AD278" s="77"/>
      <c r="AE278" s="77"/>
      <c r="AF278" s="77"/>
      <c r="AG278" s="77"/>
      <c r="AH278" s="77"/>
      <c r="AI278" s="77"/>
      <c r="AJ278" s="77"/>
      <c r="AK278" s="77"/>
      <c r="AL278" s="77"/>
      <c r="AM278" s="77"/>
      <c r="AN278" s="77"/>
      <c r="AO278" s="77"/>
      <c r="AP278" s="77"/>
      <c r="AQ278" s="77"/>
      <c r="AR278" s="77"/>
      <c r="AS278" s="77"/>
      <c r="AT278" s="77"/>
      <c r="AU278" s="77"/>
      <c r="AV278" s="77"/>
    </row>
    <row r="279" spans="1:48" ht="18.75" customHeight="1" x14ac:dyDescent="0.3">
      <c r="A279" s="77"/>
      <c r="B279" s="77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  <c r="AA279" s="77"/>
      <c r="AB279" s="77"/>
      <c r="AC279" s="77"/>
      <c r="AD279" s="77"/>
      <c r="AE279" s="77"/>
      <c r="AF279" s="77"/>
      <c r="AG279" s="77"/>
      <c r="AH279" s="77"/>
      <c r="AI279" s="77"/>
      <c r="AJ279" s="77"/>
      <c r="AK279" s="77"/>
      <c r="AL279" s="77"/>
      <c r="AM279" s="77"/>
      <c r="AN279" s="77"/>
      <c r="AO279" s="77"/>
      <c r="AP279" s="77"/>
      <c r="AQ279" s="77"/>
      <c r="AR279" s="77"/>
      <c r="AS279" s="77"/>
      <c r="AT279" s="77"/>
      <c r="AU279" s="77"/>
      <c r="AV279" s="77"/>
    </row>
    <row r="280" spans="1:48" ht="18.75" customHeight="1" x14ac:dyDescent="0.3">
      <c r="A280" s="77"/>
      <c r="B280" s="77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77"/>
      <c r="AA280" s="77"/>
      <c r="AB280" s="77"/>
      <c r="AC280" s="77"/>
      <c r="AD280" s="77"/>
      <c r="AE280" s="77"/>
      <c r="AF280" s="77"/>
      <c r="AG280" s="77"/>
      <c r="AH280" s="77"/>
      <c r="AI280" s="77"/>
      <c r="AJ280" s="77"/>
      <c r="AK280" s="77"/>
      <c r="AL280" s="77"/>
      <c r="AM280" s="77"/>
      <c r="AN280" s="77"/>
      <c r="AO280" s="77"/>
      <c r="AP280" s="77"/>
      <c r="AQ280" s="77"/>
      <c r="AR280" s="77"/>
      <c r="AS280" s="77"/>
      <c r="AT280" s="77"/>
      <c r="AU280" s="77"/>
      <c r="AV280" s="77"/>
    </row>
    <row r="281" spans="1:48" ht="18.75" customHeight="1" x14ac:dyDescent="0.3">
      <c r="A281" s="77"/>
      <c r="B281" s="77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  <c r="AA281" s="77"/>
      <c r="AB281" s="77"/>
      <c r="AC281" s="77"/>
      <c r="AD281" s="77"/>
      <c r="AE281" s="77"/>
      <c r="AF281" s="77"/>
      <c r="AG281" s="77"/>
      <c r="AH281" s="77"/>
      <c r="AI281" s="77"/>
      <c r="AJ281" s="77"/>
      <c r="AK281" s="77"/>
      <c r="AL281" s="77"/>
      <c r="AM281" s="77"/>
      <c r="AN281" s="77"/>
      <c r="AO281" s="77"/>
      <c r="AP281" s="77"/>
      <c r="AQ281" s="77"/>
      <c r="AR281" s="77"/>
      <c r="AS281" s="77"/>
      <c r="AT281" s="77"/>
      <c r="AU281" s="77"/>
      <c r="AV281" s="77"/>
    </row>
    <row r="282" spans="1:48" ht="15.75" customHeight="1" x14ac:dyDescent="0.2"/>
    <row r="283" spans="1:48" ht="15.75" customHeight="1" x14ac:dyDescent="0.2"/>
    <row r="284" spans="1:48" ht="15.75" customHeight="1" x14ac:dyDescent="0.2"/>
    <row r="285" spans="1:48" ht="15.75" customHeight="1" x14ac:dyDescent="0.2"/>
    <row r="286" spans="1:48" ht="15.75" customHeight="1" x14ac:dyDescent="0.2"/>
    <row r="287" spans="1:48" ht="15.75" customHeight="1" x14ac:dyDescent="0.2"/>
    <row r="288" spans="1:4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49">
    <mergeCell ref="B68:T68"/>
    <mergeCell ref="B69:T69"/>
    <mergeCell ref="B70:T70"/>
    <mergeCell ref="B80:T80"/>
    <mergeCell ref="B81:T81"/>
    <mergeCell ref="B71:T71"/>
    <mergeCell ref="B74:T74"/>
    <mergeCell ref="B75:T75"/>
    <mergeCell ref="B76:T76"/>
    <mergeCell ref="B77:T77"/>
    <mergeCell ref="B78:T78"/>
    <mergeCell ref="B79:T79"/>
    <mergeCell ref="A11:A62"/>
    <mergeCell ref="B65:T65"/>
    <mergeCell ref="W65:X65"/>
    <mergeCell ref="B66:T66"/>
    <mergeCell ref="B67:T67"/>
    <mergeCell ref="B11:AB11"/>
    <mergeCell ref="B36:AB36"/>
    <mergeCell ref="B44:AB44"/>
    <mergeCell ref="B53:AB53"/>
    <mergeCell ref="C8:Q8"/>
    <mergeCell ref="C9:D9"/>
    <mergeCell ref="E9:F9"/>
    <mergeCell ref="G9:H9"/>
    <mergeCell ref="I9:J9"/>
    <mergeCell ref="K9:L9"/>
    <mergeCell ref="M9:N9"/>
    <mergeCell ref="A6:AB6"/>
    <mergeCell ref="U8:AB8"/>
    <mergeCell ref="V9:V10"/>
    <mergeCell ref="W9:W10"/>
    <mergeCell ref="X9:X10"/>
    <mergeCell ref="Y9:Y10"/>
    <mergeCell ref="Z9:Z10"/>
    <mergeCell ref="AA9:AA10"/>
    <mergeCell ref="AB9:AB10"/>
    <mergeCell ref="O9:O10"/>
    <mergeCell ref="P9:P10"/>
    <mergeCell ref="Q9:Q10"/>
    <mergeCell ref="R9:R10"/>
    <mergeCell ref="S9:S10"/>
    <mergeCell ref="T9:T10"/>
    <mergeCell ref="U9:U10"/>
    <mergeCell ref="A1:AB1"/>
    <mergeCell ref="A2:AB2"/>
    <mergeCell ref="A3:AB3"/>
    <mergeCell ref="A4:AB4"/>
    <mergeCell ref="A5:AB5"/>
  </mergeCells>
  <conditionalFormatting sqref="F12">
    <cfRule type="cellIs" dxfId="47" priority="1" operator="greaterThan">
      <formula>$E$12</formula>
    </cfRule>
  </conditionalFormatting>
  <conditionalFormatting sqref="F12">
    <cfRule type="cellIs" dxfId="46" priority="2" operator="greaterThan">
      <formula>$E$12</formula>
    </cfRule>
  </conditionalFormatting>
  <conditionalFormatting sqref="F13">
    <cfRule type="cellIs" dxfId="45" priority="3" operator="greaterThan">
      <formula>$E$13</formula>
    </cfRule>
  </conditionalFormatting>
  <conditionalFormatting sqref="F14">
    <cfRule type="cellIs" dxfId="44" priority="4" operator="greaterThan">
      <formula>$E$14</formula>
    </cfRule>
  </conditionalFormatting>
  <conditionalFormatting sqref="F15">
    <cfRule type="cellIs" dxfId="43" priority="5" operator="greaterThan">
      <formula>$E$15</formula>
    </cfRule>
  </conditionalFormatting>
  <conditionalFormatting sqref="F16">
    <cfRule type="cellIs" dxfId="42" priority="6" operator="greaterThan">
      <formula>$E$16</formula>
    </cfRule>
  </conditionalFormatting>
  <conditionalFormatting sqref="F17">
    <cfRule type="cellIs" dxfId="41" priority="7" operator="greaterThan">
      <formula>$E$17</formula>
    </cfRule>
  </conditionalFormatting>
  <conditionalFormatting sqref="F17">
    <cfRule type="cellIs" dxfId="40" priority="8" operator="greaterThan">
      <formula>$E$17</formula>
    </cfRule>
  </conditionalFormatting>
  <conditionalFormatting sqref="F18">
    <cfRule type="cellIs" dxfId="39" priority="9" operator="greaterThan">
      <formula>$E$18</formula>
    </cfRule>
  </conditionalFormatting>
  <conditionalFormatting sqref="F18">
    <cfRule type="cellIs" dxfId="38" priority="10" operator="greaterThan">
      <formula>$E$18</formula>
    </cfRule>
  </conditionalFormatting>
  <conditionalFormatting sqref="F19">
    <cfRule type="cellIs" dxfId="37" priority="11" operator="greaterThan">
      <formula>$E$19</formula>
    </cfRule>
  </conditionalFormatting>
  <conditionalFormatting sqref="F20">
    <cfRule type="cellIs" dxfId="36" priority="12" operator="greaterThan">
      <formula>$E$20</formula>
    </cfRule>
  </conditionalFormatting>
  <conditionalFormatting sqref="F21">
    <cfRule type="cellIs" dxfId="35" priority="13" operator="greaterThan">
      <formula>$E$21</formula>
    </cfRule>
  </conditionalFormatting>
  <conditionalFormatting sqref="F22">
    <cfRule type="cellIs" dxfId="34" priority="14" operator="greaterThan">
      <formula>$E$22</formula>
    </cfRule>
  </conditionalFormatting>
  <conditionalFormatting sqref="F24">
    <cfRule type="cellIs" dxfId="33" priority="15" operator="greaterThan">
      <formula>$E$24</formula>
    </cfRule>
  </conditionalFormatting>
  <conditionalFormatting sqref="F25">
    <cfRule type="cellIs" dxfId="32" priority="16" operator="greaterThan">
      <formula>$E$25</formula>
    </cfRule>
  </conditionalFormatting>
  <conditionalFormatting sqref="F23">
    <cfRule type="cellIs" dxfId="31" priority="17" operator="greaterThan">
      <formula>$E$23</formula>
    </cfRule>
  </conditionalFormatting>
  <conditionalFormatting sqref="F26">
    <cfRule type="cellIs" dxfId="30" priority="18" operator="greaterThan">
      <formula>$E$26</formula>
    </cfRule>
  </conditionalFormatting>
  <conditionalFormatting sqref="F27">
    <cfRule type="cellIs" dxfId="29" priority="19" operator="greaterThan">
      <formula>$E$27</formula>
    </cfRule>
  </conditionalFormatting>
  <conditionalFormatting sqref="F28">
    <cfRule type="cellIs" dxfId="28" priority="20" operator="greaterThan">
      <formula>$E$28</formula>
    </cfRule>
  </conditionalFormatting>
  <conditionalFormatting sqref="F30">
    <cfRule type="cellIs" dxfId="27" priority="21" operator="greaterThan">
      <formula>$E$30</formula>
    </cfRule>
  </conditionalFormatting>
  <conditionalFormatting sqref="F30">
    <cfRule type="cellIs" dxfId="26" priority="22" operator="greaterThan">
      <formula>$E$30</formula>
    </cfRule>
  </conditionalFormatting>
  <conditionalFormatting sqref="F31">
    <cfRule type="cellIs" dxfId="25" priority="23" operator="greaterThan">
      <formula>$E$31</formula>
    </cfRule>
  </conditionalFormatting>
  <conditionalFormatting sqref="F32">
    <cfRule type="cellIs" dxfId="24" priority="24" operator="greaterThan">
      <formula>$E$32</formula>
    </cfRule>
  </conditionalFormatting>
  <conditionalFormatting sqref="F33">
    <cfRule type="cellIs" dxfId="23" priority="25" operator="greaterThan">
      <formula>$E$33</formula>
    </cfRule>
  </conditionalFormatting>
  <conditionalFormatting sqref="F33">
    <cfRule type="cellIs" dxfId="22" priority="26" operator="greaterThan">
      <formula>25</formula>
    </cfRule>
  </conditionalFormatting>
  <conditionalFormatting sqref="F34">
    <cfRule type="cellIs" dxfId="21" priority="27" operator="greaterThan">
      <formula>$E$34</formula>
    </cfRule>
  </conditionalFormatting>
  <conditionalFormatting sqref="F37">
    <cfRule type="cellIs" dxfId="20" priority="28" operator="greaterThan">
      <formula>$E$37</formula>
    </cfRule>
  </conditionalFormatting>
  <conditionalFormatting sqref="F38">
    <cfRule type="cellIs" dxfId="19" priority="29" operator="greaterThan">
      <formula>$E$38</formula>
    </cfRule>
  </conditionalFormatting>
  <conditionalFormatting sqref="F39">
    <cfRule type="cellIs" dxfId="18" priority="30" operator="greaterThan">
      <formula>$E$39</formula>
    </cfRule>
  </conditionalFormatting>
  <conditionalFormatting sqref="F40">
    <cfRule type="cellIs" dxfId="17" priority="31" operator="greaterThan">
      <formula>$E$40</formula>
    </cfRule>
  </conditionalFormatting>
  <conditionalFormatting sqref="F41">
    <cfRule type="cellIs" dxfId="16" priority="32" operator="greaterThan">
      <formula>$E$41</formula>
    </cfRule>
  </conditionalFormatting>
  <conditionalFormatting sqref="F42">
    <cfRule type="cellIs" dxfId="15" priority="33" operator="greaterThan">
      <formula>$E$42</formula>
    </cfRule>
  </conditionalFormatting>
  <conditionalFormatting sqref="F45">
    <cfRule type="cellIs" dxfId="14" priority="34" operator="greaterThan">
      <formula>$E$45</formula>
    </cfRule>
  </conditionalFormatting>
  <conditionalFormatting sqref="F46">
    <cfRule type="cellIs" dxfId="13" priority="35" operator="greaterThan">
      <formula>$E$46</formula>
    </cfRule>
  </conditionalFormatting>
  <conditionalFormatting sqref="F47">
    <cfRule type="cellIs" dxfId="12" priority="36" operator="greaterThan">
      <formula>$E$47</formula>
    </cfRule>
  </conditionalFormatting>
  <conditionalFormatting sqref="F48">
    <cfRule type="cellIs" dxfId="11" priority="37" operator="greaterThan">
      <formula>$E$48</formula>
    </cfRule>
  </conditionalFormatting>
  <conditionalFormatting sqref="F49">
    <cfRule type="cellIs" dxfId="10" priority="38" operator="greaterThan">
      <formula>$E$49</formula>
    </cfRule>
  </conditionalFormatting>
  <conditionalFormatting sqref="F50">
    <cfRule type="cellIs" dxfId="9" priority="39" operator="greaterThan">
      <formula>$E$50</formula>
    </cfRule>
  </conditionalFormatting>
  <conditionalFormatting sqref="F51">
    <cfRule type="cellIs" dxfId="8" priority="40" operator="greaterThan">
      <formula>$E$51</formula>
    </cfRule>
  </conditionalFormatting>
  <conditionalFormatting sqref="F58">
    <cfRule type="cellIs" dxfId="7" priority="41" operator="greaterThan">
      <formula>$E$58</formula>
    </cfRule>
  </conditionalFormatting>
  <conditionalFormatting sqref="F60">
    <cfRule type="cellIs" dxfId="6" priority="42" operator="greaterThan">
      <formula>$E$60</formula>
    </cfRule>
  </conditionalFormatting>
  <conditionalFormatting sqref="F59">
    <cfRule type="cellIs" dxfId="5" priority="43" operator="greaterThan">
      <formula>$E$60</formula>
    </cfRule>
  </conditionalFormatting>
  <conditionalFormatting sqref="F57">
    <cfRule type="cellIs" dxfId="4" priority="44" operator="greaterThan">
      <formula>$E$60</formula>
    </cfRule>
  </conditionalFormatting>
  <hyperlinks>
    <hyperlink ref="B68" r:id="rId1"/>
  </hyperlinks>
  <printOptions horizontalCentered="1" verticalCentered="1"/>
  <pageMargins left="0.19685039370078741" right="0.31496062992125984" top="0.59055118110236227" bottom="0.39370078740157483" header="0" footer="0"/>
  <pageSetup paperSize="9" orientation="landscape"/>
  <rowBreaks count="1" manualBreakCount="1">
    <brk id="62" man="1"/>
  </rowBreaks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W1000"/>
  <sheetViews>
    <sheetView workbookViewId="0">
      <pane xSplit="2" ySplit="11" topLeftCell="G21" activePane="bottomRight" state="frozen"/>
      <selection pane="topRight" activeCell="C1" sqref="C1"/>
      <selection pane="bottomLeft" activeCell="A12" sqref="A12"/>
      <selection pane="bottomRight" activeCell="X21" sqref="X21"/>
    </sheetView>
  </sheetViews>
  <sheetFormatPr defaultColWidth="12.625" defaultRowHeight="15" customHeight="1" x14ac:dyDescent="0.2"/>
  <cols>
    <col min="1" max="1" width="3.625" customWidth="1"/>
    <col min="2" max="2" width="37.625" customWidth="1"/>
    <col min="3" max="3" width="7.375" customWidth="1"/>
    <col min="4" max="17" width="7.125" customWidth="1"/>
    <col min="18" max="19" width="9.5" customWidth="1"/>
    <col min="20" max="20" width="7.75" customWidth="1"/>
    <col min="21" max="21" width="8.375" customWidth="1"/>
    <col min="22" max="23" width="8.75" customWidth="1"/>
    <col min="24" max="24" width="9.875" customWidth="1"/>
    <col min="25" max="25" width="8" customWidth="1"/>
    <col min="26" max="27" width="10.375" customWidth="1"/>
    <col min="28" max="29" width="8" customWidth="1"/>
    <col min="30" max="30" width="8.25" customWidth="1"/>
    <col min="31" max="49" width="15.125" customWidth="1"/>
  </cols>
  <sheetData>
    <row r="1" spans="1:49" ht="15.75" customHeight="1" x14ac:dyDescent="0.25">
      <c r="A1" s="571" t="s">
        <v>0</v>
      </c>
      <c r="B1" s="572"/>
      <c r="C1" s="572"/>
      <c r="D1" s="572"/>
      <c r="E1" s="572"/>
      <c r="F1" s="572"/>
      <c r="G1" s="572"/>
      <c r="H1" s="572"/>
      <c r="I1" s="572"/>
      <c r="J1" s="572"/>
      <c r="K1" s="572"/>
      <c r="L1" s="572"/>
      <c r="M1" s="572"/>
      <c r="N1" s="572"/>
      <c r="O1" s="572"/>
      <c r="P1" s="572"/>
      <c r="Q1" s="572"/>
      <c r="R1" s="572"/>
      <c r="S1" s="572"/>
      <c r="T1" s="572"/>
      <c r="U1" s="572"/>
      <c r="V1" s="572"/>
      <c r="W1" s="572"/>
      <c r="X1" s="572"/>
      <c r="Y1" s="572"/>
      <c r="Z1" s="572"/>
      <c r="AA1" s="572"/>
      <c r="AB1" s="572"/>
      <c r="AC1" s="572"/>
      <c r="AD1" s="1"/>
      <c r="AE1" s="1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</row>
    <row r="2" spans="1:49" ht="15.75" customHeight="1" x14ac:dyDescent="0.25">
      <c r="A2" s="571" t="s">
        <v>1</v>
      </c>
      <c r="B2" s="572"/>
      <c r="C2" s="572"/>
      <c r="D2" s="572"/>
      <c r="E2" s="572"/>
      <c r="F2" s="572"/>
      <c r="G2" s="572"/>
      <c r="H2" s="572"/>
      <c r="I2" s="572"/>
      <c r="J2" s="572"/>
      <c r="K2" s="572"/>
      <c r="L2" s="572"/>
      <c r="M2" s="572"/>
      <c r="N2" s="572"/>
      <c r="O2" s="572"/>
      <c r="P2" s="572"/>
      <c r="Q2" s="572"/>
      <c r="R2" s="572"/>
      <c r="S2" s="572"/>
      <c r="T2" s="572"/>
      <c r="U2" s="572"/>
      <c r="V2" s="572"/>
      <c r="W2" s="572"/>
      <c r="X2" s="572"/>
      <c r="Y2" s="572"/>
      <c r="Z2" s="572"/>
      <c r="AA2" s="572"/>
      <c r="AB2" s="572"/>
      <c r="AC2" s="572"/>
      <c r="AD2" s="1"/>
      <c r="AE2" s="1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</row>
    <row r="3" spans="1:49" ht="15.75" customHeight="1" x14ac:dyDescent="0.25">
      <c r="A3" s="571" t="s">
        <v>2</v>
      </c>
      <c r="B3" s="572"/>
      <c r="C3" s="572"/>
      <c r="D3" s="572"/>
      <c r="E3" s="572"/>
      <c r="F3" s="572"/>
      <c r="G3" s="572"/>
      <c r="H3" s="572"/>
      <c r="I3" s="572"/>
      <c r="J3" s="572"/>
      <c r="K3" s="572"/>
      <c r="L3" s="572"/>
      <c r="M3" s="572"/>
      <c r="N3" s="572"/>
      <c r="O3" s="572"/>
      <c r="P3" s="572"/>
      <c r="Q3" s="572"/>
      <c r="R3" s="572"/>
      <c r="S3" s="572"/>
      <c r="T3" s="572"/>
      <c r="U3" s="572"/>
      <c r="V3" s="572"/>
      <c r="W3" s="572"/>
      <c r="X3" s="572"/>
      <c r="Y3" s="572"/>
      <c r="Z3" s="572"/>
      <c r="AA3" s="572"/>
      <c r="AB3" s="572"/>
      <c r="AC3" s="572"/>
      <c r="AD3" s="1"/>
      <c r="AE3" s="1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</row>
    <row r="4" spans="1:49" ht="18.75" customHeight="1" x14ac:dyDescent="0.3">
      <c r="A4" s="573"/>
      <c r="B4" s="572"/>
      <c r="C4" s="572"/>
      <c r="D4" s="572"/>
      <c r="E4" s="572"/>
      <c r="F4" s="572"/>
      <c r="G4" s="572"/>
      <c r="H4" s="572"/>
      <c r="I4" s="572"/>
      <c r="J4" s="572"/>
      <c r="K4" s="572"/>
      <c r="L4" s="572"/>
      <c r="M4" s="572"/>
      <c r="N4" s="572"/>
      <c r="O4" s="572"/>
      <c r="P4" s="572"/>
      <c r="Q4" s="572"/>
      <c r="R4" s="572"/>
      <c r="S4" s="572"/>
      <c r="T4" s="572"/>
      <c r="U4" s="572"/>
      <c r="V4" s="572"/>
      <c r="W4" s="572"/>
      <c r="X4" s="572"/>
      <c r="Y4" s="572"/>
      <c r="Z4" s="572"/>
      <c r="AA4" s="572"/>
      <c r="AB4" s="572"/>
      <c r="AC4" s="572"/>
      <c r="AD4" s="3"/>
      <c r="AE4" s="3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</row>
    <row r="5" spans="1:49" ht="18.75" customHeight="1" x14ac:dyDescent="0.25">
      <c r="A5" s="574" t="s">
        <v>3</v>
      </c>
      <c r="B5" s="572"/>
      <c r="C5" s="572"/>
      <c r="D5" s="572"/>
      <c r="E5" s="572"/>
      <c r="F5" s="572"/>
      <c r="G5" s="572"/>
      <c r="H5" s="572"/>
      <c r="I5" s="572"/>
      <c r="J5" s="572"/>
      <c r="K5" s="572"/>
      <c r="L5" s="572"/>
      <c r="M5" s="572"/>
      <c r="N5" s="572"/>
      <c r="O5" s="572"/>
      <c r="P5" s="572"/>
      <c r="Q5" s="572"/>
      <c r="R5" s="572"/>
      <c r="S5" s="572"/>
      <c r="T5" s="572"/>
      <c r="U5" s="572"/>
      <c r="V5" s="572"/>
      <c r="W5" s="572"/>
      <c r="X5" s="572"/>
      <c r="Y5" s="572"/>
      <c r="Z5" s="572"/>
      <c r="AA5" s="572"/>
      <c r="AB5" s="572"/>
      <c r="AC5" s="572"/>
      <c r="AD5" s="3"/>
      <c r="AE5" s="3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</row>
    <row r="6" spans="1:49" ht="18.75" customHeight="1" x14ac:dyDescent="0.25">
      <c r="A6" s="574" t="s">
        <v>173</v>
      </c>
      <c r="B6" s="572"/>
      <c r="C6" s="572"/>
      <c r="D6" s="572"/>
      <c r="E6" s="572"/>
      <c r="F6" s="572"/>
      <c r="G6" s="572"/>
      <c r="H6" s="572"/>
      <c r="I6" s="572"/>
      <c r="J6" s="572"/>
      <c r="K6" s="572"/>
      <c r="L6" s="572"/>
      <c r="M6" s="572"/>
      <c r="N6" s="572"/>
      <c r="O6" s="572"/>
      <c r="P6" s="572"/>
      <c r="Q6" s="572"/>
      <c r="R6" s="572"/>
      <c r="S6" s="572"/>
      <c r="T6" s="572"/>
      <c r="U6" s="572"/>
      <c r="V6" s="572"/>
      <c r="W6" s="572"/>
      <c r="X6" s="572"/>
      <c r="Y6" s="572"/>
      <c r="Z6" s="572"/>
      <c r="AA6" s="572"/>
      <c r="AB6" s="572"/>
      <c r="AC6" s="572"/>
      <c r="AD6" s="3"/>
      <c r="AE6" s="3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</row>
    <row r="7" spans="1:49" ht="18.75" customHeight="1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</row>
    <row r="8" spans="1:49" ht="18.75" customHeight="1" x14ac:dyDescent="0.25">
      <c r="A8" s="2"/>
      <c r="B8" s="4"/>
      <c r="C8" s="594" t="s">
        <v>148</v>
      </c>
      <c r="D8" s="595"/>
      <c r="E8" s="595"/>
      <c r="F8" s="595"/>
      <c r="G8" s="595"/>
      <c r="H8" s="595"/>
      <c r="I8" s="595"/>
      <c r="J8" s="595"/>
      <c r="K8" s="595"/>
      <c r="L8" s="595"/>
      <c r="M8" s="595"/>
      <c r="N8" s="595"/>
      <c r="O8" s="595"/>
      <c r="P8" s="595"/>
      <c r="Q8" s="596"/>
      <c r="R8" s="4"/>
      <c r="S8" s="4"/>
      <c r="T8" s="575" t="s">
        <v>149</v>
      </c>
      <c r="U8" s="576"/>
      <c r="V8" s="576"/>
      <c r="W8" s="576"/>
      <c r="X8" s="576"/>
      <c r="Y8" s="576"/>
      <c r="Z8" s="576"/>
      <c r="AA8" s="576"/>
      <c r="AB8" s="576"/>
      <c r="AC8" s="577"/>
      <c r="AD8" s="3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</row>
    <row r="9" spans="1:49" ht="111" customHeight="1" x14ac:dyDescent="0.25">
      <c r="A9" s="2"/>
      <c r="B9" s="314" t="s">
        <v>7</v>
      </c>
      <c r="C9" s="627" t="s">
        <v>8</v>
      </c>
      <c r="D9" s="628"/>
      <c r="E9" s="612" t="s">
        <v>105</v>
      </c>
      <c r="F9" s="613"/>
      <c r="G9" s="614" t="s">
        <v>11</v>
      </c>
      <c r="H9" s="613"/>
      <c r="I9" s="614" t="s">
        <v>93</v>
      </c>
      <c r="J9" s="613"/>
      <c r="K9" s="614" t="s">
        <v>56</v>
      </c>
      <c r="L9" s="613"/>
      <c r="M9" s="614" t="s">
        <v>142</v>
      </c>
      <c r="N9" s="624"/>
      <c r="O9" s="615" t="s">
        <v>132</v>
      </c>
      <c r="P9" s="615" t="s">
        <v>106</v>
      </c>
      <c r="Q9" s="617" t="s">
        <v>80</v>
      </c>
      <c r="R9" s="621" t="s">
        <v>134</v>
      </c>
      <c r="S9" s="622" t="s">
        <v>135</v>
      </c>
      <c r="T9" s="623" t="s">
        <v>8</v>
      </c>
      <c r="U9" s="621" t="s">
        <v>60</v>
      </c>
      <c r="V9" s="621" t="s">
        <v>71</v>
      </c>
      <c r="W9" s="621" t="s">
        <v>174</v>
      </c>
      <c r="X9" s="621" t="s">
        <v>72</v>
      </c>
      <c r="Y9" s="621" t="s">
        <v>61</v>
      </c>
      <c r="Z9" s="621" t="s">
        <v>73</v>
      </c>
      <c r="AA9" s="621" t="s">
        <v>175</v>
      </c>
      <c r="AB9" s="621" t="s">
        <v>93</v>
      </c>
      <c r="AC9" s="622" t="s">
        <v>10</v>
      </c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</row>
    <row r="10" spans="1:49" ht="30" customHeight="1" x14ac:dyDescent="0.2">
      <c r="A10" s="90"/>
      <c r="B10" s="315"/>
      <c r="C10" s="316" t="s">
        <v>151</v>
      </c>
      <c r="D10" s="317" t="s">
        <v>152</v>
      </c>
      <c r="E10" s="316" t="s">
        <v>151</v>
      </c>
      <c r="F10" s="317" t="s">
        <v>152</v>
      </c>
      <c r="G10" s="317" t="s">
        <v>151</v>
      </c>
      <c r="H10" s="317" t="s">
        <v>152</v>
      </c>
      <c r="I10" s="317" t="s">
        <v>151</v>
      </c>
      <c r="J10" s="317" t="s">
        <v>152</v>
      </c>
      <c r="K10" s="317" t="s">
        <v>151</v>
      </c>
      <c r="L10" s="317" t="s">
        <v>152</v>
      </c>
      <c r="M10" s="317" t="s">
        <v>151</v>
      </c>
      <c r="N10" s="318" t="s">
        <v>152</v>
      </c>
      <c r="O10" s="616"/>
      <c r="P10" s="616"/>
      <c r="Q10" s="618"/>
      <c r="R10" s="616"/>
      <c r="S10" s="618"/>
      <c r="T10" s="620"/>
      <c r="U10" s="616"/>
      <c r="V10" s="616"/>
      <c r="W10" s="616"/>
      <c r="X10" s="616"/>
      <c r="Y10" s="616"/>
      <c r="Z10" s="616"/>
      <c r="AA10" s="616"/>
      <c r="AB10" s="616"/>
      <c r="AC10" s="618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</row>
    <row r="11" spans="1:49" ht="18.75" customHeight="1" x14ac:dyDescent="0.25">
      <c r="A11" s="585" t="s">
        <v>19</v>
      </c>
      <c r="B11" s="578" t="s">
        <v>20</v>
      </c>
      <c r="C11" s="579"/>
      <c r="D11" s="579"/>
      <c r="E11" s="579"/>
      <c r="F11" s="579"/>
      <c r="G11" s="579"/>
      <c r="H11" s="579"/>
      <c r="I11" s="579"/>
      <c r="J11" s="579"/>
      <c r="K11" s="579"/>
      <c r="L11" s="579"/>
      <c r="M11" s="579"/>
      <c r="N11" s="579"/>
      <c r="O11" s="579"/>
      <c r="P11" s="579"/>
      <c r="Q11" s="579"/>
      <c r="R11" s="579"/>
      <c r="S11" s="579"/>
      <c r="T11" s="579"/>
      <c r="U11" s="579"/>
      <c r="V11" s="579"/>
      <c r="W11" s="579"/>
      <c r="X11" s="579"/>
      <c r="Y11" s="579"/>
      <c r="Z11" s="579"/>
      <c r="AA11" s="579"/>
      <c r="AB11" s="579"/>
      <c r="AC11" s="580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</row>
    <row r="12" spans="1:49" ht="18.75" customHeight="1" x14ac:dyDescent="0.25">
      <c r="A12" s="586"/>
      <c r="B12" s="15" t="s">
        <v>21</v>
      </c>
      <c r="C12" s="319">
        <f t="shared" ref="C12:C35" si="0">E12+G12+I12+K12+M12</f>
        <v>131</v>
      </c>
      <c r="D12" s="16">
        <f t="shared" ref="D12:D35" si="1">F12+H12+J12+L12+N12+O12+P12+Q12</f>
        <v>75</v>
      </c>
      <c r="E12" s="17">
        <v>50</v>
      </c>
      <c r="F12" s="83">
        <v>50</v>
      </c>
      <c r="G12" s="17">
        <v>30</v>
      </c>
      <c r="H12" s="83">
        <v>4</v>
      </c>
      <c r="I12" s="83">
        <v>3</v>
      </c>
      <c r="J12" s="83">
        <v>0</v>
      </c>
      <c r="K12" s="83">
        <v>24</v>
      </c>
      <c r="L12" s="83">
        <v>0</v>
      </c>
      <c r="M12" s="83">
        <v>24</v>
      </c>
      <c r="N12" s="83">
        <v>21</v>
      </c>
      <c r="O12" s="83">
        <v>0</v>
      </c>
      <c r="P12" s="83">
        <v>0</v>
      </c>
      <c r="Q12" s="19">
        <v>0</v>
      </c>
      <c r="R12" s="21">
        <v>373</v>
      </c>
      <c r="S12" s="18">
        <v>14</v>
      </c>
      <c r="T12" s="16">
        <f t="shared" ref="T12:T35" si="2">SUM(U12:AC12)</f>
        <v>51</v>
      </c>
      <c r="U12" s="18">
        <v>37</v>
      </c>
      <c r="V12" s="18">
        <v>3</v>
      </c>
      <c r="W12" s="18">
        <v>0</v>
      </c>
      <c r="X12" s="18">
        <v>9</v>
      </c>
      <c r="Y12" s="84">
        <v>0</v>
      </c>
      <c r="Z12" s="83">
        <v>1</v>
      </c>
      <c r="AA12" s="18">
        <v>0</v>
      </c>
      <c r="AB12" s="18">
        <v>1</v>
      </c>
      <c r="AC12" s="19">
        <v>0</v>
      </c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</row>
    <row r="13" spans="1:49" ht="18.75" customHeight="1" x14ac:dyDescent="0.25">
      <c r="A13" s="586"/>
      <c r="B13" s="22" t="s">
        <v>22</v>
      </c>
      <c r="C13" s="320">
        <f t="shared" si="0"/>
        <v>229</v>
      </c>
      <c r="D13" s="23">
        <f t="shared" si="1"/>
        <v>64</v>
      </c>
      <c r="E13" s="24">
        <v>60</v>
      </c>
      <c r="F13" s="24">
        <v>60</v>
      </c>
      <c r="G13" s="24">
        <v>45</v>
      </c>
      <c r="H13" s="24">
        <v>2</v>
      </c>
      <c r="I13" s="24">
        <v>6</v>
      </c>
      <c r="J13" s="24">
        <v>1</v>
      </c>
      <c r="K13" s="24">
        <v>59</v>
      </c>
      <c r="L13" s="24">
        <v>0</v>
      </c>
      <c r="M13" s="24">
        <v>59</v>
      </c>
      <c r="N13" s="24">
        <v>1</v>
      </c>
      <c r="O13" s="24">
        <v>0</v>
      </c>
      <c r="P13" s="24">
        <v>0</v>
      </c>
      <c r="Q13" s="26">
        <v>0</v>
      </c>
      <c r="R13" s="28">
        <v>365</v>
      </c>
      <c r="S13" s="29">
        <v>10</v>
      </c>
      <c r="T13" s="23">
        <f t="shared" si="2"/>
        <v>67</v>
      </c>
      <c r="U13" s="29">
        <v>40</v>
      </c>
      <c r="V13" s="29">
        <v>7</v>
      </c>
      <c r="W13" s="29">
        <v>0</v>
      </c>
      <c r="X13" s="29">
        <v>19</v>
      </c>
      <c r="Y13" s="29">
        <v>0</v>
      </c>
      <c r="Z13" s="56">
        <v>0</v>
      </c>
      <c r="AA13" s="29">
        <v>0</v>
      </c>
      <c r="AB13" s="29">
        <v>0</v>
      </c>
      <c r="AC13" s="30">
        <v>1</v>
      </c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</row>
    <row r="14" spans="1:49" ht="18.75" customHeight="1" x14ac:dyDescent="0.25">
      <c r="A14" s="586"/>
      <c r="B14" s="31" t="s">
        <v>23</v>
      </c>
      <c r="C14" s="321">
        <f t="shared" si="0"/>
        <v>94</v>
      </c>
      <c r="D14" s="32">
        <f t="shared" si="1"/>
        <v>45</v>
      </c>
      <c r="E14" s="33">
        <v>25</v>
      </c>
      <c r="F14" s="33">
        <v>25</v>
      </c>
      <c r="G14" s="33">
        <v>20</v>
      </c>
      <c r="H14" s="17">
        <v>1</v>
      </c>
      <c r="I14" s="17">
        <v>3</v>
      </c>
      <c r="J14" s="17">
        <v>0</v>
      </c>
      <c r="K14" s="17">
        <v>23</v>
      </c>
      <c r="L14" s="17">
        <v>0</v>
      </c>
      <c r="M14" s="17">
        <v>23</v>
      </c>
      <c r="N14" s="17">
        <v>19</v>
      </c>
      <c r="O14" s="17">
        <v>0</v>
      </c>
      <c r="P14" s="17">
        <v>0</v>
      </c>
      <c r="Q14" s="34">
        <v>0</v>
      </c>
      <c r="R14" s="36">
        <v>153</v>
      </c>
      <c r="S14" s="18">
        <v>9</v>
      </c>
      <c r="T14" s="32">
        <f t="shared" si="2"/>
        <v>31</v>
      </c>
      <c r="U14" s="18">
        <v>11</v>
      </c>
      <c r="V14" s="18">
        <v>1</v>
      </c>
      <c r="W14" s="18">
        <v>0</v>
      </c>
      <c r="X14" s="18">
        <v>18</v>
      </c>
      <c r="Y14" s="18">
        <v>0</v>
      </c>
      <c r="Z14" s="17">
        <v>1</v>
      </c>
      <c r="AA14" s="18">
        <v>0</v>
      </c>
      <c r="AB14" s="18">
        <v>0</v>
      </c>
      <c r="AC14" s="34">
        <v>0</v>
      </c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</row>
    <row r="15" spans="1:49" ht="18.75" customHeight="1" x14ac:dyDescent="0.25">
      <c r="A15" s="586"/>
      <c r="B15" s="22" t="s">
        <v>25</v>
      </c>
      <c r="C15" s="320">
        <f t="shared" si="0"/>
        <v>83</v>
      </c>
      <c r="D15" s="23">
        <f t="shared" si="1"/>
        <v>46</v>
      </c>
      <c r="E15" s="24">
        <v>25</v>
      </c>
      <c r="F15" s="24">
        <v>25</v>
      </c>
      <c r="G15" s="24">
        <v>20</v>
      </c>
      <c r="H15" s="24">
        <v>3</v>
      </c>
      <c r="I15" s="24">
        <v>2</v>
      </c>
      <c r="J15" s="24">
        <v>1</v>
      </c>
      <c r="K15" s="24">
        <v>18</v>
      </c>
      <c r="L15" s="24">
        <v>0</v>
      </c>
      <c r="M15" s="24">
        <v>18</v>
      </c>
      <c r="N15" s="24">
        <v>17</v>
      </c>
      <c r="O15" s="24">
        <v>0</v>
      </c>
      <c r="P15" s="24">
        <v>0</v>
      </c>
      <c r="Q15" s="26">
        <v>0</v>
      </c>
      <c r="R15" s="28">
        <v>180</v>
      </c>
      <c r="S15" s="29">
        <v>13</v>
      </c>
      <c r="T15" s="23">
        <f t="shared" si="2"/>
        <v>28</v>
      </c>
      <c r="U15" s="29">
        <v>19</v>
      </c>
      <c r="V15" s="29">
        <v>4</v>
      </c>
      <c r="W15" s="29">
        <v>0</v>
      </c>
      <c r="X15" s="29">
        <v>5</v>
      </c>
      <c r="Y15" s="29">
        <v>0</v>
      </c>
      <c r="Z15" s="56">
        <v>0</v>
      </c>
      <c r="AA15" s="29">
        <v>0</v>
      </c>
      <c r="AB15" s="29">
        <v>0</v>
      </c>
      <c r="AC15" s="30">
        <v>0</v>
      </c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</row>
    <row r="16" spans="1:49" ht="18.75" customHeight="1" x14ac:dyDescent="0.25">
      <c r="A16" s="586"/>
      <c r="B16" s="31" t="s">
        <v>26</v>
      </c>
      <c r="C16" s="321">
        <f t="shared" si="0"/>
        <v>240</v>
      </c>
      <c r="D16" s="32">
        <f t="shared" si="1"/>
        <v>214</v>
      </c>
      <c r="E16" s="33">
        <v>200</v>
      </c>
      <c r="F16" s="33">
        <v>200</v>
      </c>
      <c r="G16" s="33">
        <v>17</v>
      </c>
      <c r="H16" s="17">
        <v>3</v>
      </c>
      <c r="I16" s="17">
        <v>2</v>
      </c>
      <c r="J16" s="17">
        <v>0</v>
      </c>
      <c r="K16" s="17">
        <v>12</v>
      </c>
      <c r="L16" s="17">
        <v>2</v>
      </c>
      <c r="M16" s="17">
        <v>9</v>
      </c>
      <c r="N16" s="17">
        <v>9</v>
      </c>
      <c r="O16" s="17">
        <v>0</v>
      </c>
      <c r="P16" s="17">
        <v>0</v>
      </c>
      <c r="Q16" s="34">
        <v>0</v>
      </c>
      <c r="R16" s="36">
        <v>1128</v>
      </c>
      <c r="S16" s="18">
        <v>44</v>
      </c>
      <c r="T16" s="32">
        <f t="shared" si="2"/>
        <v>210</v>
      </c>
      <c r="U16" s="18">
        <v>72</v>
      </c>
      <c r="V16" s="18">
        <v>21</v>
      </c>
      <c r="W16" s="18">
        <v>0</v>
      </c>
      <c r="X16" s="18">
        <v>110</v>
      </c>
      <c r="Y16" s="18">
        <v>0</v>
      </c>
      <c r="Z16" s="17">
        <v>5</v>
      </c>
      <c r="AA16" s="18">
        <v>0</v>
      </c>
      <c r="AB16" s="18">
        <v>1</v>
      </c>
      <c r="AC16" s="34">
        <v>1</v>
      </c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</row>
    <row r="17" spans="1:49" ht="18.75" customHeight="1" x14ac:dyDescent="0.25">
      <c r="A17" s="586"/>
      <c r="B17" s="22" t="s">
        <v>27</v>
      </c>
      <c r="C17" s="320">
        <f t="shared" si="0"/>
        <v>118</v>
      </c>
      <c r="D17" s="23">
        <f t="shared" si="1"/>
        <v>107</v>
      </c>
      <c r="E17" s="24">
        <v>100</v>
      </c>
      <c r="F17" s="24">
        <v>101</v>
      </c>
      <c r="G17" s="24">
        <v>10</v>
      </c>
      <c r="H17" s="24">
        <v>4</v>
      </c>
      <c r="I17" s="24">
        <v>1</v>
      </c>
      <c r="J17" s="24">
        <v>0</v>
      </c>
      <c r="K17" s="24">
        <v>4</v>
      </c>
      <c r="L17" s="24">
        <v>1</v>
      </c>
      <c r="M17" s="24">
        <v>3</v>
      </c>
      <c r="N17" s="24">
        <v>1</v>
      </c>
      <c r="O17" s="24">
        <v>0</v>
      </c>
      <c r="P17" s="24">
        <v>0</v>
      </c>
      <c r="Q17" s="26">
        <v>0</v>
      </c>
      <c r="R17" s="28">
        <v>553</v>
      </c>
      <c r="S17" s="29">
        <v>35</v>
      </c>
      <c r="T17" s="23">
        <f t="shared" si="2"/>
        <v>104</v>
      </c>
      <c r="U17" s="29">
        <v>56</v>
      </c>
      <c r="V17" s="29">
        <v>6</v>
      </c>
      <c r="W17" s="29">
        <v>0</v>
      </c>
      <c r="X17" s="29">
        <v>37</v>
      </c>
      <c r="Y17" s="29">
        <v>0</v>
      </c>
      <c r="Z17" s="56">
        <v>5</v>
      </c>
      <c r="AA17" s="29">
        <v>0</v>
      </c>
      <c r="AB17" s="29">
        <v>0</v>
      </c>
      <c r="AC17" s="30">
        <v>0</v>
      </c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</row>
    <row r="18" spans="1:49" ht="18.75" customHeight="1" x14ac:dyDescent="0.25">
      <c r="A18" s="586"/>
      <c r="B18" s="31" t="s">
        <v>24</v>
      </c>
      <c r="C18" s="321">
        <f t="shared" si="0"/>
        <v>69</v>
      </c>
      <c r="D18" s="32">
        <f t="shared" si="1"/>
        <v>49</v>
      </c>
      <c r="E18" s="33">
        <v>40</v>
      </c>
      <c r="F18" s="33">
        <v>40</v>
      </c>
      <c r="G18" s="33">
        <v>10</v>
      </c>
      <c r="H18" s="33">
        <v>1</v>
      </c>
      <c r="I18" s="33">
        <v>1</v>
      </c>
      <c r="J18" s="33">
        <v>0</v>
      </c>
      <c r="K18" s="33">
        <v>9</v>
      </c>
      <c r="L18" s="17">
        <v>0</v>
      </c>
      <c r="M18" s="17">
        <v>9</v>
      </c>
      <c r="N18" s="17">
        <v>8</v>
      </c>
      <c r="O18" s="17">
        <v>0</v>
      </c>
      <c r="P18" s="17">
        <v>0</v>
      </c>
      <c r="Q18" s="34">
        <v>0</v>
      </c>
      <c r="R18" s="36">
        <v>307</v>
      </c>
      <c r="S18" s="18">
        <v>30</v>
      </c>
      <c r="T18" s="32">
        <f t="shared" si="2"/>
        <v>42</v>
      </c>
      <c r="U18" s="18">
        <v>23</v>
      </c>
      <c r="V18" s="18">
        <v>0</v>
      </c>
      <c r="W18" s="18">
        <v>0</v>
      </c>
      <c r="X18" s="18">
        <v>19</v>
      </c>
      <c r="Y18" s="18">
        <v>0</v>
      </c>
      <c r="Z18" s="17">
        <v>0</v>
      </c>
      <c r="AA18" s="18">
        <v>0</v>
      </c>
      <c r="AB18" s="18">
        <v>0</v>
      </c>
      <c r="AC18" s="34">
        <v>0</v>
      </c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</row>
    <row r="19" spans="1:49" ht="18.75" customHeight="1" x14ac:dyDescent="0.25">
      <c r="A19" s="586"/>
      <c r="B19" s="22" t="s">
        <v>74</v>
      </c>
      <c r="C19" s="320">
        <f t="shared" si="0"/>
        <v>67</v>
      </c>
      <c r="D19" s="23">
        <f t="shared" si="1"/>
        <v>50</v>
      </c>
      <c r="E19" s="24">
        <v>40</v>
      </c>
      <c r="F19" s="24">
        <v>40</v>
      </c>
      <c r="G19" s="24">
        <v>10</v>
      </c>
      <c r="H19" s="24">
        <v>0</v>
      </c>
      <c r="I19" s="24">
        <v>1</v>
      </c>
      <c r="J19" s="24">
        <v>1</v>
      </c>
      <c r="K19" s="24">
        <v>8</v>
      </c>
      <c r="L19" s="24">
        <v>0</v>
      </c>
      <c r="M19" s="24">
        <v>8</v>
      </c>
      <c r="N19" s="24">
        <v>7</v>
      </c>
      <c r="O19" s="24">
        <v>0</v>
      </c>
      <c r="P19" s="24">
        <v>1</v>
      </c>
      <c r="Q19" s="26">
        <v>1</v>
      </c>
      <c r="R19" s="28">
        <v>381</v>
      </c>
      <c r="S19" s="29">
        <v>17</v>
      </c>
      <c r="T19" s="23">
        <f t="shared" si="2"/>
        <v>55</v>
      </c>
      <c r="U19" s="29">
        <v>20</v>
      </c>
      <c r="V19" s="29">
        <v>4</v>
      </c>
      <c r="W19" s="29">
        <v>1</v>
      </c>
      <c r="X19" s="29">
        <v>28</v>
      </c>
      <c r="Y19" s="29">
        <v>0</v>
      </c>
      <c r="Z19" s="56">
        <v>0</v>
      </c>
      <c r="AA19" s="29">
        <v>0</v>
      </c>
      <c r="AB19" s="29">
        <v>0</v>
      </c>
      <c r="AC19" s="30">
        <v>2</v>
      </c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</row>
    <row r="20" spans="1:49" ht="18.75" customHeight="1" x14ac:dyDescent="0.25">
      <c r="A20" s="586"/>
      <c r="B20" s="31" t="s">
        <v>28</v>
      </c>
      <c r="C20" s="321">
        <f t="shared" si="0"/>
        <v>107</v>
      </c>
      <c r="D20" s="32">
        <f t="shared" si="1"/>
        <v>27</v>
      </c>
      <c r="E20" s="33">
        <v>25</v>
      </c>
      <c r="F20" s="33">
        <v>25</v>
      </c>
      <c r="G20" s="33">
        <v>25</v>
      </c>
      <c r="H20" s="17">
        <v>0</v>
      </c>
      <c r="I20" s="17">
        <v>3</v>
      </c>
      <c r="J20" s="17">
        <v>0</v>
      </c>
      <c r="K20" s="17">
        <v>27</v>
      </c>
      <c r="L20" s="17">
        <v>0</v>
      </c>
      <c r="M20" s="17">
        <v>27</v>
      </c>
      <c r="N20" s="17">
        <v>2</v>
      </c>
      <c r="O20" s="17">
        <v>0</v>
      </c>
      <c r="P20" s="17">
        <v>0</v>
      </c>
      <c r="Q20" s="34">
        <v>0</v>
      </c>
      <c r="R20" s="36">
        <v>103</v>
      </c>
      <c r="S20" s="18">
        <v>8</v>
      </c>
      <c r="T20" s="32">
        <f t="shared" si="2"/>
        <v>24</v>
      </c>
      <c r="U20" s="18">
        <v>12</v>
      </c>
      <c r="V20" s="18">
        <v>1</v>
      </c>
      <c r="W20" s="18">
        <v>0</v>
      </c>
      <c r="X20" s="18">
        <v>11</v>
      </c>
      <c r="Y20" s="18">
        <v>0</v>
      </c>
      <c r="Z20" s="17">
        <v>0</v>
      </c>
      <c r="AA20" s="18">
        <v>0</v>
      </c>
      <c r="AB20" s="18">
        <v>0</v>
      </c>
      <c r="AC20" s="34">
        <v>0</v>
      </c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</row>
    <row r="21" spans="1:49" ht="18.75" customHeight="1" x14ac:dyDescent="0.25">
      <c r="A21" s="586"/>
      <c r="B21" s="22" t="s">
        <v>29</v>
      </c>
      <c r="C21" s="320">
        <f t="shared" si="0"/>
        <v>109</v>
      </c>
      <c r="D21" s="23">
        <f t="shared" si="1"/>
        <v>29</v>
      </c>
      <c r="E21" s="24">
        <v>25</v>
      </c>
      <c r="F21" s="24">
        <v>25</v>
      </c>
      <c r="G21" s="24">
        <v>23</v>
      </c>
      <c r="H21" s="24">
        <v>2</v>
      </c>
      <c r="I21" s="24">
        <v>3</v>
      </c>
      <c r="J21" s="24">
        <v>0</v>
      </c>
      <c r="K21" s="24">
        <v>29</v>
      </c>
      <c r="L21" s="24">
        <v>0</v>
      </c>
      <c r="M21" s="24">
        <v>29</v>
      </c>
      <c r="N21" s="24">
        <v>2</v>
      </c>
      <c r="O21" s="24">
        <v>0</v>
      </c>
      <c r="P21" s="24">
        <v>0</v>
      </c>
      <c r="Q21" s="26">
        <v>0</v>
      </c>
      <c r="R21" s="28">
        <v>110</v>
      </c>
      <c r="S21" s="29">
        <v>4</v>
      </c>
      <c r="T21" s="23">
        <f t="shared" si="2"/>
        <v>14</v>
      </c>
      <c r="U21" s="29">
        <v>8</v>
      </c>
      <c r="V21" s="29">
        <v>2</v>
      </c>
      <c r="W21" s="29">
        <v>0</v>
      </c>
      <c r="X21" s="29">
        <v>3</v>
      </c>
      <c r="Y21" s="29">
        <v>0</v>
      </c>
      <c r="Z21" s="56">
        <v>1</v>
      </c>
      <c r="AA21" s="29">
        <v>0</v>
      </c>
      <c r="AB21" s="29">
        <v>0</v>
      </c>
      <c r="AC21" s="30">
        <v>0</v>
      </c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</row>
    <row r="22" spans="1:49" ht="18.75" customHeight="1" x14ac:dyDescent="0.25">
      <c r="A22" s="586"/>
      <c r="B22" s="31" t="s">
        <v>110</v>
      </c>
      <c r="C22" s="321">
        <f t="shared" si="0"/>
        <v>30</v>
      </c>
      <c r="D22" s="32">
        <f t="shared" si="1"/>
        <v>30</v>
      </c>
      <c r="E22" s="33">
        <v>30</v>
      </c>
      <c r="F22" s="33">
        <v>30</v>
      </c>
      <c r="G22" s="33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34">
        <v>0</v>
      </c>
      <c r="R22" s="36">
        <v>126</v>
      </c>
      <c r="S22" s="18">
        <v>0</v>
      </c>
      <c r="T22" s="32">
        <f t="shared" si="2"/>
        <v>29</v>
      </c>
      <c r="U22" s="18">
        <v>2</v>
      </c>
      <c r="V22" s="18">
        <v>0</v>
      </c>
      <c r="W22" s="18">
        <v>0</v>
      </c>
      <c r="X22" s="18">
        <v>27</v>
      </c>
      <c r="Y22" s="18">
        <v>0</v>
      </c>
      <c r="Z22" s="17">
        <v>0</v>
      </c>
      <c r="AA22" s="18">
        <v>0</v>
      </c>
      <c r="AB22" s="18">
        <v>0</v>
      </c>
      <c r="AC22" s="34">
        <v>0</v>
      </c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</row>
    <row r="23" spans="1:49" ht="18.75" customHeight="1" x14ac:dyDescent="0.25">
      <c r="A23" s="586"/>
      <c r="B23" s="22" t="s">
        <v>30</v>
      </c>
      <c r="C23" s="320">
        <f t="shared" si="0"/>
        <v>30</v>
      </c>
      <c r="D23" s="23">
        <f t="shared" si="1"/>
        <v>27</v>
      </c>
      <c r="E23" s="24">
        <v>30</v>
      </c>
      <c r="F23" s="24">
        <v>27</v>
      </c>
      <c r="G23" s="24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6">
        <v>0</v>
      </c>
      <c r="Q23" s="30">
        <v>0</v>
      </c>
      <c r="R23" s="28">
        <v>77</v>
      </c>
      <c r="S23" s="29">
        <v>3</v>
      </c>
      <c r="T23" s="23">
        <f t="shared" si="2"/>
        <v>19</v>
      </c>
      <c r="U23" s="29">
        <v>2</v>
      </c>
      <c r="V23" s="29">
        <v>0</v>
      </c>
      <c r="W23" s="29">
        <v>0</v>
      </c>
      <c r="X23" s="29">
        <v>17</v>
      </c>
      <c r="Y23" s="29">
        <v>0</v>
      </c>
      <c r="Z23" s="56">
        <v>0</v>
      </c>
      <c r="AA23" s="29">
        <v>0</v>
      </c>
      <c r="AB23" s="29">
        <v>0</v>
      </c>
      <c r="AC23" s="30">
        <v>0</v>
      </c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</row>
    <row r="24" spans="1:49" ht="18.75" customHeight="1" x14ac:dyDescent="0.25">
      <c r="A24" s="586"/>
      <c r="B24" s="31" t="s">
        <v>31</v>
      </c>
      <c r="C24" s="321">
        <f t="shared" si="0"/>
        <v>94</v>
      </c>
      <c r="D24" s="32">
        <f t="shared" si="1"/>
        <v>25</v>
      </c>
      <c r="E24" s="33">
        <v>25</v>
      </c>
      <c r="F24" s="33">
        <v>25</v>
      </c>
      <c r="G24" s="33">
        <v>20</v>
      </c>
      <c r="H24" s="33">
        <v>0</v>
      </c>
      <c r="I24" s="33">
        <v>3</v>
      </c>
      <c r="J24" s="33">
        <v>0</v>
      </c>
      <c r="K24" s="33">
        <v>23</v>
      </c>
      <c r="L24" s="33">
        <v>0</v>
      </c>
      <c r="M24" s="33">
        <v>23</v>
      </c>
      <c r="N24" s="33">
        <v>0</v>
      </c>
      <c r="O24" s="33">
        <v>0</v>
      </c>
      <c r="P24" s="33">
        <v>0</v>
      </c>
      <c r="Q24" s="38">
        <v>0</v>
      </c>
      <c r="R24" s="36">
        <v>133</v>
      </c>
      <c r="S24" s="18">
        <v>3</v>
      </c>
      <c r="T24" s="32">
        <f t="shared" si="2"/>
        <v>22</v>
      </c>
      <c r="U24" s="18">
        <v>13</v>
      </c>
      <c r="V24" s="18">
        <v>2</v>
      </c>
      <c r="W24" s="18">
        <v>0</v>
      </c>
      <c r="X24" s="18">
        <v>5</v>
      </c>
      <c r="Y24" s="18">
        <v>0</v>
      </c>
      <c r="Z24" s="17">
        <v>2</v>
      </c>
      <c r="AA24" s="17">
        <v>0</v>
      </c>
      <c r="AB24" s="17">
        <v>0</v>
      </c>
      <c r="AC24" s="34">
        <v>0</v>
      </c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</row>
    <row r="25" spans="1:49" ht="18.75" customHeight="1" x14ac:dyDescent="0.25">
      <c r="A25" s="586"/>
      <c r="B25" s="22" t="s">
        <v>111</v>
      </c>
      <c r="C25" s="320">
        <f t="shared" si="0"/>
        <v>30</v>
      </c>
      <c r="D25" s="23">
        <f t="shared" si="1"/>
        <v>8</v>
      </c>
      <c r="E25" s="24">
        <v>30</v>
      </c>
      <c r="F25" s="24">
        <v>8</v>
      </c>
      <c r="G25" s="24">
        <v>0</v>
      </c>
      <c r="H25" s="56">
        <v>0</v>
      </c>
      <c r="I25" s="56">
        <v>0</v>
      </c>
      <c r="J25" s="56">
        <v>0</v>
      </c>
      <c r="K25" s="56">
        <v>0</v>
      </c>
      <c r="L25" s="56">
        <v>0</v>
      </c>
      <c r="M25" s="56">
        <v>0</v>
      </c>
      <c r="N25" s="56">
        <v>0</v>
      </c>
      <c r="O25" s="56">
        <v>0</v>
      </c>
      <c r="P25" s="56">
        <v>0</v>
      </c>
      <c r="Q25" s="30">
        <v>0</v>
      </c>
      <c r="R25" s="28">
        <v>25</v>
      </c>
      <c r="S25" s="29">
        <v>4</v>
      </c>
      <c r="T25" s="23">
        <f t="shared" si="2"/>
        <v>9</v>
      </c>
      <c r="U25" s="29">
        <v>1</v>
      </c>
      <c r="V25" s="29">
        <v>1</v>
      </c>
      <c r="W25" s="29">
        <v>0</v>
      </c>
      <c r="X25" s="29">
        <v>6</v>
      </c>
      <c r="Y25" s="29">
        <v>0</v>
      </c>
      <c r="Z25" s="56">
        <v>1</v>
      </c>
      <c r="AA25" s="29">
        <v>0</v>
      </c>
      <c r="AB25" s="29">
        <v>0</v>
      </c>
      <c r="AC25" s="30">
        <v>0</v>
      </c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</row>
    <row r="26" spans="1:49" ht="18.75" customHeight="1" x14ac:dyDescent="0.25">
      <c r="A26" s="586"/>
      <c r="B26" s="31" t="s">
        <v>32</v>
      </c>
      <c r="C26" s="321">
        <f t="shared" si="0"/>
        <v>31</v>
      </c>
      <c r="D26" s="32">
        <f t="shared" si="1"/>
        <v>31</v>
      </c>
      <c r="E26" s="33">
        <v>30</v>
      </c>
      <c r="F26" s="33">
        <v>30</v>
      </c>
      <c r="G26" s="33">
        <v>1</v>
      </c>
      <c r="H26" s="17">
        <v>1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34">
        <v>0</v>
      </c>
      <c r="R26" s="36">
        <v>96</v>
      </c>
      <c r="S26" s="18">
        <v>2</v>
      </c>
      <c r="T26" s="32">
        <f t="shared" si="2"/>
        <v>37</v>
      </c>
      <c r="U26" s="18">
        <v>2</v>
      </c>
      <c r="V26" s="18">
        <v>1</v>
      </c>
      <c r="W26" s="18">
        <v>0</v>
      </c>
      <c r="X26" s="18">
        <v>34</v>
      </c>
      <c r="Y26" s="18">
        <v>0</v>
      </c>
      <c r="Z26" s="17">
        <v>0</v>
      </c>
      <c r="AA26" s="18">
        <v>0</v>
      </c>
      <c r="AB26" s="18">
        <v>0</v>
      </c>
      <c r="AC26" s="34">
        <v>0</v>
      </c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</row>
    <row r="27" spans="1:49" ht="18.75" customHeight="1" x14ac:dyDescent="0.25">
      <c r="A27" s="586"/>
      <c r="B27" s="22" t="s">
        <v>94</v>
      </c>
      <c r="C27" s="320">
        <f t="shared" si="0"/>
        <v>41</v>
      </c>
      <c r="D27" s="23">
        <f t="shared" si="1"/>
        <v>30</v>
      </c>
      <c r="E27" s="24">
        <v>25</v>
      </c>
      <c r="F27" s="24">
        <v>25</v>
      </c>
      <c r="G27" s="24">
        <v>5</v>
      </c>
      <c r="H27" s="56">
        <v>0</v>
      </c>
      <c r="I27" s="56">
        <v>1</v>
      </c>
      <c r="J27" s="56">
        <v>0</v>
      </c>
      <c r="K27" s="56">
        <v>5</v>
      </c>
      <c r="L27" s="56">
        <v>0</v>
      </c>
      <c r="M27" s="56">
        <v>5</v>
      </c>
      <c r="N27" s="56">
        <v>5</v>
      </c>
      <c r="O27" s="56">
        <v>0</v>
      </c>
      <c r="P27" s="56">
        <v>0</v>
      </c>
      <c r="Q27" s="30">
        <v>0</v>
      </c>
      <c r="R27" s="28">
        <v>153</v>
      </c>
      <c r="S27" s="29">
        <v>13</v>
      </c>
      <c r="T27" s="23">
        <f t="shared" si="2"/>
        <v>14</v>
      </c>
      <c r="U27" s="29">
        <v>6</v>
      </c>
      <c r="V27" s="29">
        <v>5</v>
      </c>
      <c r="W27" s="29">
        <v>0</v>
      </c>
      <c r="X27" s="29">
        <v>2</v>
      </c>
      <c r="Y27" s="29">
        <v>0</v>
      </c>
      <c r="Z27" s="56">
        <v>0</v>
      </c>
      <c r="AA27" s="29">
        <v>0</v>
      </c>
      <c r="AB27" s="29">
        <v>1</v>
      </c>
      <c r="AC27" s="30">
        <v>0</v>
      </c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</row>
    <row r="28" spans="1:49" ht="18.75" customHeight="1" x14ac:dyDescent="0.25">
      <c r="A28" s="586"/>
      <c r="B28" s="31" t="s">
        <v>33</v>
      </c>
      <c r="C28" s="321">
        <f t="shared" si="0"/>
        <v>30</v>
      </c>
      <c r="D28" s="32">
        <f t="shared" si="1"/>
        <v>30</v>
      </c>
      <c r="E28" s="33">
        <v>30</v>
      </c>
      <c r="F28" s="33">
        <v>30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8">
        <v>0</v>
      </c>
      <c r="R28" s="36">
        <v>121</v>
      </c>
      <c r="S28" s="18">
        <v>3</v>
      </c>
      <c r="T28" s="32">
        <f t="shared" si="2"/>
        <v>27</v>
      </c>
      <c r="U28" s="18">
        <v>2</v>
      </c>
      <c r="V28" s="18">
        <v>1</v>
      </c>
      <c r="W28" s="18">
        <v>0</v>
      </c>
      <c r="X28" s="18">
        <v>23</v>
      </c>
      <c r="Y28" s="18">
        <v>0</v>
      </c>
      <c r="Z28" s="17">
        <v>1</v>
      </c>
      <c r="AA28" s="18">
        <v>0</v>
      </c>
      <c r="AB28" s="18">
        <v>0</v>
      </c>
      <c r="AC28" s="34">
        <v>0</v>
      </c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</row>
    <row r="29" spans="1:49" ht="18.75" customHeight="1" x14ac:dyDescent="0.25">
      <c r="A29" s="586"/>
      <c r="B29" s="22" t="s">
        <v>112</v>
      </c>
      <c r="C29" s="320">
        <f t="shared" si="0"/>
        <v>30</v>
      </c>
      <c r="D29" s="23">
        <f t="shared" si="1"/>
        <v>29</v>
      </c>
      <c r="E29" s="24">
        <v>30</v>
      </c>
      <c r="F29" s="24">
        <v>29</v>
      </c>
      <c r="G29" s="24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6">
        <v>0</v>
      </c>
      <c r="Q29" s="30">
        <v>0</v>
      </c>
      <c r="R29" s="28">
        <v>94</v>
      </c>
      <c r="S29" s="29">
        <v>2</v>
      </c>
      <c r="T29" s="23">
        <f t="shared" si="2"/>
        <v>11</v>
      </c>
      <c r="U29" s="29">
        <v>0</v>
      </c>
      <c r="V29" s="29">
        <v>1</v>
      </c>
      <c r="W29" s="29">
        <v>0</v>
      </c>
      <c r="X29" s="29">
        <v>10</v>
      </c>
      <c r="Y29" s="29">
        <v>0</v>
      </c>
      <c r="Z29" s="56">
        <v>0</v>
      </c>
      <c r="AA29" s="29">
        <v>0</v>
      </c>
      <c r="AB29" s="29">
        <v>0</v>
      </c>
      <c r="AC29" s="30">
        <v>0</v>
      </c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</row>
    <row r="30" spans="1:49" ht="18.75" customHeight="1" x14ac:dyDescent="0.25">
      <c r="A30" s="586"/>
      <c r="B30" s="31" t="s">
        <v>143</v>
      </c>
      <c r="C30" s="321">
        <f t="shared" si="0"/>
        <v>0</v>
      </c>
      <c r="D30" s="32">
        <f t="shared" si="1"/>
        <v>0</v>
      </c>
      <c r="E30" s="33">
        <v>0</v>
      </c>
      <c r="F30" s="33">
        <v>0</v>
      </c>
      <c r="G30" s="33">
        <v>0</v>
      </c>
      <c r="H30" s="17">
        <v>0</v>
      </c>
      <c r="I30" s="17">
        <v>0</v>
      </c>
      <c r="J30" s="17">
        <v>0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34">
        <v>0</v>
      </c>
      <c r="R30" s="36">
        <v>113</v>
      </c>
      <c r="S30" s="257">
        <v>6</v>
      </c>
      <c r="T30" s="32">
        <f t="shared" si="2"/>
        <v>43</v>
      </c>
      <c r="U30" s="18">
        <v>41</v>
      </c>
      <c r="V30" s="18">
        <v>2</v>
      </c>
      <c r="W30" s="18">
        <v>0</v>
      </c>
      <c r="X30" s="18">
        <v>0</v>
      </c>
      <c r="Y30" s="18">
        <v>0</v>
      </c>
      <c r="Z30" s="17">
        <v>0</v>
      </c>
      <c r="AA30" s="18">
        <v>0</v>
      </c>
      <c r="AB30" s="18">
        <v>0</v>
      </c>
      <c r="AC30" s="34">
        <v>0</v>
      </c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</row>
    <row r="31" spans="1:49" ht="18.75" customHeight="1" x14ac:dyDescent="0.25">
      <c r="A31" s="586"/>
      <c r="B31" s="22" t="s">
        <v>137</v>
      </c>
      <c r="C31" s="320">
        <f t="shared" si="0"/>
        <v>46</v>
      </c>
      <c r="D31" s="23">
        <f t="shared" si="1"/>
        <v>31</v>
      </c>
      <c r="E31" s="24">
        <v>30</v>
      </c>
      <c r="F31" s="24">
        <v>30</v>
      </c>
      <c r="G31" s="24">
        <v>5</v>
      </c>
      <c r="H31" s="56">
        <v>0</v>
      </c>
      <c r="I31" s="56">
        <v>1</v>
      </c>
      <c r="J31" s="56">
        <v>0</v>
      </c>
      <c r="K31" s="56">
        <v>5</v>
      </c>
      <c r="L31" s="56">
        <v>0</v>
      </c>
      <c r="M31" s="56">
        <v>5</v>
      </c>
      <c r="N31" s="56">
        <v>1</v>
      </c>
      <c r="O31" s="56">
        <v>0</v>
      </c>
      <c r="P31" s="56">
        <v>0</v>
      </c>
      <c r="Q31" s="30">
        <v>0</v>
      </c>
      <c r="R31" s="28">
        <v>195</v>
      </c>
      <c r="S31" s="59">
        <v>24</v>
      </c>
      <c r="T31" s="23">
        <f t="shared" si="2"/>
        <v>45</v>
      </c>
      <c r="U31" s="29">
        <v>44</v>
      </c>
      <c r="V31" s="29">
        <v>0</v>
      </c>
      <c r="W31" s="29">
        <v>0</v>
      </c>
      <c r="X31" s="29">
        <v>0</v>
      </c>
      <c r="Y31" s="29">
        <v>0</v>
      </c>
      <c r="Z31" s="56">
        <v>1</v>
      </c>
      <c r="AA31" s="29">
        <v>0</v>
      </c>
      <c r="AB31" s="29">
        <v>0</v>
      </c>
      <c r="AC31" s="30">
        <v>0</v>
      </c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</row>
    <row r="32" spans="1:49" ht="18.75" customHeight="1" x14ac:dyDescent="0.25">
      <c r="A32" s="586"/>
      <c r="B32" s="31" t="s">
        <v>113</v>
      </c>
      <c r="C32" s="321">
        <f t="shared" si="0"/>
        <v>0</v>
      </c>
      <c r="D32" s="32">
        <f t="shared" si="1"/>
        <v>0</v>
      </c>
      <c r="E32" s="33">
        <v>0</v>
      </c>
      <c r="F32" s="33">
        <v>0</v>
      </c>
      <c r="G32" s="33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34">
        <v>0</v>
      </c>
      <c r="R32" s="36">
        <v>100</v>
      </c>
      <c r="S32" s="36">
        <v>9</v>
      </c>
      <c r="T32" s="32">
        <f t="shared" si="2"/>
        <v>32</v>
      </c>
      <c r="U32" s="18">
        <v>30</v>
      </c>
      <c r="V32" s="18">
        <v>2</v>
      </c>
      <c r="W32" s="18">
        <v>0</v>
      </c>
      <c r="X32" s="18">
        <v>0</v>
      </c>
      <c r="Y32" s="18">
        <v>0</v>
      </c>
      <c r="Z32" s="17">
        <v>0</v>
      </c>
      <c r="AA32" s="18">
        <v>0</v>
      </c>
      <c r="AB32" s="18">
        <v>0</v>
      </c>
      <c r="AC32" s="34">
        <v>0</v>
      </c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</row>
    <row r="33" spans="1:49" ht="18.75" customHeight="1" x14ac:dyDescent="0.25">
      <c r="A33" s="586"/>
      <c r="B33" s="22" t="s">
        <v>176</v>
      </c>
      <c r="C33" s="320">
        <f t="shared" si="0"/>
        <v>40</v>
      </c>
      <c r="D33" s="23">
        <f t="shared" si="1"/>
        <v>40</v>
      </c>
      <c r="E33" s="24">
        <v>40</v>
      </c>
      <c r="F33" s="24">
        <v>40</v>
      </c>
      <c r="G33" s="24">
        <v>0</v>
      </c>
      <c r="H33" s="56">
        <v>0</v>
      </c>
      <c r="I33" s="56">
        <v>0</v>
      </c>
      <c r="J33" s="56">
        <v>0</v>
      </c>
      <c r="K33" s="56">
        <v>0</v>
      </c>
      <c r="L33" s="56">
        <v>0</v>
      </c>
      <c r="M33" s="56">
        <v>0</v>
      </c>
      <c r="N33" s="56">
        <v>0</v>
      </c>
      <c r="O33" s="56">
        <v>0</v>
      </c>
      <c r="P33" s="56">
        <v>0</v>
      </c>
      <c r="Q33" s="30">
        <v>0</v>
      </c>
      <c r="R33" s="28">
        <v>39</v>
      </c>
      <c r="S33" s="59">
        <v>0</v>
      </c>
      <c r="T33" s="23">
        <f t="shared" si="2"/>
        <v>1</v>
      </c>
      <c r="U33" s="29">
        <v>0</v>
      </c>
      <c r="V33" s="29">
        <v>1</v>
      </c>
      <c r="W33" s="29">
        <v>0</v>
      </c>
      <c r="X33" s="29">
        <v>0</v>
      </c>
      <c r="Y33" s="29">
        <v>0</v>
      </c>
      <c r="Z33" s="56">
        <v>0</v>
      </c>
      <c r="AA33" s="29">
        <v>0</v>
      </c>
      <c r="AB33" s="29">
        <v>0</v>
      </c>
      <c r="AC33" s="30">
        <v>0</v>
      </c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</row>
    <row r="34" spans="1:49" ht="18.75" customHeight="1" x14ac:dyDescent="0.25">
      <c r="A34" s="586"/>
      <c r="B34" s="31" t="s">
        <v>34</v>
      </c>
      <c r="C34" s="321">
        <f t="shared" si="0"/>
        <v>66</v>
      </c>
      <c r="D34" s="32">
        <f t="shared" si="1"/>
        <v>41</v>
      </c>
      <c r="E34" s="33">
        <v>25</v>
      </c>
      <c r="F34" s="33">
        <v>25</v>
      </c>
      <c r="G34" s="33">
        <v>13</v>
      </c>
      <c r="H34" s="17">
        <v>0</v>
      </c>
      <c r="I34" s="17">
        <v>2</v>
      </c>
      <c r="J34" s="17">
        <v>2</v>
      </c>
      <c r="K34" s="17">
        <v>13</v>
      </c>
      <c r="L34" s="17">
        <v>0</v>
      </c>
      <c r="M34" s="17">
        <v>13</v>
      </c>
      <c r="N34" s="17">
        <v>13</v>
      </c>
      <c r="O34" s="17">
        <v>0</v>
      </c>
      <c r="P34" s="17">
        <v>0</v>
      </c>
      <c r="Q34" s="34">
        <v>1</v>
      </c>
      <c r="R34" s="36">
        <v>265</v>
      </c>
      <c r="S34" s="18">
        <v>5</v>
      </c>
      <c r="T34" s="32">
        <f t="shared" si="2"/>
        <v>30</v>
      </c>
      <c r="U34" s="18">
        <v>6</v>
      </c>
      <c r="V34" s="18">
        <v>3</v>
      </c>
      <c r="W34" s="18">
        <v>0</v>
      </c>
      <c r="X34" s="18">
        <v>20</v>
      </c>
      <c r="Y34" s="18">
        <v>0</v>
      </c>
      <c r="Z34" s="17">
        <v>0</v>
      </c>
      <c r="AA34" s="18">
        <v>0</v>
      </c>
      <c r="AB34" s="18">
        <v>0</v>
      </c>
      <c r="AC34" s="34">
        <v>1</v>
      </c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</row>
    <row r="35" spans="1:49" ht="18.75" customHeight="1" x14ac:dyDescent="0.25">
      <c r="A35" s="586"/>
      <c r="B35" s="213" t="s">
        <v>35</v>
      </c>
      <c r="C35" s="325">
        <f t="shared" si="0"/>
        <v>121</v>
      </c>
      <c r="D35" s="234">
        <f t="shared" si="1"/>
        <v>27</v>
      </c>
      <c r="E35" s="24">
        <v>25</v>
      </c>
      <c r="F35" s="238">
        <v>25</v>
      </c>
      <c r="G35" s="238">
        <v>20</v>
      </c>
      <c r="H35" s="251">
        <v>0</v>
      </c>
      <c r="I35" s="251">
        <v>4</v>
      </c>
      <c r="J35" s="251">
        <v>0</v>
      </c>
      <c r="K35" s="251">
        <v>36</v>
      </c>
      <c r="L35" s="251">
        <v>0</v>
      </c>
      <c r="M35" s="251">
        <v>36</v>
      </c>
      <c r="N35" s="251">
        <v>2</v>
      </c>
      <c r="O35" s="251">
        <v>0</v>
      </c>
      <c r="P35" s="251">
        <v>0</v>
      </c>
      <c r="Q35" s="350">
        <v>0</v>
      </c>
      <c r="R35" s="214">
        <v>118</v>
      </c>
      <c r="S35" s="247">
        <v>1</v>
      </c>
      <c r="T35" s="232">
        <f t="shared" si="2"/>
        <v>30</v>
      </c>
      <c r="U35" s="247">
        <v>17</v>
      </c>
      <c r="V35" s="247">
        <v>3</v>
      </c>
      <c r="W35" s="247">
        <v>0</v>
      </c>
      <c r="X35" s="247">
        <v>7</v>
      </c>
      <c r="Y35" s="351">
        <v>0</v>
      </c>
      <c r="Z35" s="249">
        <v>0</v>
      </c>
      <c r="AA35" s="247">
        <v>1</v>
      </c>
      <c r="AB35" s="247">
        <v>2</v>
      </c>
      <c r="AC35" s="252">
        <v>0</v>
      </c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</row>
    <row r="36" spans="1:49" ht="18.75" customHeight="1" x14ac:dyDescent="0.25">
      <c r="A36" s="586"/>
      <c r="B36" s="281" t="s">
        <v>36</v>
      </c>
      <c r="C36" s="352">
        <f t="shared" ref="C36:AC36" si="3">SUM(C12:C35)</f>
        <v>1836</v>
      </c>
      <c r="D36" s="71">
        <f t="shared" si="3"/>
        <v>1055</v>
      </c>
      <c r="E36" s="242">
        <f t="shared" si="3"/>
        <v>940</v>
      </c>
      <c r="F36" s="242">
        <f t="shared" si="3"/>
        <v>915</v>
      </c>
      <c r="G36" s="242">
        <f t="shared" si="3"/>
        <v>274</v>
      </c>
      <c r="H36" s="242">
        <f t="shared" si="3"/>
        <v>21</v>
      </c>
      <c r="I36" s="242">
        <f t="shared" si="3"/>
        <v>36</v>
      </c>
      <c r="J36" s="242">
        <f t="shared" si="3"/>
        <v>5</v>
      </c>
      <c r="K36" s="243">
        <f t="shared" si="3"/>
        <v>295</v>
      </c>
      <c r="L36" s="243">
        <f t="shared" si="3"/>
        <v>3</v>
      </c>
      <c r="M36" s="243">
        <f t="shared" si="3"/>
        <v>291</v>
      </c>
      <c r="N36" s="243">
        <f t="shared" si="3"/>
        <v>108</v>
      </c>
      <c r="O36" s="243">
        <f t="shared" si="3"/>
        <v>0</v>
      </c>
      <c r="P36" s="243">
        <f t="shared" si="3"/>
        <v>1</v>
      </c>
      <c r="Q36" s="243">
        <f t="shared" si="3"/>
        <v>2</v>
      </c>
      <c r="R36" s="241">
        <f t="shared" si="3"/>
        <v>5308</v>
      </c>
      <c r="S36" s="243">
        <f t="shared" si="3"/>
        <v>259</v>
      </c>
      <c r="T36" s="71">
        <f t="shared" si="3"/>
        <v>975</v>
      </c>
      <c r="U36" s="243">
        <f t="shared" si="3"/>
        <v>464</v>
      </c>
      <c r="V36" s="243">
        <f t="shared" si="3"/>
        <v>71</v>
      </c>
      <c r="W36" s="243">
        <f t="shared" si="3"/>
        <v>1</v>
      </c>
      <c r="X36" s="243">
        <f t="shared" si="3"/>
        <v>410</v>
      </c>
      <c r="Y36" s="243">
        <f t="shared" si="3"/>
        <v>0</v>
      </c>
      <c r="Z36" s="73">
        <f t="shared" si="3"/>
        <v>18</v>
      </c>
      <c r="AA36" s="73">
        <f t="shared" si="3"/>
        <v>1</v>
      </c>
      <c r="AB36" s="243">
        <f t="shared" si="3"/>
        <v>5</v>
      </c>
      <c r="AC36" s="76">
        <f t="shared" si="3"/>
        <v>5</v>
      </c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</row>
    <row r="37" spans="1:49" ht="18.75" customHeight="1" x14ac:dyDescent="0.25">
      <c r="A37" s="586"/>
      <c r="B37" s="609" t="s">
        <v>37</v>
      </c>
      <c r="C37" s="579"/>
      <c r="D37" s="579"/>
      <c r="E37" s="579"/>
      <c r="F37" s="579"/>
      <c r="G37" s="579"/>
      <c r="H37" s="579"/>
      <c r="I37" s="579"/>
      <c r="J37" s="579"/>
      <c r="K37" s="579"/>
      <c r="L37" s="579"/>
      <c r="M37" s="579"/>
      <c r="N37" s="579"/>
      <c r="O37" s="579"/>
      <c r="P37" s="579"/>
      <c r="Q37" s="579"/>
      <c r="R37" s="579"/>
      <c r="S37" s="579"/>
      <c r="T37" s="579"/>
      <c r="U37" s="579"/>
      <c r="V37" s="579"/>
      <c r="W37" s="579"/>
      <c r="X37" s="579"/>
      <c r="Y37" s="579"/>
      <c r="Z37" s="579"/>
      <c r="AA37" s="579"/>
      <c r="AB37" s="579"/>
      <c r="AC37" s="580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</row>
    <row r="38" spans="1:49" ht="18.75" customHeight="1" x14ac:dyDescent="0.25">
      <c r="A38" s="586"/>
      <c r="B38" s="15" t="s">
        <v>26</v>
      </c>
      <c r="C38" s="319">
        <f t="shared" ref="C38:C43" si="4">E38+G38+I38+K38+M38</f>
        <v>293</v>
      </c>
      <c r="D38" s="32">
        <f t="shared" ref="D38:D43" si="5">F38+H38+J38+L38+N38+O38+P38+Q38</f>
        <v>100</v>
      </c>
      <c r="E38" s="21">
        <v>100</v>
      </c>
      <c r="F38" s="21">
        <v>100</v>
      </c>
      <c r="G38" s="17">
        <v>52</v>
      </c>
      <c r="H38" s="18">
        <v>0</v>
      </c>
      <c r="I38" s="18">
        <v>7</v>
      </c>
      <c r="J38" s="18">
        <v>0</v>
      </c>
      <c r="K38" s="18">
        <v>67</v>
      </c>
      <c r="L38" s="18">
        <v>0</v>
      </c>
      <c r="M38" s="18">
        <v>67</v>
      </c>
      <c r="N38" s="18">
        <v>0</v>
      </c>
      <c r="O38" s="18">
        <v>0</v>
      </c>
      <c r="P38" s="18">
        <v>0</v>
      </c>
      <c r="Q38" s="18">
        <v>0</v>
      </c>
      <c r="R38" s="17">
        <v>522</v>
      </c>
      <c r="S38" s="18">
        <v>19</v>
      </c>
      <c r="T38" s="16">
        <f t="shared" ref="T38:T43" si="6">SUM(U38:AC38)</f>
        <v>67</v>
      </c>
      <c r="U38" s="257">
        <v>25</v>
      </c>
      <c r="V38" s="18">
        <v>3</v>
      </c>
      <c r="W38" s="18">
        <v>0</v>
      </c>
      <c r="X38" s="83">
        <v>34</v>
      </c>
      <c r="Y38" s="83">
        <v>0</v>
      </c>
      <c r="Z38" s="83">
        <v>5</v>
      </c>
      <c r="AA38" s="18">
        <v>0</v>
      </c>
      <c r="AB38" s="18">
        <v>0</v>
      </c>
      <c r="AC38" s="19">
        <v>0</v>
      </c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</row>
    <row r="39" spans="1:49" ht="18.75" customHeight="1" x14ac:dyDescent="0.25">
      <c r="A39" s="586"/>
      <c r="B39" s="213" t="s">
        <v>27</v>
      </c>
      <c r="C39" s="325">
        <f t="shared" si="4"/>
        <v>163</v>
      </c>
      <c r="D39" s="23">
        <f t="shared" si="5"/>
        <v>51</v>
      </c>
      <c r="E39" s="214">
        <v>50</v>
      </c>
      <c r="F39" s="214">
        <v>50</v>
      </c>
      <c r="G39" s="215">
        <v>33</v>
      </c>
      <c r="H39" s="216">
        <v>0</v>
      </c>
      <c r="I39" s="216">
        <v>4</v>
      </c>
      <c r="J39" s="216">
        <v>0</v>
      </c>
      <c r="K39" s="216">
        <v>38</v>
      </c>
      <c r="L39" s="216">
        <v>0</v>
      </c>
      <c r="M39" s="216">
        <v>38</v>
      </c>
      <c r="N39" s="216">
        <v>1</v>
      </c>
      <c r="O39" s="216">
        <v>0</v>
      </c>
      <c r="P39" s="216">
        <v>0</v>
      </c>
      <c r="Q39" s="216">
        <v>0</v>
      </c>
      <c r="R39" s="215">
        <v>237</v>
      </c>
      <c r="S39" s="25">
        <v>15</v>
      </c>
      <c r="T39" s="23">
        <f t="shared" si="6"/>
        <v>40</v>
      </c>
      <c r="U39" s="218">
        <v>24</v>
      </c>
      <c r="V39" s="25">
        <v>1</v>
      </c>
      <c r="W39" s="25">
        <v>0</v>
      </c>
      <c r="X39" s="24">
        <v>10</v>
      </c>
      <c r="Y39" s="24">
        <v>0</v>
      </c>
      <c r="Z39" s="24">
        <v>4</v>
      </c>
      <c r="AA39" s="25">
        <v>0</v>
      </c>
      <c r="AB39" s="25">
        <v>1</v>
      </c>
      <c r="AC39" s="26">
        <v>0</v>
      </c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</row>
    <row r="40" spans="1:49" ht="18.75" customHeight="1" x14ac:dyDescent="0.25">
      <c r="A40" s="586"/>
      <c r="B40" s="40" t="s">
        <v>85</v>
      </c>
      <c r="C40" s="322">
        <f t="shared" si="4"/>
        <v>85</v>
      </c>
      <c r="D40" s="32">
        <f t="shared" si="5"/>
        <v>26</v>
      </c>
      <c r="E40" s="44">
        <v>25</v>
      </c>
      <c r="F40" s="44">
        <v>25</v>
      </c>
      <c r="G40" s="61">
        <v>18</v>
      </c>
      <c r="H40" s="62">
        <v>0</v>
      </c>
      <c r="I40" s="62">
        <v>2</v>
      </c>
      <c r="J40" s="62">
        <v>0</v>
      </c>
      <c r="K40" s="62">
        <v>20</v>
      </c>
      <c r="L40" s="62">
        <v>0</v>
      </c>
      <c r="M40" s="62">
        <v>20</v>
      </c>
      <c r="N40" s="62">
        <v>1</v>
      </c>
      <c r="O40" s="62">
        <v>0</v>
      </c>
      <c r="P40" s="62">
        <v>0</v>
      </c>
      <c r="Q40" s="62">
        <v>0</v>
      </c>
      <c r="R40" s="61">
        <v>130</v>
      </c>
      <c r="S40" s="37">
        <v>1</v>
      </c>
      <c r="T40" s="46">
        <f t="shared" si="6"/>
        <v>13</v>
      </c>
      <c r="U40" s="287">
        <v>7</v>
      </c>
      <c r="V40" s="37">
        <v>1</v>
      </c>
      <c r="W40" s="37">
        <v>0</v>
      </c>
      <c r="X40" s="33">
        <v>5</v>
      </c>
      <c r="Y40" s="33">
        <v>0</v>
      </c>
      <c r="Z40" s="33">
        <v>0</v>
      </c>
      <c r="AA40" s="37">
        <v>0</v>
      </c>
      <c r="AB40" s="37">
        <v>0</v>
      </c>
      <c r="AC40" s="38">
        <v>0</v>
      </c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</row>
    <row r="41" spans="1:49" ht="18.75" customHeight="1" x14ac:dyDescent="0.25">
      <c r="A41" s="586"/>
      <c r="B41" s="213" t="s">
        <v>110</v>
      </c>
      <c r="C41" s="325">
        <f t="shared" si="4"/>
        <v>30</v>
      </c>
      <c r="D41" s="23">
        <f t="shared" si="5"/>
        <v>28</v>
      </c>
      <c r="E41" s="214">
        <v>30</v>
      </c>
      <c r="F41" s="214">
        <v>28</v>
      </c>
      <c r="G41" s="215">
        <v>0</v>
      </c>
      <c r="H41" s="216">
        <v>0</v>
      </c>
      <c r="I41" s="216">
        <v>0</v>
      </c>
      <c r="J41" s="216">
        <v>0</v>
      </c>
      <c r="K41" s="216">
        <v>0</v>
      </c>
      <c r="L41" s="216">
        <v>0</v>
      </c>
      <c r="M41" s="216">
        <v>0</v>
      </c>
      <c r="N41" s="216">
        <v>0</v>
      </c>
      <c r="O41" s="216">
        <v>0</v>
      </c>
      <c r="P41" s="216">
        <v>0</v>
      </c>
      <c r="Q41" s="216">
        <v>0</v>
      </c>
      <c r="R41" s="215">
        <v>83</v>
      </c>
      <c r="S41" s="25">
        <v>0</v>
      </c>
      <c r="T41" s="23">
        <f t="shared" si="6"/>
        <v>15</v>
      </c>
      <c r="U41" s="27">
        <v>1</v>
      </c>
      <c r="V41" s="218">
        <v>0</v>
      </c>
      <c r="W41" s="24">
        <v>0</v>
      </c>
      <c r="X41" s="24">
        <v>14</v>
      </c>
      <c r="Y41" s="24">
        <v>0</v>
      </c>
      <c r="Z41" s="24">
        <v>0</v>
      </c>
      <c r="AA41" s="25">
        <v>0</v>
      </c>
      <c r="AB41" s="25">
        <v>0</v>
      </c>
      <c r="AC41" s="26">
        <v>0</v>
      </c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</row>
    <row r="42" spans="1:49" ht="18.75" customHeight="1" x14ac:dyDescent="0.25">
      <c r="A42" s="586"/>
      <c r="B42" s="40" t="s">
        <v>32</v>
      </c>
      <c r="C42" s="322">
        <f t="shared" si="4"/>
        <v>30</v>
      </c>
      <c r="D42" s="32">
        <f t="shared" si="5"/>
        <v>10</v>
      </c>
      <c r="E42" s="44">
        <v>30</v>
      </c>
      <c r="F42" s="44">
        <v>10</v>
      </c>
      <c r="G42" s="61">
        <v>0</v>
      </c>
      <c r="H42" s="62">
        <v>0</v>
      </c>
      <c r="I42" s="62">
        <v>0</v>
      </c>
      <c r="J42" s="62">
        <v>0</v>
      </c>
      <c r="K42" s="62">
        <v>0</v>
      </c>
      <c r="L42" s="62">
        <v>0</v>
      </c>
      <c r="M42" s="62">
        <v>0</v>
      </c>
      <c r="N42" s="62">
        <v>0</v>
      </c>
      <c r="O42" s="62">
        <v>0</v>
      </c>
      <c r="P42" s="62">
        <v>0</v>
      </c>
      <c r="Q42" s="62">
        <v>0</v>
      </c>
      <c r="R42" s="61">
        <v>34</v>
      </c>
      <c r="S42" s="37">
        <v>1</v>
      </c>
      <c r="T42" s="32">
        <f t="shared" si="6"/>
        <v>2</v>
      </c>
      <c r="U42" s="35">
        <v>1</v>
      </c>
      <c r="V42" s="63">
        <v>0</v>
      </c>
      <c r="W42" s="33">
        <v>0</v>
      </c>
      <c r="X42" s="33">
        <v>1</v>
      </c>
      <c r="Y42" s="33">
        <v>0</v>
      </c>
      <c r="Z42" s="33">
        <v>0</v>
      </c>
      <c r="AA42" s="37">
        <v>0</v>
      </c>
      <c r="AB42" s="37">
        <v>0</v>
      </c>
      <c r="AC42" s="38">
        <v>0</v>
      </c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</row>
    <row r="43" spans="1:49" ht="18.75" customHeight="1" x14ac:dyDescent="0.25">
      <c r="A43" s="586"/>
      <c r="B43" s="213" t="s">
        <v>84</v>
      </c>
      <c r="C43" s="325">
        <f t="shared" si="4"/>
        <v>70</v>
      </c>
      <c r="D43" s="234">
        <f t="shared" si="5"/>
        <v>27</v>
      </c>
      <c r="E43" s="214">
        <v>25</v>
      </c>
      <c r="F43" s="214">
        <v>25</v>
      </c>
      <c r="G43" s="215">
        <v>15</v>
      </c>
      <c r="H43" s="216">
        <v>0</v>
      </c>
      <c r="I43" s="216">
        <v>2</v>
      </c>
      <c r="J43" s="216">
        <v>1</v>
      </c>
      <c r="K43" s="216">
        <v>14</v>
      </c>
      <c r="L43" s="216">
        <v>0</v>
      </c>
      <c r="M43" s="216">
        <v>14</v>
      </c>
      <c r="N43" s="216">
        <v>1</v>
      </c>
      <c r="O43" s="216">
        <v>0</v>
      </c>
      <c r="P43" s="216">
        <v>0</v>
      </c>
      <c r="Q43" s="216">
        <v>0</v>
      </c>
      <c r="R43" s="215">
        <v>123</v>
      </c>
      <c r="S43" s="235">
        <v>6</v>
      </c>
      <c r="T43" s="236">
        <f t="shared" si="6"/>
        <v>23</v>
      </c>
      <c r="U43" s="237">
        <v>20</v>
      </c>
      <c r="V43" s="235">
        <v>0</v>
      </c>
      <c r="W43" s="235">
        <v>0</v>
      </c>
      <c r="X43" s="238">
        <v>2</v>
      </c>
      <c r="Y43" s="238">
        <v>0</v>
      </c>
      <c r="Z43" s="238">
        <v>0</v>
      </c>
      <c r="AA43" s="235">
        <v>0</v>
      </c>
      <c r="AB43" s="235">
        <v>0</v>
      </c>
      <c r="AC43" s="239">
        <v>1</v>
      </c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</row>
    <row r="44" spans="1:49" ht="18.75" customHeight="1" x14ac:dyDescent="0.25">
      <c r="A44" s="586"/>
      <c r="B44" s="353" t="s">
        <v>38</v>
      </c>
      <c r="C44" s="71">
        <f t="shared" ref="C44:AC44" si="7">SUM(C38:C43)</f>
        <v>671</v>
      </c>
      <c r="D44" s="71">
        <f t="shared" si="7"/>
        <v>242</v>
      </c>
      <c r="E44" s="72">
        <f t="shared" si="7"/>
        <v>260</v>
      </c>
      <c r="F44" s="72">
        <f t="shared" si="7"/>
        <v>238</v>
      </c>
      <c r="G44" s="72">
        <f t="shared" si="7"/>
        <v>118</v>
      </c>
      <c r="H44" s="72">
        <f t="shared" si="7"/>
        <v>0</v>
      </c>
      <c r="I44" s="72">
        <f t="shared" si="7"/>
        <v>15</v>
      </c>
      <c r="J44" s="72">
        <f t="shared" si="7"/>
        <v>1</v>
      </c>
      <c r="K44" s="72">
        <f t="shared" si="7"/>
        <v>139</v>
      </c>
      <c r="L44" s="72">
        <f t="shared" si="7"/>
        <v>0</v>
      </c>
      <c r="M44" s="72">
        <f t="shared" si="7"/>
        <v>139</v>
      </c>
      <c r="N44" s="72">
        <f t="shared" si="7"/>
        <v>3</v>
      </c>
      <c r="O44" s="72">
        <f t="shared" si="7"/>
        <v>0</v>
      </c>
      <c r="P44" s="72">
        <f t="shared" si="7"/>
        <v>0</v>
      </c>
      <c r="Q44" s="72">
        <f t="shared" si="7"/>
        <v>0</v>
      </c>
      <c r="R44" s="73">
        <f t="shared" si="7"/>
        <v>1129</v>
      </c>
      <c r="S44" s="76">
        <f t="shared" si="7"/>
        <v>42</v>
      </c>
      <c r="T44" s="71">
        <f t="shared" si="7"/>
        <v>160</v>
      </c>
      <c r="U44" s="72">
        <f t="shared" si="7"/>
        <v>78</v>
      </c>
      <c r="V44" s="73">
        <f t="shared" si="7"/>
        <v>5</v>
      </c>
      <c r="W44" s="73">
        <f t="shared" si="7"/>
        <v>0</v>
      </c>
      <c r="X44" s="73">
        <f t="shared" si="7"/>
        <v>66</v>
      </c>
      <c r="Y44" s="76">
        <f t="shared" si="7"/>
        <v>0</v>
      </c>
      <c r="Z44" s="73">
        <f t="shared" si="7"/>
        <v>9</v>
      </c>
      <c r="AA44" s="73">
        <f t="shared" si="7"/>
        <v>0</v>
      </c>
      <c r="AB44" s="74">
        <f t="shared" si="7"/>
        <v>1</v>
      </c>
      <c r="AC44" s="76">
        <f t="shared" si="7"/>
        <v>1</v>
      </c>
      <c r="AD44" s="69"/>
      <c r="AE44" s="69"/>
      <c r="AF44" s="69"/>
      <c r="AG44" s="69"/>
      <c r="AH44" s="69"/>
      <c r="AI44" s="69"/>
      <c r="AJ44" s="69"/>
      <c r="AK44" s="3"/>
      <c r="AL44" s="69"/>
      <c r="AM44" s="69"/>
      <c r="AN44" s="69"/>
      <c r="AO44" s="69"/>
      <c r="AP44" s="69"/>
      <c r="AQ44" s="69"/>
      <c r="AR44" s="69"/>
      <c r="AS44" s="3"/>
      <c r="AT44" s="69"/>
      <c r="AU44" s="69"/>
      <c r="AV44" s="69"/>
      <c r="AW44" s="69"/>
    </row>
    <row r="45" spans="1:49" ht="18.75" customHeight="1" x14ac:dyDescent="0.25">
      <c r="A45" s="586"/>
      <c r="B45" s="633" t="s">
        <v>86</v>
      </c>
      <c r="C45" s="634"/>
      <c r="D45" s="634"/>
      <c r="E45" s="634"/>
      <c r="F45" s="634"/>
      <c r="G45" s="634"/>
      <c r="H45" s="634"/>
      <c r="I45" s="634"/>
      <c r="J45" s="634"/>
      <c r="K45" s="634"/>
      <c r="L45" s="634"/>
      <c r="M45" s="634"/>
      <c r="N45" s="634"/>
      <c r="O45" s="634"/>
      <c r="P45" s="634"/>
      <c r="Q45" s="634"/>
      <c r="R45" s="634"/>
      <c r="S45" s="634"/>
      <c r="T45" s="634"/>
      <c r="U45" s="634"/>
      <c r="V45" s="634"/>
      <c r="W45" s="634"/>
      <c r="X45" s="634"/>
      <c r="Y45" s="634"/>
      <c r="Z45" s="634"/>
      <c r="AA45" s="634"/>
      <c r="AB45" s="634"/>
      <c r="AC45" s="635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</row>
    <row r="46" spans="1:49" ht="18.75" customHeight="1" x14ac:dyDescent="0.25">
      <c r="A46" s="586"/>
      <c r="B46" s="40" t="s">
        <v>26</v>
      </c>
      <c r="C46" s="322">
        <f t="shared" ref="C46:C52" si="8">E46+G46+I46+K46+M46</f>
        <v>148</v>
      </c>
      <c r="D46" s="32">
        <f t="shared" ref="D46:D52" si="9">F46+H46+J46+L46+N46+O46+P46+Q46</f>
        <v>100</v>
      </c>
      <c r="E46" s="44">
        <v>100</v>
      </c>
      <c r="F46" s="44">
        <v>100</v>
      </c>
      <c r="G46" s="61">
        <v>16</v>
      </c>
      <c r="H46" s="211">
        <v>0</v>
      </c>
      <c r="I46" s="83">
        <v>2</v>
      </c>
      <c r="J46" s="84">
        <v>0</v>
      </c>
      <c r="K46" s="84">
        <v>15</v>
      </c>
      <c r="L46" s="84">
        <v>0</v>
      </c>
      <c r="M46" s="84">
        <v>15</v>
      </c>
      <c r="N46" s="84">
        <v>0</v>
      </c>
      <c r="O46" s="84">
        <v>0</v>
      </c>
      <c r="P46" s="84">
        <v>0</v>
      </c>
      <c r="Q46" s="84">
        <v>0</v>
      </c>
      <c r="R46" s="83">
        <v>456</v>
      </c>
      <c r="S46" s="84">
        <v>25</v>
      </c>
      <c r="T46" s="32">
        <f t="shared" ref="T46:T52" si="10">SUM(U46:AC46)</f>
        <v>69</v>
      </c>
      <c r="U46" s="246">
        <v>28</v>
      </c>
      <c r="V46" s="84">
        <v>4</v>
      </c>
      <c r="W46" s="84">
        <v>0</v>
      </c>
      <c r="X46" s="83">
        <v>23</v>
      </c>
      <c r="Y46" s="83">
        <v>1</v>
      </c>
      <c r="Z46" s="83">
        <v>12</v>
      </c>
      <c r="AA46" s="84">
        <v>0</v>
      </c>
      <c r="AB46" s="84">
        <v>0</v>
      </c>
      <c r="AC46" s="19">
        <v>1</v>
      </c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</row>
    <row r="47" spans="1:49" ht="18.75" customHeight="1" x14ac:dyDescent="0.25">
      <c r="A47" s="586"/>
      <c r="B47" s="213" t="s">
        <v>27</v>
      </c>
      <c r="C47" s="326">
        <f t="shared" si="8"/>
        <v>203</v>
      </c>
      <c r="D47" s="23">
        <f t="shared" si="9"/>
        <v>56</v>
      </c>
      <c r="E47" s="28">
        <v>50</v>
      </c>
      <c r="F47" s="28">
        <v>50</v>
      </c>
      <c r="G47" s="24">
        <v>35</v>
      </c>
      <c r="H47" s="25">
        <v>0</v>
      </c>
      <c r="I47" s="25">
        <v>6</v>
      </c>
      <c r="J47" s="25">
        <v>0</v>
      </c>
      <c r="K47" s="25">
        <v>56</v>
      </c>
      <c r="L47" s="25">
        <v>0</v>
      </c>
      <c r="M47" s="25">
        <v>56</v>
      </c>
      <c r="N47" s="25">
        <v>6</v>
      </c>
      <c r="O47" s="25">
        <v>0</v>
      </c>
      <c r="P47" s="25">
        <v>0</v>
      </c>
      <c r="Q47" s="25">
        <v>0</v>
      </c>
      <c r="R47" s="24">
        <v>212</v>
      </c>
      <c r="S47" s="25">
        <v>16</v>
      </c>
      <c r="T47" s="23">
        <f t="shared" si="10"/>
        <v>33</v>
      </c>
      <c r="U47" s="218">
        <v>16</v>
      </c>
      <c r="V47" s="25">
        <v>3</v>
      </c>
      <c r="W47" s="25">
        <v>0</v>
      </c>
      <c r="X47" s="24">
        <v>6</v>
      </c>
      <c r="Y47" s="24">
        <v>0</v>
      </c>
      <c r="Z47" s="24">
        <v>7</v>
      </c>
      <c r="AA47" s="25">
        <v>0</v>
      </c>
      <c r="AB47" s="25">
        <v>0</v>
      </c>
      <c r="AC47" s="26">
        <v>1</v>
      </c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</row>
    <row r="48" spans="1:49" ht="18.75" customHeight="1" x14ac:dyDescent="0.25">
      <c r="A48" s="586"/>
      <c r="B48" s="40" t="s">
        <v>144</v>
      </c>
      <c r="C48" s="321">
        <f t="shared" si="8"/>
        <v>30</v>
      </c>
      <c r="D48" s="32">
        <f t="shared" si="9"/>
        <v>30</v>
      </c>
      <c r="E48" s="36">
        <v>30</v>
      </c>
      <c r="F48" s="36">
        <v>30</v>
      </c>
      <c r="G48" s="33">
        <v>0</v>
      </c>
      <c r="H48" s="37">
        <v>0</v>
      </c>
      <c r="I48" s="37">
        <v>0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3">
        <v>72</v>
      </c>
      <c r="S48" s="38">
        <v>1</v>
      </c>
      <c r="T48" s="32">
        <f t="shared" si="10"/>
        <v>12</v>
      </c>
      <c r="U48" s="305">
        <v>0</v>
      </c>
      <c r="V48" s="33">
        <v>0</v>
      </c>
      <c r="W48" s="33">
        <v>0</v>
      </c>
      <c r="X48" s="33">
        <v>12</v>
      </c>
      <c r="Y48" s="33">
        <v>0</v>
      </c>
      <c r="Z48" s="33">
        <v>0</v>
      </c>
      <c r="AA48" s="37">
        <v>0</v>
      </c>
      <c r="AB48" s="37">
        <v>0</v>
      </c>
      <c r="AC48" s="38">
        <v>0</v>
      </c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</row>
    <row r="49" spans="1:49" ht="18.75" customHeight="1" x14ac:dyDescent="0.25">
      <c r="A49" s="586"/>
      <c r="B49" s="213" t="s">
        <v>138</v>
      </c>
      <c r="C49" s="329">
        <f t="shared" si="8"/>
        <v>30</v>
      </c>
      <c r="D49" s="299">
        <f t="shared" si="9"/>
        <v>8</v>
      </c>
      <c r="E49" s="300">
        <v>30</v>
      </c>
      <c r="F49" s="300">
        <v>7</v>
      </c>
      <c r="G49" s="249">
        <v>0</v>
      </c>
      <c r="H49" s="56">
        <v>0</v>
      </c>
      <c r="I49" s="56">
        <v>0</v>
      </c>
      <c r="J49" s="29">
        <v>0</v>
      </c>
      <c r="K49" s="29">
        <v>0</v>
      </c>
      <c r="L49" s="29">
        <v>0</v>
      </c>
      <c r="M49" s="29">
        <v>0</v>
      </c>
      <c r="N49" s="29">
        <v>0</v>
      </c>
      <c r="O49" s="29">
        <v>0</v>
      </c>
      <c r="P49" s="29">
        <v>1</v>
      </c>
      <c r="Q49" s="29">
        <v>0</v>
      </c>
      <c r="R49" s="56">
        <v>31</v>
      </c>
      <c r="S49" s="29">
        <v>1</v>
      </c>
      <c r="T49" s="299">
        <f t="shared" si="10"/>
        <v>5</v>
      </c>
      <c r="U49" s="59">
        <v>0</v>
      </c>
      <c r="V49" s="29">
        <v>1</v>
      </c>
      <c r="W49" s="29">
        <v>0</v>
      </c>
      <c r="X49" s="56">
        <v>4</v>
      </c>
      <c r="Y49" s="56">
        <v>0</v>
      </c>
      <c r="Z49" s="56">
        <v>0</v>
      </c>
      <c r="AA49" s="29">
        <v>0</v>
      </c>
      <c r="AB49" s="29">
        <v>0</v>
      </c>
      <c r="AC49" s="30">
        <v>0</v>
      </c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</row>
    <row r="50" spans="1:49" ht="18.75" customHeight="1" x14ac:dyDescent="0.25">
      <c r="A50" s="586"/>
      <c r="B50" s="40" t="s">
        <v>139</v>
      </c>
      <c r="C50" s="322">
        <f t="shared" si="8"/>
        <v>30</v>
      </c>
      <c r="D50" s="46">
        <f t="shared" si="9"/>
        <v>12</v>
      </c>
      <c r="E50" s="44">
        <v>30</v>
      </c>
      <c r="F50" s="44">
        <v>12</v>
      </c>
      <c r="G50" s="61">
        <v>0</v>
      </c>
      <c r="H50" s="37">
        <v>0</v>
      </c>
      <c r="I50" s="37">
        <v>0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3">
        <v>29</v>
      </c>
      <c r="S50" s="334">
        <v>1</v>
      </c>
      <c r="T50" s="46">
        <f t="shared" si="10"/>
        <v>3</v>
      </c>
      <c r="U50" s="335">
        <v>0</v>
      </c>
      <c r="V50" s="61">
        <v>0</v>
      </c>
      <c r="W50" s="211">
        <v>0</v>
      </c>
      <c r="X50" s="211">
        <v>3</v>
      </c>
      <c r="Y50" s="211">
        <v>0</v>
      </c>
      <c r="Z50" s="211">
        <v>0</v>
      </c>
      <c r="AA50" s="45">
        <v>0</v>
      </c>
      <c r="AB50" s="45">
        <v>0</v>
      </c>
      <c r="AC50" s="47">
        <v>0</v>
      </c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</row>
    <row r="51" spans="1:49" ht="18.75" customHeight="1" x14ac:dyDescent="0.25">
      <c r="A51" s="586"/>
      <c r="B51" s="213" t="s">
        <v>145</v>
      </c>
      <c r="C51" s="325">
        <f t="shared" si="8"/>
        <v>86</v>
      </c>
      <c r="D51" s="23">
        <f t="shared" si="9"/>
        <v>43</v>
      </c>
      <c r="E51" s="28">
        <v>40</v>
      </c>
      <c r="F51" s="28">
        <v>40</v>
      </c>
      <c r="G51" s="24">
        <v>14</v>
      </c>
      <c r="H51" s="29">
        <v>0</v>
      </c>
      <c r="I51" s="29">
        <v>2</v>
      </c>
      <c r="J51" s="29">
        <v>0</v>
      </c>
      <c r="K51" s="29">
        <v>15</v>
      </c>
      <c r="L51" s="29">
        <v>0</v>
      </c>
      <c r="M51" s="29">
        <v>15</v>
      </c>
      <c r="N51" s="29">
        <v>3</v>
      </c>
      <c r="O51" s="29">
        <v>0</v>
      </c>
      <c r="P51" s="29">
        <v>0</v>
      </c>
      <c r="Q51" s="29">
        <v>0</v>
      </c>
      <c r="R51" s="56">
        <v>119</v>
      </c>
      <c r="S51" s="25">
        <v>13</v>
      </c>
      <c r="T51" s="23">
        <f t="shared" si="10"/>
        <v>16</v>
      </c>
      <c r="U51" s="218">
        <v>12</v>
      </c>
      <c r="V51" s="25">
        <v>2</v>
      </c>
      <c r="W51" s="25">
        <v>0</v>
      </c>
      <c r="X51" s="24">
        <v>0</v>
      </c>
      <c r="Y51" s="24">
        <v>0</v>
      </c>
      <c r="Z51" s="24">
        <v>2</v>
      </c>
      <c r="AA51" s="24">
        <v>0</v>
      </c>
      <c r="AB51" s="24">
        <v>0</v>
      </c>
      <c r="AC51" s="26">
        <v>0</v>
      </c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</row>
    <row r="52" spans="1:49" ht="18.75" customHeight="1" x14ac:dyDescent="0.25">
      <c r="A52" s="586"/>
      <c r="B52" s="40" t="s">
        <v>146</v>
      </c>
      <c r="C52" s="322">
        <f t="shared" si="8"/>
        <v>45</v>
      </c>
      <c r="D52" s="288">
        <f t="shared" si="9"/>
        <v>27</v>
      </c>
      <c r="E52" s="308">
        <v>20</v>
      </c>
      <c r="F52" s="308">
        <v>20</v>
      </c>
      <c r="G52" s="211">
        <v>8</v>
      </c>
      <c r="H52" s="45">
        <v>0</v>
      </c>
      <c r="I52" s="45">
        <v>1</v>
      </c>
      <c r="J52" s="45">
        <v>0</v>
      </c>
      <c r="K52" s="45">
        <v>8</v>
      </c>
      <c r="L52" s="45">
        <v>0</v>
      </c>
      <c r="M52" s="45">
        <v>8</v>
      </c>
      <c r="N52" s="45">
        <v>7</v>
      </c>
      <c r="O52" s="45">
        <v>0</v>
      </c>
      <c r="P52" s="45">
        <v>0</v>
      </c>
      <c r="Q52" s="45">
        <v>0</v>
      </c>
      <c r="R52" s="211">
        <v>74</v>
      </c>
      <c r="S52" s="45">
        <v>9</v>
      </c>
      <c r="T52" s="288">
        <f t="shared" si="10"/>
        <v>7</v>
      </c>
      <c r="U52" s="228">
        <v>6</v>
      </c>
      <c r="V52" s="45">
        <v>1</v>
      </c>
      <c r="W52" s="45">
        <v>0</v>
      </c>
      <c r="X52" s="85">
        <v>0</v>
      </c>
      <c r="Y52" s="85">
        <v>0</v>
      </c>
      <c r="Z52" s="85">
        <v>0</v>
      </c>
      <c r="AA52" s="45">
        <v>0</v>
      </c>
      <c r="AB52" s="45">
        <v>0</v>
      </c>
      <c r="AC52" s="47">
        <v>0</v>
      </c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</row>
    <row r="53" spans="1:49" ht="18.75" customHeight="1" x14ac:dyDescent="0.25">
      <c r="A53" s="586"/>
      <c r="B53" s="229" t="s">
        <v>95</v>
      </c>
      <c r="C53" s="6">
        <f t="shared" ref="C53:AC53" si="11">SUM(C46:C52)</f>
        <v>572</v>
      </c>
      <c r="D53" s="6">
        <f t="shared" si="11"/>
        <v>276</v>
      </c>
      <c r="E53" s="14">
        <f t="shared" si="11"/>
        <v>300</v>
      </c>
      <c r="F53" s="68">
        <f t="shared" si="11"/>
        <v>259</v>
      </c>
      <c r="G53" s="68">
        <f t="shared" si="11"/>
        <v>73</v>
      </c>
      <c r="H53" s="68">
        <f t="shared" si="11"/>
        <v>0</v>
      </c>
      <c r="I53" s="68">
        <f t="shared" si="11"/>
        <v>11</v>
      </c>
      <c r="J53" s="68">
        <f t="shared" si="11"/>
        <v>0</v>
      </c>
      <c r="K53" s="68">
        <f t="shared" si="11"/>
        <v>94</v>
      </c>
      <c r="L53" s="68">
        <f t="shared" si="11"/>
        <v>0</v>
      </c>
      <c r="M53" s="68">
        <f t="shared" si="11"/>
        <v>94</v>
      </c>
      <c r="N53" s="68">
        <f t="shared" si="11"/>
        <v>16</v>
      </c>
      <c r="O53" s="68">
        <f t="shared" si="11"/>
        <v>0</v>
      </c>
      <c r="P53" s="68">
        <f t="shared" si="11"/>
        <v>1</v>
      </c>
      <c r="Q53" s="67">
        <f t="shared" si="11"/>
        <v>0</v>
      </c>
      <c r="R53" s="66">
        <f t="shared" si="11"/>
        <v>993</v>
      </c>
      <c r="S53" s="66">
        <f t="shared" si="11"/>
        <v>66</v>
      </c>
      <c r="T53" s="6">
        <f t="shared" si="11"/>
        <v>145</v>
      </c>
      <c r="U53" s="336">
        <f t="shared" si="11"/>
        <v>62</v>
      </c>
      <c r="V53" s="66">
        <f t="shared" si="11"/>
        <v>11</v>
      </c>
      <c r="W53" s="66">
        <f t="shared" si="11"/>
        <v>0</v>
      </c>
      <c r="X53" s="66">
        <f t="shared" si="11"/>
        <v>48</v>
      </c>
      <c r="Y53" s="53">
        <f t="shared" si="11"/>
        <v>1</v>
      </c>
      <c r="Z53" s="66">
        <f t="shared" si="11"/>
        <v>21</v>
      </c>
      <c r="AA53" s="66">
        <f t="shared" si="11"/>
        <v>0</v>
      </c>
      <c r="AB53" s="68">
        <f t="shared" si="11"/>
        <v>0</v>
      </c>
      <c r="AC53" s="53">
        <f t="shared" si="11"/>
        <v>2</v>
      </c>
      <c r="AD53" s="231"/>
      <c r="AE53" s="231"/>
      <c r="AF53" s="231"/>
      <c r="AG53" s="231"/>
      <c r="AH53" s="231"/>
      <c r="AI53" s="231"/>
      <c r="AJ53" s="231"/>
      <c r="AK53" s="231"/>
      <c r="AL53" s="231"/>
      <c r="AM53" s="231"/>
      <c r="AN53" s="231"/>
      <c r="AO53" s="231"/>
      <c r="AP53" s="231"/>
      <c r="AQ53" s="231"/>
      <c r="AR53" s="231"/>
      <c r="AS53" s="231"/>
      <c r="AT53" s="231"/>
      <c r="AU53" s="231"/>
      <c r="AV53" s="231"/>
      <c r="AW53" s="231"/>
    </row>
    <row r="54" spans="1:49" ht="18.75" customHeight="1" x14ac:dyDescent="0.25">
      <c r="A54" s="586"/>
      <c r="B54" s="642" t="s">
        <v>121</v>
      </c>
      <c r="C54" s="643"/>
      <c r="D54" s="643"/>
      <c r="E54" s="643"/>
      <c r="F54" s="643"/>
      <c r="G54" s="643"/>
      <c r="H54" s="643"/>
      <c r="I54" s="643"/>
      <c r="J54" s="643"/>
      <c r="K54" s="643"/>
      <c r="L54" s="643"/>
      <c r="M54" s="643"/>
      <c r="N54" s="643"/>
      <c r="O54" s="643"/>
      <c r="P54" s="643"/>
      <c r="Q54" s="643"/>
      <c r="R54" s="643"/>
      <c r="S54" s="643"/>
      <c r="T54" s="643"/>
      <c r="U54" s="643"/>
      <c r="V54" s="643"/>
      <c r="W54" s="643"/>
      <c r="X54" s="643"/>
      <c r="Y54" s="643"/>
      <c r="Z54" s="643"/>
      <c r="AA54" s="643"/>
      <c r="AB54" s="643"/>
      <c r="AC54" s="644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</row>
    <row r="55" spans="1:49" ht="18.75" customHeight="1" x14ac:dyDescent="0.25">
      <c r="A55" s="586"/>
      <c r="B55" s="354" t="s">
        <v>163</v>
      </c>
      <c r="C55" s="355">
        <f t="shared" ref="C55:C61" si="12">E55+G55+I55+K55+M55</f>
        <v>40</v>
      </c>
      <c r="D55" s="58">
        <f t="shared" ref="D55:D61" si="13">F55+H55+J55+L55+N55+O55+P55+Q55</f>
        <v>40</v>
      </c>
      <c r="E55" s="356">
        <v>40</v>
      </c>
      <c r="F55" s="356">
        <v>40</v>
      </c>
      <c r="G55" s="60">
        <v>0</v>
      </c>
      <c r="H55" s="223">
        <v>0</v>
      </c>
      <c r="I55" s="223">
        <v>0</v>
      </c>
      <c r="J55" s="223">
        <v>0</v>
      </c>
      <c r="K55" s="223">
        <v>0</v>
      </c>
      <c r="L55" s="223">
        <v>0</v>
      </c>
      <c r="M55" s="223">
        <v>0</v>
      </c>
      <c r="N55" s="223">
        <v>0</v>
      </c>
      <c r="O55" s="223">
        <v>0</v>
      </c>
      <c r="P55" s="223">
        <v>0</v>
      </c>
      <c r="Q55" s="223">
        <v>0</v>
      </c>
      <c r="R55" s="60">
        <v>72</v>
      </c>
      <c r="S55" s="223">
        <v>1</v>
      </c>
      <c r="T55" s="58">
        <f t="shared" ref="T55:T61" si="14">SUM(U55:AC55)</f>
        <v>6</v>
      </c>
      <c r="U55" s="224">
        <v>4</v>
      </c>
      <c r="V55" s="223">
        <v>2</v>
      </c>
      <c r="W55" s="223">
        <v>0</v>
      </c>
      <c r="X55" s="60">
        <v>0</v>
      </c>
      <c r="Y55" s="60">
        <v>0</v>
      </c>
      <c r="Z55" s="60">
        <v>0</v>
      </c>
      <c r="AA55" s="60">
        <v>0</v>
      </c>
      <c r="AB55" s="60">
        <v>0</v>
      </c>
      <c r="AC55" s="357">
        <v>0</v>
      </c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</row>
    <row r="56" spans="1:49" ht="18.75" customHeight="1" x14ac:dyDescent="0.25">
      <c r="A56" s="586"/>
      <c r="B56" s="345" t="s">
        <v>26</v>
      </c>
      <c r="C56" s="346">
        <f t="shared" si="12"/>
        <v>167</v>
      </c>
      <c r="D56" s="307">
        <f t="shared" si="13"/>
        <v>3</v>
      </c>
      <c r="E56" s="308">
        <v>0</v>
      </c>
      <c r="F56" s="308">
        <v>0</v>
      </c>
      <c r="G56" s="211">
        <v>41</v>
      </c>
      <c r="H56" s="17">
        <v>1</v>
      </c>
      <c r="I56" s="17">
        <v>6</v>
      </c>
      <c r="J56" s="18">
        <v>0</v>
      </c>
      <c r="K56" s="18">
        <v>60</v>
      </c>
      <c r="L56" s="18">
        <v>0</v>
      </c>
      <c r="M56" s="18">
        <v>60</v>
      </c>
      <c r="N56" s="18">
        <v>2</v>
      </c>
      <c r="O56" s="18">
        <v>0</v>
      </c>
      <c r="P56" s="18">
        <v>0</v>
      </c>
      <c r="Q56" s="18">
        <v>0</v>
      </c>
      <c r="R56" s="17">
        <v>304</v>
      </c>
      <c r="S56" s="18">
        <v>14</v>
      </c>
      <c r="T56" s="307">
        <f t="shared" si="14"/>
        <v>69</v>
      </c>
      <c r="U56" s="257">
        <v>29</v>
      </c>
      <c r="V56" s="18">
        <v>7</v>
      </c>
      <c r="W56" s="18">
        <v>0</v>
      </c>
      <c r="X56" s="17">
        <v>31</v>
      </c>
      <c r="Y56" s="17">
        <v>0</v>
      </c>
      <c r="Z56" s="17">
        <v>1</v>
      </c>
      <c r="AA56" s="17">
        <v>0</v>
      </c>
      <c r="AB56" s="17">
        <v>0</v>
      </c>
      <c r="AC56" s="344">
        <v>1</v>
      </c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</row>
    <row r="57" spans="1:49" ht="18.75" customHeight="1" x14ac:dyDescent="0.25">
      <c r="A57" s="586"/>
      <c r="B57" s="22" t="s">
        <v>27</v>
      </c>
      <c r="C57" s="320">
        <f t="shared" si="12"/>
        <v>215</v>
      </c>
      <c r="D57" s="23">
        <f t="shared" si="13"/>
        <v>88</v>
      </c>
      <c r="E57" s="28">
        <v>80</v>
      </c>
      <c r="F57" s="28">
        <v>79</v>
      </c>
      <c r="G57" s="24">
        <v>40</v>
      </c>
      <c r="H57" s="25">
        <v>0</v>
      </c>
      <c r="I57" s="25">
        <v>5</v>
      </c>
      <c r="J57" s="25">
        <v>0</v>
      </c>
      <c r="K57" s="25">
        <v>45</v>
      </c>
      <c r="L57" s="25">
        <v>0</v>
      </c>
      <c r="M57" s="25">
        <v>45</v>
      </c>
      <c r="N57" s="25">
        <v>9</v>
      </c>
      <c r="O57" s="25">
        <v>0</v>
      </c>
      <c r="P57" s="25">
        <v>0</v>
      </c>
      <c r="Q57" s="25">
        <v>0</v>
      </c>
      <c r="R57" s="24">
        <v>265</v>
      </c>
      <c r="S57" s="25">
        <v>14</v>
      </c>
      <c r="T57" s="23">
        <f t="shared" si="14"/>
        <v>43</v>
      </c>
      <c r="U57" s="218">
        <v>25</v>
      </c>
      <c r="V57" s="25">
        <v>6</v>
      </c>
      <c r="W57" s="25">
        <v>0</v>
      </c>
      <c r="X57" s="24">
        <v>9</v>
      </c>
      <c r="Y57" s="24">
        <v>0</v>
      </c>
      <c r="Z57" s="24">
        <v>3</v>
      </c>
      <c r="AA57" s="24">
        <v>0</v>
      </c>
      <c r="AB57" s="24">
        <v>0</v>
      </c>
      <c r="AC57" s="343">
        <v>0</v>
      </c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</row>
    <row r="58" spans="1:49" ht="18.75" customHeight="1" x14ac:dyDescent="0.25">
      <c r="A58" s="586"/>
      <c r="B58" s="31" t="s">
        <v>164</v>
      </c>
      <c r="C58" s="321">
        <f t="shared" si="12"/>
        <v>30</v>
      </c>
      <c r="D58" s="32">
        <f t="shared" si="13"/>
        <v>3</v>
      </c>
      <c r="E58" s="36">
        <v>30</v>
      </c>
      <c r="F58" s="36">
        <v>3</v>
      </c>
      <c r="G58" s="33">
        <v>0</v>
      </c>
      <c r="H58" s="37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3">
        <v>3</v>
      </c>
      <c r="S58" s="37">
        <v>0</v>
      </c>
      <c r="T58" s="32">
        <f t="shared" si="14"/>
        <v>0</v>
      </c>
      <c r="U58" s="63">
        <v>0</v>
      </c>
      <c r="V58" s="37">
        <v>0</v>
      </c>
      <c r="W58" s="37">
        <v>0</v>
      </c>
      <c r="X58" s="33">
        <v>0</v>
      </c>
      <c r="Y58" s="33">
        <v>0</v>
      </c>
      <c r="Z58" s="33">
        <v>0</v>
      </c>
      <c r="AA58" s="33">
        <v>0</v>
      </c>
      <c r="AB58" s="33">
        <v>0</v>
      </c>
      <c r="AC58" s="342">
        <v>0</v>
      </c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</row>
    <row r="59" spans="1:49" ht="18.75" customHeight="1" x14ac:dyDescent="0.25">
      <c r="A59" s="586"/>
      <c r="B59" s="54" t="s">
        <v>144</v>
      </c>
      <c r="C59" s="324">
        <f t="shared" si="12"/>
        <v>30</v>
      </c>
      <c r="D59" s="299">
        <f t="shared" si="13"/>
        <v>23</v>
      </c>
      <c r="E59" s="55">
        <v>30</v>
      </c>
      <c r="F59" s="55">
        <v>23</v>
      </c>
      <c r="G59" s="56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56">
        <v>53</v>
      </c>
      <c r="S59" s="29">
        <v>0</v>
      </c>
      <c r="T59" s="299">
        <f t="shared" si="14"/>
        <v>1</v>
      </c>
      <c r="U59" s="59">
        <v>1</v>
      </c>
      <c r="V59" s="29">
        <v>0</v>
      </c>
      <c r="W59" s="29">
        <v>0</v>
      </c>
      <c r="X59" s="56">
        <v>0</v>
      </c>
      <c r="Y59" s="56">
        <v>0</v>
      </c>
      <c r="Z59" s="56">
        <v>0</v>
      </c>
      <c r="AA59" s="56">
        <v>0</v>
      </c>
      <c r="AB59" s="56">
        <v>0</v>
      </c>
      <c r="AC59" s="341">
        <v>0</v>
      </c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</row>
    <row r="60" spans="1:49" ht="18.75" customHeight="1" x14ac:dyDescent="0.25">
      <c r="A60" s="586"/>
      <c r="B60" s="31" t="s">
        <v>154</v>
      </c>
      <c r="C60" s="321">
        <f t="shared" si="12"/>
        <v>30</v>
      </c>
      <c r="D60" s="32">
        <f t="shared" si="13"/>
        <v>4</v>
      </c>
      <c r="E60" s="36">
        <v>30</v>
      </c>
      <c r="F60" s="36">
        <v>4</v>
      </c>
      <c r="G60" s="33">
        <v>0</v>
      </c>
      <c r="H60" s="37">
        <v>0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0</v>
      </c>
      <c r="P60" s="37">
        <v>0</v>
      </c>
      <c r="Q60" s="37">
        <v>0</v>
      </c>
      <c r="R60" s="33">
        <v>8</v>
      </c>
      <c r="S60" s="37">
        <v>0</v>
      </c>
      <c r="T60" s="32">
        <f t="shared" si="14"/>
        <v>0</v>
      </c>
      <c r="U60" s="63">
        <v>0</v>
      </c>
      <c r="V60" s="37">
        <v>0</v>
      </c>
      <c r="W60" s="37">
        <v>0</v>
      </c>
      <c r="X60" s="33">
        <v>0</v>
      </c>
      <c r="Y60" s="33">
        <v>0</v>
      </c>
      <c r="Z60" s="33">
        <v>0</v>
      </c>
      <c r="AA60" s="33">
        <v>0</v>
      </c>
      <c r="AB60" s="33">
        <v>0</v>
      </c>
      <c r="AC60" s="342">
        <v>0</v>
      </c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</row>
    <row r="61" spans="1:49" ht="18.75" customHeight="1" x14ac:dyDescent="0.25">
      <c r="A61" s="586"/>
      <c r="B61" s="311" t="s">
        <v>165</v>
      </c>
      <c r="C61" s="329">
        <f t="shared" si="12"/>
        <v>80</v>
      </c>
      <c r="D61" s="236">
        <f t="shared" si="13"/>
        <v>80</v>
      </c>
      <c r="E61" s="300">
        <v>80</v>
      </c>
      <c r="F61" s="300">
        <v>80</v>
      </c>
      <c r="G61" s="249">
        <v>0</v>
      </c>
      <c r="H61" s="247">
        <v>0</v>
      </c>
      <c r="I61" s="247">
        <v>0</v>
      </c>
      <c r="J61" s="247">
        <v>0</v>
      </c>
      <c r="K61" s="247">
        <v>0</v>
      </c>
      <c r="L61" s="247">
        <v>0</v>
      </c>
      <c r="M61" s="247">
        <v>0</v>
      </c>
      <c r="N61" s="247">
        <v>0</v>
      </c>
      <c r="O61" s="247">
        <v>0</v>
      </c>
      <c r="P61" s="247">
        <v>0</v>
      </c>
      <c r="Q61" s="247">
        <v>0</v>
      </c>
      <c r="R61" s="249">
        <v>132</v>
      </c>
      <c r="S61" s="247">
        <v>5</v>
      </c>
      <c r="T61" s="236">
        <f t="shared" si="14"/>
        <v>19</v>
      </c>
      <c r="U61" s="250">
        <v>12</v>
      </c>
      <c r="V61" s="247">
        <v>7</v>
      </c>
      <c r="W61" s="247">
        <v>0</v>
      </c>
      <c r="X61" s="251">
        <v>0</v>
      </c>
      <c r="Y61" s="251">
        <v>0</v>
      </c>
      <c r="Z61" s="251">
        <v>0</v>
      </c>
      <c r="AA61" s="251">
        <v>0</v>
      </c>
      <c r="AB61" s="251">
        <v>0</v>
      </c>
      <c r="AC61" s="358">
        <v>0</v>
      </c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</row>
    <row r="62" spans="1:49" ht="18.75" customHeight="1" x14ac:dyDescent="0.25">
      <c r="A62" s="586"/>
      <c r="B62" s="253" t="s">
        <v>122</v>
      </c>
      <c r="C62" s="71">
        <f t="shared" ref="C62:AC62" si="15">SUM(C55:C61)</f>
        <v>592</v>
      </c>
      <c r="D62" s="71">
        <f t="shared" si="15"/>
        <v>241</v>
      </c>
      <c r="E62" s="75">
        <f t="shared" si="15"/>
        <v>290</v>
      </c>
      <c r="F62" s="73">
        <f t="shared" si="15"/>
        <v>229</v>
      </c>
      <c r="G62" s="73">
        <f t="shared" si="15"/>
        <v>81</v>
      </c>
      <c r="H62" s="73">
        <f t="shared" si="15"/>
        <v>1</v>
      </c>
      <c r="I62" s="73">
        <f t="shared" si="15"/>
        <v>11</v>
      </c>
      <c r="J62" s="73">
        <f t="shared" si="15"/>
        <v>0</v>
      </c>
      <c r="K62" s="73">
        <f t="shared" si="15"/>
        <v>105</v>
      </c>
      <c r="L62" s="73">
        <f t="shared" si="15"/>
        <v>0</v>
      </c>
      <c r="M62" s="73">
        <f t="shared" si="15"/>
        <v>105</v>
      </c>
      <c r="N62" s="73">
        <f t="shared" si="15"/>
        <v>11</v>
      </c>
      <c r="O62" s="73">
        <f t="shared" si="15"/>
        <v>0</v>
      </c>
      <c r="P62" s="73">
        <f t="shared" si="15"/>
        <v>0</v>
      </c>
      <c r="Q62" s="76">
        <f t="shared" si="15"/>
        <v>0</v>
      </c>
      <c r="R62" s="243">
        <f t="shared" si="15"/>
        <v>837</v>
      </c>
      <c r="S62" s="243">
        <f t="shared" si="15"/>
        <v>34</v>
      </c>
      <c r="T62" s="71">
        <f t="shared" si="15"/>
        <v>138</v>
      </c>
      <c r="U62" s="75">
        <f t="shared" si="15"/>
        <v>71</v>
      </c>
      <c r="V62" s="73">
        <f t="shared" si="15"/>
        <v>22</v>
      </c>
      <c r="W62" s="73">
        <f t="shared" si="15"/>
        <v>0</v>
      </c>
      <c r="X62" s="73">
        <f t="shared" si="15"/>
        <v>40</v>
      </c>
      <c r="Y62" s="73">
        <f t="shared" si="15"/>
        <v>0</v>
      </c>
      <c r="Z62" s="73">
        <f t="shared" si="15"/>
        <v>4</v>
      </c>
      <c r="AA62" s="73">
        <f t="shared" si="15"/>
        <v>0</v>
      </c>
      <c r="AB62" s="73">
        <f t="shared" si="15"/>
        <v>0</v>
      </c>
      <c r="AC62" s="76">
        <f t="shared" si="15"/>
        <v>1</v>
      </c>
      <c r="AD62" s="231"/>
      <c r="AE62" s="231"/>
      <c r="AF62" s="231"/>
      <c r="AG62" s="231"/>
      <c r="AH62" s="231"/>
      <c r="AI62" s="231"/>
      <c r="AJ62" s="231"/>
      <c r="AK62" s="231"/>
      <c r="AL62" s="231"/>
      <c r="AM62" s="231"/>
      <c r="AN62" s="231"/>
      <c r="AO62" s="231"/>
      <c r="AP62" s="231"/>
      <c r="AQ62" s="231"/>
      <c r="AR62" s="231"/>
      <c r="AS62" s="231"/>
      <c r="AT62" s="231"/>
      <c r="AU62" s="231"/>
      <c r="AV62" s="231"/>
      <c r="AW62" s="231"/>
    </row>
    <row r="63" spans="1:49" ht="18.75" customHeight="1" x14ac:dyDescent="0.25">
      <c r="A63" s="587"/>
      <c r="B63" s="256" t="s">
        <v>39</v>
      </c>
      <c r="C63" s="245">
        <f t="shared" ref="C63:AC63" si="16">C36+C44+C53+C62</f>
        <v>3671</v>
      </c>
      <c r="D63" s="6">
        <f t="shared" si="16"/>
        <v>1814</v>
      </c>
      <c r="E63" s="6">
        <f t="shared" si="16"/>
        <v>1790</v>
      </c>
      <c r="F63" s="6">
        <f t="shared" si="16"/>
        <v>1641</v>
      </c>
      <c r="G63" s="6">
        <f t="shared" si="16"/>
        <v>546</v>
      </c>
      <c r="H63" s="6">
        <f t="shared" si="16"/>
        <v>22</v>
      </c>
      <c r="I63" s="6">
        <f t="shared" si="16"/>
        <v>73</v>
      </c>
      <c r="J63" s="6">
        <f t="shared" si="16"/>
        <v>6</v>
      </c>
      <c r="K63" s="6">
        <f t="shared" si="16"/>
        <v>633</v>
      </c>
      <c r="L63" s="6">
        <f t="shared" si="16"/>
        <v>3</v>
      </c>
      <c r="M63" s="6">
        <f t="shared" si="16"/>
        <v>629</v>
      </c>
      <c r="N63" s="6">
        <f t="shared" si="16"/>
        <v>138</v>
      </c>
      <c r="O63" s="6">
        <f t="shared" si="16"/>
        <v>0</v>
      </c>
      <c r="P63" s="6">
        <f t="shared" si="16"/>
        <v>2</v>
      </c>
      <c r="Q63" s="6">
        <f t="shared" si="16"/>
        <v>2</v>
      </c>
      <c r="R63" s="6">
        <f t="shared" si="16"/>
        <v>8267</v>
      </c>
      <c r="S63" s="6">
        <f t="shared" si="16"/>
        <v>401</v>
      </c>
      <c r="T63" s="6">
        <f t="shared" si="16"/>
        <v>1418</v>
      </c>
      <c r="U63" s="6">
        <f t="shared" si="16"/>
        <v>675</v>
      </c>
      <c r="V63" s="6">
        <f t="shared" si="16"/>
        <v>109</v>
      </c>
      <c r="W63" s="6">
        <f t="shared" si="16"/>
        <v>1</v>
      </c>
      <c r="X63" s="6">
        <f t="shared" si="16"/>
        <v>564</v>
      </c>
      <c r="Y63" s="6">
        <f t="shared" si="16"/>
        <v>1</v>
      </c>
      <c r="Z63" s="6">
        <f t="shared" si="16"/>
        <v>52</v>
      </c>
      <c r="AA63" s="6">
        <f t="shared" si="16"/>
        <v>1</v>
      </c>
      <c r="AB63" s="6">
        <f t="shared" si="16"/>
        <v>6</v>
      </c>
      <c r="AC63" s="53">
        <f t="shared" si="16"/>
        <v>9</v>
      </c>
      <c r="AD63" s="3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</row>
    <row r="64" spans="1:49" ht="18.75" customHeight="1" x14ac:dyDescent="0.3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  <c r="AC64" s="77"/>
      <c r="AD64" s="77"/>
      <c r="AE64" s="77"/>
      <c r="AF64" s="77"/>
      <c r="AG64" s="77"/>
      <c r="AH64" s="77"/>
      <c r="AI64" s="77"/>
      <c r="AJ64" s="77"/>
      <c r="AK64" s="77"/>
      <c r="AL64" s="77"/>
      <c r="AM64" s="77"/>
      <c r="AN64" s="77"/>
      <c r="AO64" s="77"/>
      <c r="AP64" s="77"/>
      <c r="AQ64" s="77"/>
      <c r="AR64" s="77"/>
      <c r="AS64" s="77"/>
      <c r="AT64" s="77"/>
      <c r="AU64" s="77"/>
      <c r="AV64" s="77"/>
      <c r="AW64" s="77"/>
    </row>
    <row r="65" spans="1:49" ht="18.75" customHeight="1" x14ac:dyDescent="0.3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  <c r="AC65" s="77"/>
      <c r="AD65" s="77"/>
      <c r="AE65" s="77"/>
      <c r="AF65" s="77"/>
      <c r="AG65" s="77"/>
      <c r="AH65" s="77"/>
      <c r="AI65" s="77"/>
      <c r="AJ65" s="77"/>
      <c r="AK65" s="77"/>
      <c r="AL65" s="77"/>
      <c r="AM65" s="77"/>
      <c r="AN65" s="77"/>
      <c r="AO65" s="77"/>
      <c r="AP65" s="77"/>
      <c r="AQ65" s="77"/>
      <c r="AR65" s="77"/>
      <c r="AS65" s="77"/>
      <c r="AT65" s="77"/>
      <c r="AU65" s="77"/>
      <c r="AV65" s="77"/>
      <c r="AW65" s="77"/>
    </row>
    <row r="66" spans="1:49" ht="18.75" customHeight="1" x14ac:dyDescent="0.3">
      <c r="A66" s="77"/>
      <c r="B66" s="581" t="s">
        <v>42</v>
      </c>
      <c r="C66" s="579"/>
      <c r="D66" s="579"/>
      <c r="E66" s="579"/>
      <c r="F66" s="579"/>
      <c r="G66" s="579"/>
      <c r="H66" s="579"/>
      <c r="I66" s="579"/>
      <c r="J66" s="579"/>
      <c r="K66" s="579"/>
      <c r="L66" s="579"/>
      <c r="M66" s="579"/>
      <c r="N66" s="579"/>
      <c r="O66" s="579"/>
      <c r="P66" s="579"/>
      <c r="Q66" s="579"/>
      <c r="R66" s="579"/>
      <c r="S66" s="580"/>
      <c r="T66" s="77"/>
      <c r="U66" s="77"/>
      <c r="V66" s="639" t="s">
        <v>166</v>
      </c>
      <c r="W66" s="583"/>
      <c r="X66" s="583"/>
      <c r="Y66" s="349">
        <v>4</v>
      </c>
      <c r="Z66" s="77"/>
      <c r="AA66" s="77"/>
      <c r="AB66" s="77"/>
      <c r="AC66" s="77"/>
      <c r="AD66" s="77"/>
      <c r="AE66" s="77"/>
      <c r="AF66" s="77"/>
      <c r="AG66" s="77"/>
      <c r="AH66" s="77"/>
      <c r="AI66" s="77"/>
      <c r="AJ66" s="77"/>
      <c r="AK66" s="77"/>
      <c r="AL66" s="77"/>
      <c r="AM66" s="77"/>
      <c r="AN66" s="77"/>
      <c r="AO66" s="77"/>
      <c r="AP66" s="77"/>
      <c r="AQ66" s="77"/>
      <c r="AR66" s="77"/>
      <c r="AS66" s="77"/>
      <c r="AT66" s="77"/>
      <c r="AU66" s="77"/>
      <c r="AV66" s="77"/>
      <c r="AW66" s="77"/>
    </row>
    <row r="67" spans="1:49" ht="18.75" customHeight="1" x14ac:dyDescent="0.3">
      <c r="A67" s="77"/>
      <c r="B67" s="640" t="s">
        <v>177</v>
      </c>
      <c r="C67" s="630"/>
      <c r="D67" s="630"/>
      <c r="E67" s="630"/>
      <c r="F67" s="630"/>
      <c r="G67" s="630"/>
      <c r="H67" s="630"/>
      <c r="I67" s="630"/>
      <c r="J67" s="630"/>
      <c r="K67" s="630"/>
      <c r="L67" s="630"/>
      <c r="M67" s="630"/>
      <c r="N67" s="630"/>
      <c r="O67" s="630"/>
      <c r="P67" s="630"/>
      <c r="Q67" s="630"/>
      <c r="R67" s="630"/>
      <c r="S67" s="631"/>
      <c r="T67" s="77"/>
      <c r="U67" s="77"/>
      <c r="V67" s="77"/>
      <c r="W67" s="77"/>
      <c r="X67" s="77"/>
      <c r="Y67" s="77"/>
      <c r="Z67" s="77"/>
      <c r="AA67" s="77"/>
      <c r="AB67" s="77"/>
      <c r="AC67" s="77"/>
      <c r="AD67" s="77"/>
      <c r="AE67" s="77"/>
      <c r="AF67" s="77"/>
      <c r="AG67" s="77"/>
      <c r="AH67" s="77"/>
      <c r="AI67" s="77"/>
      <c r="AJ67" s="77"/>
      <c r="AK67" s="77"/>
      <c r="AL67" s="77"/>
      <c r="AM67" s="77"/>
      <c r="AN67" s="77"/>
      <c r="AO67" s="77"/>
      <c r="AP67" s="77"/>
      <c r="AQ67" s="77"/>
      <c r="AR67" s="77"/>
      <c r="AS67" s="77"/>
      <c r="AT67" s="77"/>
      <c r="AU67" s="77"/>
      <c r="AV67" s="77"/>
      <c r="AW67" s="77"/>
    </row>
    <row r="68" spans="1:49" ht="18.75" customHeight="1" x14ac:dyDescent="0.3">
      <c r="A68" s="77"/>
      <c r="B68" s="641" t="s">
        <v>178</v>
      </c>
      <c r="C68" s="589"/>
      <c r="D68" s="589"/>
      <c r="E68" s="589"/>
      <c r="F68" s="589"/>
      <c r="G68" s="589"/>
      <c r="H68" s="589"/>
      <c r="I68" s="589"/>
      <c r="J68" s="589"/>
      <c r="K68" s="589"/>
      <c r="L68" s="589"/>
      <c r="M68" s="589"/>
      <c r="N68" s="589"/>
      <c r="O68" s="589"/>
      <c r="P68" s="589"/>
      <c r="Q68" s="589"/>
      <c r="R68" s="589"/>
      <c r="S68" s="590"/>
      <c r="T68" s="77"/>
      <c r="U68" s="77"/>
      <c r="V68" s="77"/>
      <c r="W68" s="77"/>
      <c r="X68" s="77"/>
      <c r="Y68" s="77"/>
      <c r="Z68" s="77"/>
      <c r="AA68" s="77"/>
      <c r="AB68" s="77"/>
      <c r="AC68" s="77"/>
      <c r="AD68" s="77"/>
      <c r="AE68" s="77"/>
      <c r="AF68" s="77"/>
      <c r="AG68" s="77"/>
      <c r="AH68" s="77"/>
      <c r="AI68" s="77"/>
      <c r="AJ68" s="77"/>
      <c r="AK68" s="77"/>
      <c r="AL68" s="77"/>
      <c r="AM68" s="77"/>
      <c r="AN68" s="77"/>
      <c r="AO68" s="77"/>
      <c r="AP68" s="77"/>
      <c r="AQ68" s="77"/>
      <c r="AR68" s="77"/>
      <c r="AS68" s="77"/>
      <c r="AT68" s="77"/>
      <c r="AU68" s="77"/>
      <c r="AV68" s="77"/>
      <c r="AW68" s="77"/>
    </row>
    <row r="69" spans="1:49" ht="18.75" customHeight="1" x14ac:dyDescent="0.3">
      <c r="A69" s="77"/>
      <c r="B69" s="645" t="s">
        <v>179</v>
      </c>
      <c r="C69" s="589"/>
      <c r="D69" s="589"/>
      <c r="E69" s="589"/>
      <c r="F69" s="589"/>
      <c r="G69" s="589"/>
      <c r="H69" s="589"/>
      <c r="I69" s="589"/>
      <c r="J69" s="589"/>
      <c r="K69" s="589"/>
      <c r="L69" s="589"/>
      <c r="M69" s="589"/>
      <c r="N69" s="589"/>
      <c r="O69" s="589"/>
      <c r="P69" s="589"/>
      <c r="Q69" s="589"/>
      <c r="R69" s="589"/>
      <c r="S69" s="590"/>
      <c r="T69" s="77"/>
      <c r="U69" s="77"/>
      <c r="V69" s="77"/>
      <c r="W69" s="77"/>
      <c r="X69" s="77"/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  <c r="AM69" s="77"/>
      <c r="AN69" s="77"/>
      <c r="AO69" s="77"/>
      <c r="AP69" s="77"/>
      <c r="AQ69" s="77"/>
      <c r="AR69" s="77"/>
      <c r="AS69" s="77"/>
      <c r="AT69" s="77"/>
      <c r="AU69" s="77"/>
      <c r="AV69" s="77"/>
      <c r="AW69" s="77"/>
    </row>
    <row r="70" spans="1:49" ht="18.75" customHeight="1" x14ac:dyDescent="0.3">
      <c r="A70" s="77"/>
      <c r="B70" s="636" t="s">
        <v>180</v>
      </c>
      <c r="C70" s="589"/>
      <c r="D70" s="589"/>
      <c r="E70" s="589"/>
      <c r="F70" s="589"/>
      <c r="G70" s="589"/>
      <c r="H70" s="589"/>
      <c r="I70" s="589"/>
      <c r="J70" s="589"/>
      <c r="K70" s="589"/>
      <c r="L70" s="589"/>
      <c r="M70" s="589"/>
      <c r="N70" s="589"/>
      <c r="O70" s="589"/>
      <c r="P70" s="589"/>
      <c r="Q70" s="589"/>
      <c r="R70" s="589"/>
      <c r="S70" s="590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  <c r="AN70" s="77"/>
      <c r="AO70" s="77"/>
      <c r="AP70" s="77"/>
      <c r="AQ70" s="77"/>
      <c r="AR70" s="77"/>
      <c r="AS70" s="77"/>
      <c r="AT70" s="77"/>
      <c r="AU70" s="77"/>
      <c r="AV70" s="77"/>
      <c r="AW70" s="77"/>
    </row>
    <row r="71" spans="1:49" ht="18.75" customHeight="1" x14ac:dyDescent="0.3">
      <c r="A71" s="77"/>
      <c r="B71" s="632" t="s">
        <v>181</v>
      </c>
      <c r="C71" s="589"/>
      <c r="D71" s="589"/>
      <c r="E71" s="589"/>
      <c r="F71" s="589"/>
      <c r="G71" s="589"/>
      <c r="H71" s="589"/>
      <c r="I71" s="589"/>
      <c r="J71" s="589"/>
      <c r="K71" s="589"/>
      <c r="L71" s="589"/>
      <c r="M71" s="589"/>
      <c r="N71" s="589"/>
      <c r="O71" s="589"/>
      <c r="P71" s="589"/>
      <c r="Q71" s="589"/>
      <c r="R71" s="589"/>
      <c r="S71" s="590"/>
      <c r="T71" s="77"/>
      <c r="U71" s="77"/>
      <c r="V71" s="77"/>
      <c r="W71" s="77"/>
      <c r="X71" s="77"/>
      <c r="Y71" s="77"/>
      <c r="Z71" s="77"/>
      <c r="AA71" s="77"/>
      <c r="AB71" s="77"/>
      <c r="AC71" s="77"/>
      <c r="AD71" s="77"/>
      <c r="AE71" s="77"/>
      <c r="AF71" s="77"/>
      <c r="AG71" s="77"/>
      <c r="AH71" s="77"/>
      <c r="AI71" s="77"/>
      <c r="AJ71" s="77"/>
      <c r="AK71" s="77"/>
      <c r="AL71" s="77"/>
      <c r="AM71" s="77"/>
      <c r="AN71" s="77"/>
      <c r="AO71" s="77"/>
      <c r="AP71" s="77"/>
      <c r="AQ71" s="77"/>
      <c r="AR71" s="77"/>
      <c r="AS71" s="77"/>
      <c r="AT71" s="77"/>
      <c r="AU71" s="77"/>
      <c r="AV71" s="77"/>
      <c r="AW71" s="77"/>
    </row>
    <row r="72" spans="1:49" ht="18.75" customHeight="1" x14ac:dyDescent="0.3">
      <c r="A72" s="77"/>
      <c r="B72" s="632" t="s">
        <v>182</v>
      </c>
      <c r="C72" s="589"/>
      <c r="D72" s="589"/>
      <c r="E72" s="589"/>
      <c r="F72" s="589"/>
      <c r="G72" s="589"/>
      <c r="H72" s="589"/>
      <c r="I72" s="589"/>
      <c r="J72" s="589"/>
      <c r="K72" s="589"/>
      <c r="L72" s="589"/>
      <c r="M72" s="589"/>
      <c r="N72" s="589"/>
      <c r="O72" s="589"/>
      <c r="P72" s="589"/>
      <c r="Q72" s="589"/>
      <c r="R72" s="589"/>
      <c r="S72" s="590"/>
      <c r="T72" s="77"/>
      <c r="U72" s="77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  <c r="AN72" s="77"/>
      <c r="AO72" s="77"/>
      <c r="AP72" s="77"/>
      <c r="AQ72" s="77"/>
      <c r="AR72" s="77"/>
      <c r="AS72" s="77"/>
      <c r="AT72" s="77"/>
      <c r="AU72" s="77"/>
      <c r="AV72" s="77"/>
      <c r="AW72" s="77"/>
    </row>
    <row r="73" spans="1:49" ht="18.75" customHeight="1" x14ac:dyDescent="0.3">
      <c r="A73" s="77"/>
      <c r="B73" s="632" t="s">
        <v>183</v>
      </c>
      <c r="C73" s="589"/>
      <c r="D73" s="589"/>
      <c r="E73" s="589"/>
      <c r="F73" s="589"/>
      <c r="G73" s="589"/>
      <c r="H73" s="589"/>
      <c r="I73" s="589"/>
      <c r="J73" s="589"/>
      <c r="K73" s="589"/>
      <c r="L73" s="589"/>
      <c r="M73" s="589"/>
      <c r="N73" s="589"/>
      <c r="O73" s="589"/>
      <c r="P73" s="589"/>
      <c r="Q73" s="589"/>
      <c r="R73" s="589"/>
      <c r="S73" s="590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U73" s="77"/>
      <c r="AV73" s="77"/>
      <c r="AW73" s="77"/>
    </row>
    <row r="74" spans="1:49" ht="18.75" customHeight="1" x14ac:dyDescent="0.3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  <c r="AN74" s="77"/>
      <c r="AO74" s="77"/>
      <c r="AP74" s="77"/>
      <c r="AQ74" s="77"/>
      <c r="AR74" s="77"/>
      <c r="AS74" s="77"/>
      <c r="AT74" s="77"/>
      <c r="AU74" s="77"/>
      <c r="AV74" s="77"/>
      <c r="AW74" s="77"/>
    </row>
    <row r="75" spans="1:49" ht="18.75" customHeight="1" x14ac:dyDescent="0.3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  <c r="AP75" s="77"/>
      <c r="AQ75" s="77"/>
      <c r="AR75" s="77"/>
      <c r="AS75" s="77"/>
      <c r="AT75" s="77"/>
      <c r="AU75" s="77"/>
      <c r="AV75" s="77"/>
      <c r="AW75" s="77"/>
    </row>
    <row r="76" spans="1:49" ht="15.75" customHeight="1" x14ac:dyDescent="0.3">
      <c r="A76" s="77"/>
      <c r="B76" s="581" t="s">
        <v>47</v>
      </c>
      <c r="C76" s="579"/>
      <c r="D76" s="579"/>
      <c r="E76" s="579"/>
      <c r="F76" s="579"/>
      <c r="G76" s="579"/>
      <c r="H76" s="579"/>
      <c r="I76" s="579"/>
      <c r="J76" s="579"/>
      <c r="K76" s="579"/>
      <c r="L76" s="579"/>
      <c r="M76" s="579"/>
      <c r="N76" s="579"/>
      <c r="O76" s="579"/>
      <c r="P76" s="579"/>
      <c r="Q76" s="579"/>
      <c r="R76" s="579"/>
      <c r="S76" s="580"/>
      <c r="T76" s="77"/>
      <c r="U76" s="77"/>
      <c r="V76" s="77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  <c r="AJ76" s="77"/>
      <c r="AK76" s="77"/>
      <c r="AL76" s="77"/>
      <c r="AM76" s="77"/>
      <c r="AN76" s="77"/>
      <c r="AO76" s="77"/>
      <c r="AP76" s="77"/>
      <c r="AQ76" s="77"/>
      <c r="AR76" s="77"/>
      <c r="AS76" s="77"/>
      <c r="AT76" s="77"/>
      <c r="AU76" s="77"/>
      <c r="AV76" s="77"/>
      <c r="AW76" s="77"/>
    </row>
    <row r="77" spans="1:49" ht="18.75" customHeight="1" x14ac:dyDescent="0.3">
      <c r="A77" s="77"/>
      <c r="B77" s="638" t="s">
        <v>96</v>
      </c>
      <c r="C77" s="630"/>
      <c r="D77" s="630"/>
      <c r="E77" s="630"/>
      <c r="F77" s="630"/>
      <c r="G77" s="630"/>
      <c r="H77" s="630"/>
      <c r="I77" s="630"/>
      <c r="J77" s="630"/>
      <c r="K77" s="630"/>
      <c r="L77" s="630"/>
      <c r="M77" s="630"/>
      <c r="N77" s="630"/>
      <c r="O77" s="630"/>
      <c r="P77" s="630"/>
      <c r="Q77" s="630"/>
      <c r="R77" s="630"/>
      <c r="S77" s="631"/>
      <c r="T77" s="77"/>
      <c r="U77" s="77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  <c r="AJ77" s="77"/>
      <c r="AK77" s="77"/>
      <c r="AL77" s="77"/>
      <c r="AM77" s="77"/>
      <c r="AN77" s="77"/>
      <c r="AO77" s="77"/>
      <c r="AP77" s="77"/>
      <c r="AQ77" s="77"/>
      <c r="AR77" s="77"/>
      <c r="AS77" s="77"/>
      <c r="AT77" s="77"/>
      <c r="AU77" s="77"/>
      <c r="AV77" s="77"/>
      <c r="AW77" s="77"/>
    </row>
    <row r="78" spans="1:49" ht="18.75" customHeight="1" x14ac:dyDescent="0.3">
      <c r="A78" s="77"/>
      <c r="B78" s="588" t="s">
        <v>97</v>
      </c>
      <c r="C78" s="589"/>
      <c r="D78" s="589"/>
      <c r="E78" s="589"/>
      <c r="F78" s="589"/>
      <c r="G78" s="589"/>
      <c r="H78" s="589"/>
      <c r="I78" s="589"/>
      <c r="J78" s="589"/>
      <c r="K78" s="589"/>
      <c r="L78" s="589"/>
      <c r="M78" s="589"/>
      <c r="N78" s="589"/>
      <c r="O78" s="589"/>
      <c r="P78" s="589"/>
      <c r="Q78" s="589"/>
      <c r="R78" s="589"/>
      <c r="S78" s="590"/>
      <c r="T78" s="77"/>
      <c r="U78" s="77"/>
      <c r="V78" s="77"/>
      <c r="W78" s="77"/>
      <c r="X78" s="77"/>
      <c r="Y78" s="77"/>
      <c r="Z78" s="77"/>
      <c r="AA78" s="77"/>
      <c r="AB78" s="77"/>
      <c r="AC78" s="77"/>
      <c r="AD78" s="77"/>
      <c r="AE78" s="77"/>
      <c r="AF78" s="77"/>
      <c r="AG78" s="77"/>
      <c r="AH78" s="77"/>
      <c r="AI78" s="77"/>
      <c r="AJ78" s="77"/>
      <c r="AK78" s="77"/>
      <c r="AL78" s="77"/>
      <c r="AM78" s="77"/>
      <c r="AN78" s="77"/>
      <c r="AO78" s="77"/>
      <c r="AP78" s="77"/>
      <c r="AQ78" s="77"/>
      <c r="AR78" s="77"/>
      <c r="AS78" s="77"/>
      <c r="AT78" s="77"/>
      <c r="AU78" s="77"/>
      <c r="AV78" s="77"/>
      <c r="AW78" s="77"/>
    </row>
    <row r="79" spans="1:49" ht="18.75" customHeight="1" x14ac:dyDescent="0.3">
      <c r="A79" s="77"/>
      <c r="B79" s="588" t="s">
        <v>184</v>
      </c>
      <c r="C79" s="589"/>
      <c r="D79" s="589"/>
      <c r="E79" s="589"/>
      <c r="F79" s="589"/>
      <c r="G79" s="589"/>
      <c r="H79" s="589"/>
      <c r="I79" s="589"/>
      <c r="J79" s="589"/>
      <c r="K79" s="589"/>
      <c r="L79" s="589"/>
      <c r="M79" s="589"/>
      <c r="N79" s="589"/>
      <c r="O79" s="589"/>
      <c r="P79" s="589"/>
      <c r="Q79" s="589"/>
      <c r="R79" s="589"/>
      <c r="S79" s="590"/>
      <c r="T79" s="77"/>
      <c r="U79" s="77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  <c r="AM79" s="77"/>
      <c r="AN79" s="77"/>
      <c r="AO79" s="77"/>
      <c r="AP79" s="77"/>
      <c r="AQ79" s="77"/>
      <c r="AR79" s="77"/>
      <c r="AS79" s="77"/>
      <c r="AT79" s="77"/>
      <c r="AU79" s="77"/>
      <c r="AV79" s="77"/>
      <c r="AW79" s="77"/>
    </row>
    <row r="80" spans="1:49" ht="18.75" customHeight="1" x14ac:dyDescent="0.3">
      <c r="A80" s="77"/>
      <c r="B80" s="588" t="s">
        <v>98</v>
      </c>
      <c r="C80" s="589"/>
      <c r="D80" s="589"/>
      <c r="E80" s="589"/>
      <c r="F80" s="589"/>
      <c r="G80" s="589"/>
      <c r="H80" s="589"/>
      <c r="I80" s="589"/>
      <c r="J80" s="589"/>
      <c r="K80" s="589"/>
      <c r="L80" s="589"/>
      <c r="M80" s="589"/>
      <c r="N80" s="589"/>
      <c r="O80" s="589"/>
      <c r="P80" s="589"/>
      <c r="Q80" s="589"/>
      <c r="R80" s="589"/>
      <c r="S80" s="590"/>
      <c r="T80" s="77"/>
      <c r="U80" s="77"/>
      <c r="V80" s="77"/>
      <c r="W80" s="77"/>
      <c r="X80" s="77"/>
      <c r="Y80" s="77"/>
      <c r="Z80" s="77"/>
      <c r="AA80" s="77"/>
      <c r="AB80" s="77"/>
      <c r="AC80" s="77"/>
      <c r="AD80" s="77"/>
      <c r="AE80" s="77"/>
      <c r="AF80" s="77"/>
      <c r="AG80" s="77"/>
      <c r="AH80" s="77"/>
      <c r="AI80" s="77"/>
      <c r="AJ80" s="77"/>
      <c r="AK80" s="77"/>
      <c r="AL80" s="77"/>
      <c r="AM80" s="77"/>
      <c r="AN80" s="77"/>
      <c r="AO80" s="77"/>
      <c r="AP80" s="77"/>
      <c r="AQ80" s="77"/>
      <c r="AR80" s="77"/>
      <c r="AS80" s="77"/>
      <c r="AT80" s="77"/>
      <c r="AU80" s="77"/>
      <c r="AV80" s="77"/>
      <c r="AW80" s="77"/>
    </row>
    <row r="81" spans="1:49" ht="18.75" customHeight="1" x14ac:dyDescent="0.3">
      <c r="A81" s="77"/>
      <c r="B81" s="588" t="s">
        <v>129</v>
      </c>
      <c r="C81" s="589"/>
      <c r="D81" s="589"/>
      <c r="E81" s="589"/>
      <c r="F81" s="589"/>
      <c r="G81" s="589"/>
      <c r="H81" s="589"/>
      <c r="I81" s="589"/>
      <c r="J81" s="589"/>
      <c r="K81" s="589"/>
      <c r="L81" s="589"/>
      <c r="M81" s="589"/>
      <c r="N81" s="589"/>
      <c r="O81" s="589"/>
      <c r="P81" s="589"/>
      <c r="Q81" s="589"/>
      <c r="R81" s="589"/>
      <c r="S81" s="590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  <c r="AP81" s="77"/>
      <c r="AQ81" s="77"/>
      <c r="AR81" s="77"/>
      <c r="AS81" s="77"/>
      <c r="AT81" s="77"/>
      <c r="AU81" s="77"/>
      <c r="AV81" s="77"/>
      <c r="AW81" s="77"/>
    </row>
    <row r="82" spans="1:49" ht="18.75" customHeight="1" x14ac:dyDescent="0.3">
      <c r="A82" s="77"/>
      <c r="B82" s="588" t="s">
        <v>99</v>
      </c>
      <c r="C82" s="589"/>
      <c r="D82" s="589"/>
      <c r="E82" s="589"/>
      <c r="F82" s="589"/>
      <c r="G82" s="589"/>
      <c r="H82" s="589"/>
      <c r="I82" s="589"/>
      <c r="J82" s="589"/>
      <c r="K82" s="589"/>
      <c r="L82" s="589"/>
      <c r="M82" s="589"/>
      <c r="N82" s="589"/>
      <c r="O82" s="589"/>
      <c r="P82" s="589"/>
      <c r="Q82" s="589"/>
      <c r="R82" s="589"/>
      <c r="S82" s="590"/>
      <c r="T82" s="77"/>
      <c r="U82" s="77"/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  <c r="AM82" s="77"/>
      <c r="AN82" s="77"/>
      <c r="AO82" s="77"/>
      <c r="AP82" s="77"/>
      <c r="AQ82" s="77"/>
      <c r="AR82" s="77"/>
      <c r="AS82" s="77"/>
      <c r="AT82" s="77"/>
      <c r="AU82" s="77"/>
      <c r="AV82" s="77"/>
      <c r="AW82" s="77"/>
    </row>
    <row r="83" spans="1:49" ht="18.75" customHeight="1" x14ac:dyDescent="0.3">
      <c r="A83" s="77"/>
      <c r="B83" s="588" t="s">
        <v>185</v>
      </c>
      <c r="C83" s="589"/>
      <c r="D83" s="589"/>
      <c r="E83" s="589"/>
      <c r="F83" s="589"/>
      <c r="G83" s="589"/>
      <c r="H83" s="589"/>
      <c r="I83" s="589"/>
      <c r="J83" s="589"/>
      <c r="K83" s="589"/>
      <c r="L83" s="589"/>
      <c r="M83" s="589"/>
      <c r="N83" s="589"/>
      <c r="O83" s="589"/>
      <c r="P83" s="589"/>
      <c r="Q83" s="589"/>
      <c r="R83" s="589"/>
      <c r="S83" s="590"/>
      <c r="T83" s="77"/>
      <c r="U83" s="77"/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77"/>
      <c r="AL83" s="77"/>
      <c r="AM83" s="77"/>
      <c r="AN83" s="77"/>
      <c r="AO83" s="77"/>
      <c r="AP83" s="77"/>
      <c r="AQ83" s="77"/>
      <c r="AR83" s="77"/>
      <c r="AS83" s="77"/>
      <c r="AT83" s="77"/>
      <c r="AU83" s="77"/>
      <c r="AV83" s="77"/>
      <c r="AW83" s="77"/>
    </row>
    <row r="84" spans="1:49" ht="18.75" customHeight="1" x14ac:dyDescent="0.3">
      <c r="A84" s="77"/>
      <c r="B84" s="588" t="s">
        <v>114</v>
      </c>
      <c r="C84" s="589"/>
      <c r="D84" s="589"/>
      <c r="E84" s="589"/>
      <c r="F84" s="589"/>
      <c r="G84" s="589"/>
      <c r="H84" s="589"/>
      <c r="I84" s="589"/>
      <c r="J84" s="589"/>
      <c r="K84" s="589"/>
      <c r="L84" s="589"/>
      <c r="M84" s="589"/>
      <c r="N84" s="589"/>
      <c r="O84" s="589"/>
      <c r="P84" s="589"/>
      <c r="Q84" s="589"/>
      <c r="R84" s="589"/>
      <c r="S84" s="590"/>
      <c r="T84" s="77"/>
      <c r="U84" s="77"/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77"/>
      <c r="AK84" s="77"/>
      <c r="AL84" s="77"/>
      <c r="AM84" s="77"/>
      <c r="AN84" s="77"/>
      <c r="AO84" s="77"/>
      <c r="AP84" s="77"/>
      <c r="AQ84" s="77"/>
      <c r="AR84" s="77"/>
      <c r="AS84" s="77"/>
      <c r="AT84" s="77"/>
      <c r="AU84" s="77"/>
      <c r="AV84" s="77"/>
      <c r="AW84" s="77"/>
    </row>
    <row r="85" spans="1:49" ht="18.75" customHeight="1" x14ac:dyDescent="0.3">
      <c r="A85" s="77"/>
      <c r="B85" s="591" t="s">
        <v>101</v>
      </c>
      <c r="C85" s="592"/>
      <c r="D85" s="592"/>
      <c r="E85" s="592"/>
      <c r="F85" s="592"/>
      <c r="G85" s="592"/>
      <c r="H85" s="592"/>
      <c r="I85" s="592"/>
      <c r="J85" s="592"/>
      <c r="K85" s="592"/>
      <c r="L85" s="592"/>
      <c r="M85" s="592"/>
      <c r="N85" s="592"/>
      <c r="O85" s="592"/>
      <c r="P85" s="592"/>
      <c r="Q85" s="592"/>
      <c r="R85" s="592"/>
      <c r="S85" s="593"/>
      <c r="T85" s="77"/>
      <c r="U85" s="77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  <c r="AJ85" s="77"/>
      <c r="AK85" s="77"/>
      <c r="AL85" s="77"/>
      <c r="AM85" s="77"/>
      <c r="AN85" s="77"/>
      <c r="AO85" s="77"/>
      <c r="AP85" s="77"/>
      <c r="AQ85" s="77"/>
      <c r="AR85" s="77"/>
      <c r="AS85" s="77"/>
      <c r="AT85" s="77"/>
      <c r="AU85" s="77"/>
      <c r="AV85" s="77"/>
      <c r="AW85" s="77"/>
    </row>
    <row r="86" spans="1:49" ht="18.75" customHeight="1" x14ac:dyDescent="0.3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  <c r="AL86" s="77"/>
      <c r="AM86" s="77"/>
      <c r="AN86" s="77"/>
      <c r="AO86" s="77"/>
      <c r="AP86" s="77"/>
      <c r="AQ86" s="77"/>
      <c r="AR86" s="77"/>
      <c r="AS86" s="77"/>
      <c r="AT86" s="77"/>
      <c r="AU86" s="77"/>
      <c r="AV86" s="77"/>
      <c r="AW86" s="77"/>
    </row>
    <row r="87" spans="1:49" ht="18.75" customHeight="1" x14ac:dyDescent="0.3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  <c r="AN87" s="77"/>
      <c r="AO87" s="77"/>
      <c r="AP87" s="77"/>
      <c r="AQ87" s="77"/>
      <c r="AR87" s="77"/>
      <c r="AS87" s="77"/>
      <c r="AT87" s="77"/>
      <c r="AU87" s="77"/>
      <c r="AV87" s="77"/>
      <c r="AW87" s="77"/>
    </row>
    <row r="88" spans="1:49" ht="18.75" customHeight="1" x14ac:dyDescent="0.3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  <c r="AN88" s="77"/>
      <c r="AO88" s="77"/>
      <c r="AP88" s="77"/>
      <c r="AQ88" s="77"/>
      <c r="AR88" s="77"/>
      <c r="AS88" s="77"/>
      <c r="AT88" s="77"/>
      <c r="AU88" s="77"/>
      <c r="AV88" s="77"/>
      <c r="AW88" s="77"/>
    </row>
    <row r="89" spans="1:49" ht="18.75" customHeight="1" x14ac:dyDescent="0.3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  <c r="AN89" s="77"/>
      <c r="AO89" s="77"/>
      <c r="AP89" s="77"/>
      <c r="AQ89" s="77"/>
      <c r="AR89" s="77"/>
      <c r="AS89" s="77"/>
      <c r="AT89" s="77"/>
      <c r="AU89" s="77"/>
      <c r="AV89" s="77"/>
      <c r="AW89" s="77"/>
    </row>
    <row r="90" spans="1:49" ht="18.75" customHeight="1" x14ac:dyDescent="0.3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  <c r="AN90" s="77"/>
      <c r="AO90" s="77"/>
      <c r="AP90" s="77"/>
      <c r="AQ90" s="77"/>
      <c r="AR90" s="77"/>
      <c r="AS90" s="77"/>
      <c r="AT90" s="77"/>
      <c r="AU90" s="77"/>
      <c r="AV90" s="77"/>
      <c r="AW90" s="77"/>
    </row>
    <row r="91" spans="1:49" ht="18.75" customHeight="1" x14ac:dyDescent="0.3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77"/>
      <c r="AP91" s="77"/>
      <c r="AQ91" s="77"/>
      <c r="AR91" s="77"/>
      <c r="AS91" s="77"/>
      <c r="AT91" s="77"/>
      <c r="AU91" s="77"/>
      <c r="AV91" s="77"/>
      <c r="AW91" s="77"/>
    </row>
    <row r="92" spans="1:49" ht="18.75" customHeight="1" x14ac:dyDescent="0.3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77"/>
      <c r="AM92" s="77"/>
      <c r="AN92" s="77"/>
      <c r="AO92" s="77"/>
      <c r="AP92" s="77"/>
      <c r="AQ92" s="77"/>
      <c r="AR92" s="77"/>
      <c r="AS92" s="77"/>
      <c r="AT92" s="77"/>
      <c r="AU92" s="77"/>
      <c r="AV92" s="77"/>
      <c r="AW92" s="77"/>
    </row>
    <row r="93" spans="1:49" ht="18.75" customHeight="1" x14ac:dyDescent="0.3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  <c r="AJ93" s="77"/>
      <c r="AK93" s="77"/>
      <c r="AL93" s="77"/>
      <c r="AM93" s="77"/>
      <c r="AN93" s="77"/>
      <c r="AO93" s="77"/>
      <c r="AP93" s="77"/>
      <c r="AQ93" s="77"/>
      <c r="AR93" s="77"/>
      <c r="AS93" s="77"/>
      <c r="AT93" s="77"/>
      <c r="AU93" s="77"/>
      <c r="AV93" s="77"/>
      <c r="AW93" s="77"/>
    </row>
    <row r="94" spans="1:49" ht="18.75" customHeight="1" x14ac:dyDescent="0.3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  <c r="AU94" s="77"/>
      <c r="AV94" s="77"/>
      <c r="AW94" s="77"/>
    </row>
    <row r="95" spans="1:49" ht="18.75" customHeight="1" x14ac:dyDescent="0.3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7"/>
      <c r="AM95" s="77"/>
      <c r="AN95" s="77"/>
      <c r="AO95" s="77"/>
      <c r="AP95" s="77"/>
      <c r="AQ95" s="77"/>
      <c r="AR95" s="77"/>
      <c r="AS95" s="77"/>
      <c r="AT95" s="77"/>
      <c r="AU95" s="77"/>
      <c r="AV95" s="77"/>
      <c r="AW95" s="77"/>
    </row>
    <row r="96" spans="1:49" ht="18.75" customHeight="1" x14ac:dyDescent="0.3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</row>
    <row r="97" spans="1:49" ht="18.75" customHeight="1" x14ac:dyDescent="0.3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  <c r="AW97" s="77"/>
    </row>
    <row r="98" spans="1:49" ht="18.75" customHeight="1" x14ac:dyDescent="0.3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77"/>
      <c r="AM98" s="77"/>
      <c r="AN98" s="77"/>
      <c r="AO98" s="77"/>
      <c r="AP98" s="77"/>
      <c r="AQ98" s="77"/>
      <c r="AR98" s="77"/>
      <c r="AS98" s="77"/>
      <c r="AT98" s="77"/>
      <c r="AU98" s="77"/>
      <c r="AV98" s="77"/>
      <c r="AW98" s="77"/>
    </row>
    <row r="99" spans="1:49" ht="18.75" customHeight="1" x14ac:dyDescent="0.3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  <c r="AM99" s="77"/>
      <c r="AN99" s="77"/>
      <c r="AO99" s="77"/>
      <c r="AP99" s="77"/>
      <c r="AQ99" s="77"/>
      <c r="AR99" s="77"/>
      <c r="AS99" s="77"/>
      <c r="AT99" s="77"/>
      <c r="AU99" s="77"/>
      <c r="AV99" s="77"/>
      <c r="AW99" s="77"/>
    </row>
    <row r="100" spans="1:49" ht="18.75" customHeight="1" x14ac:dyDescent="0.3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  <c r="AN100" s="77"/>
      <c r="AO100" s="77"/>
      <c r="AP100" s="77"/>
      <c r="AQ100" s="77"/>
      <c r="AR100" s="77"/>
      <c r="AS100" s="77"/>
      <c r="AT100" s="77"/>
      <c r="AU100" s="77"/>
      <c r="AV100" s="77"/>
      <c r="AW100" s="77"/>
    </row>
    <row r="101" spans="1:49" ht="18.75" customHeight="1" x14ac:dyDescent="0.3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7"/>
      <c r="AS101" s="77"/>
      <c r="AT101" s="77"/>
      <c r="AU101" s="77"/>
      <c r="AV101" s="77"/>
      <c r="AW101" s="77"/>
    </row>
    <row r="102" spans="1:49" ht="18.75" customHeight="1" x14ac:dyDescent="0.3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  <c r="AN102" s="77"/>
      <c r="AO102" s="77"/>
      <c r="AP102" s="77"/>
      <c r="AQ102" s="77"/>
      <c r="AR102" s="77"/>
      <c r="AS102" s="77"/>
      <c r="AT102" s="77"/>
      <c r="AU102" s="77"/>
      <c r="AV102" s="77"/>
      <c r="AW102" s="77"/>
    </row>
    <row r="103" spans="1:49" ht="18.75" customHeight="1" x14ac:dyDescent="0.3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  <c r="AN103" s="77"/>
      <c r="AO103" s="77"/>
      <c r="AP103" s="77"/>
      <c r="AQ103" s="77"/>
      <c r="AR103" s="77"/>
      <c r="AS103" s="77"/>
      <c r="AT103" s="77"/>
      <c r="AU103" s="77"/>
      <c r="AV103" s="77"/>
      <c r="AW103" s="77"/>
    </row>
    <row r="104" spans="1:49" ht="18.75" customHeight="1" x14ac:dyDescent="0.3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  <c r="AN104" s="77"/>
      <c r="AO104" s="77"/>
      <c r="AP104" s="77"/>
      <c r="AQ104" s="77"/>
      <c r="AR104" s="77"/>
      <c r="AS104" s="77"/>
      <c r="AT104" s="77"/>
      <c r="AU104" s="77"/>
      <c r="AV104" s="77"/>
      <c r="AW104" s="77"/>
    </row>
    <row r="105" spans="1:49" ht="18.75" customHeight="1" x14ac:dyDescent="0.3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  <c r="AM105" s="77"/>
      <c r="AN105" s="77"/>
      <c r="AO105" s="77"/>
      <c r="AP105" s="77"/>
      <c r="AQ105" s="77"/>
      <c r="AR105" s="77"/>
      <c r="AS105" s="77"/>
      <c r="AT105" s="77"/>
      <c r="AU105" s="77"/>
      <c r="AV105" s="77"/>
      <c r="AW105" s="77"/>
    </row>
    <row r="106" spans="1:49" ht="18.75" customHeight="1" x14ac:dyDescent="0.3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  <c r="AP106" s="77"/>
      <c r="AQ106" s="77"/>
      <c r="AR106" s="77"/>
      <c r="AS106" s="77"/>
      <c r="AT106" s="77"/>
      <c r="AU106" s="77"/>
      <c r="AV106" s="77"/>
      <c r="AW106" s="77"/>
    </row>
    <row r="107" spans="1:49" ht="18.75" customHeight="1" x14ac:dyDescent="0.3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  <c r="AN107" s="77"/>
      <c r="AO107" s="77"/>
      <c r="AP107" s="77"/>
      <c r="AQ107" s="77"/>
      <c r="AR107" s="77"/>
      <c r="AS107" s="77"/>
      <c r="AT107" s="77"/>
      <c r="AU107" s="77"/>
      <c r="AV107" s="77"/>
      <c r="AW107" s="77"/>
    </row>
    <row r="108" spans="1:49" ht="18.75" customHeight="1" x14ac:dyDescent="0.3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  <c r="AP108" s="77"/>
      <c r="AQ108" s="77"/>
      <c r="AR108" s="77"/>
      <c r="AS108" s="77"/>
      <c r="AT108" s="77"/>
      <c r="AU108" s="77"/>
      <c r="AV108" s="77"/>
      <c r="AW108" s="77"/>
    </row>
    <row r="109" spans="1:49" ht="18.75" customHeight="1" x14ac:dyDescent="0.3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  <c r="AP109" s="77"/>
      <c r="AQ109" s="77"/>
      <c r="AR109" s="77"/>
      <c r="AS109" s="77"/>
      <c r="AT109" s="77"/>
      <c r="AU109" s="77"/>
      <c r="AV109" s="77"/>
      <c r="AW109" s="77"/>
    </row>
    <row r="110" spans="1:49" ht="18.75" customHeight="1" x14ac:dyDescent="0.3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77"/>
      <c r="AQ110" s="77"/>
      <c r="AR110" s="77"/>
      <c r="AS110" s="77"/>
      <c r="AT110" s="77"/>
      <c r="AU110" s="77"/>
      <c r="AV110" s="77"/>
      <c r="AW110" s="77"/>
    </row>
    <row r="111" spans="1:49" ht="18.75" customHeight="1" x14ac:dyDescent="0.3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  <c r="AW111" s="77"/>
    </row>
    <row r="112" spans="1:49" ht="18.75" customHeight="1" x14ac:dyDescent="0.3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  <c r="AP112" s="77"/>
      <c r="AQ112" s="77"/>
      <c r="AR112" s="77"/>
      <c r="AS112" s="77"/>
      <c r="AT112" s="77"/>
      <c r="AU112" s="77"/>
      <c r="AV112" s="77"/>
      <c r="AW112" s="77"/>
    </row>
    <row r="113" spans="1:49" ht="18.75" customHeight="1" x14ac:dyDescent="0.3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  <c r="AP113" s="77"/>
      <c r="AQ113" s="77"/>
      <c r="AR113" s="77"/>
      <c r="AS113" s="77"/>
      <c r="AT113" s="77"/>
      <c r="AU113" s="77"/>
      <c r="AV113" s="77"/>
      <c r="AW113" s="77"/>
    </row>
    <row r="114" spans="1:49" ht="18.75" customHeight="1" x14ac:dyDescent="0.3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  <c r="AP114" s="77"/>
      <c r="AQ114" s="77"/>
      <c r="AR114" s="77"/>
      <c r="AS114" s="77"/>
      <c r="AT114" s="77"/>
      <c r="AU114" s="77"/>
      <c r="AV114" s="77"/>
      <c r="AW114" s="77"/>
    </row>
    <row r="115" spans="1:49" ht="18.75" customHeight="1" x14ac:dyDescent="0.3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  <c r="AP115" s="77"/>
      <c r="AQ115" s="77"/>
      <c r="AR115" s="77"/>
      <c r="AS115" s="77"/>
      <c r="AT115" s="77"/>
      <c r="AU115" s="77"/>
      <c r="AV115" s="77"/>
      <c r="AW115" s="77"/>
    </row>
    <row r="116" spans="1:49" ht="18.75" customHeight="1" x14ac:dyDescent="0.3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  <c r="AU116" s="77"/>
      <c r="AV116" s="77"/>
      <c r="AW116" s="77"/>
    </row>
    <row r="117" spans="1:49" ht="18.75" customHeight="1" x14ac:dyDescent="0.3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  <c r="AN117" s="77"/>
      <c r="AO117" s="77"/>
      <c r="AP117" s="77"/>
      <c r="AQ117" s="77"/>
      <c r="AR117" s="77"/>
      <c r="AS117" s="77"/>
      <c r="AT117" s="77"/>
      <c r="AU117" s="77"/>
      <c r="AV117" s="77"/>
      <c r="AW117" s="77"/>
    </row>
    <row r="118" spans="1:49" ht="18.75" customHeight="1" x14ac:dyDescent="0.3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77"/>
      <c r="AP118" s="77"/>
      <c r="AQ118" s="77"/>
      <c r="AR118" s="77"/>
      <c r="AS118" s="77"/>
      <c r="AT118" s="77"/>
      <c r="AU118" s="77"/>
      <c r="AV118" s="77"/>
      <c r="AW118" s="77"/>
    </row>
    <row r="119" spans="1:49" ht="18.75" customHeight="1" x14ac:dyDescent="0.3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  <c r="AP119" s="77"/>
      <c r="AQ119" s="77"/>
      <c r="AR119" s="77"/>
      <c r="AS119" s="77"/>
      <c r="AT119" s="77"/>
      <c r="AU119" s="77"/>
      <c r="AV119" s="77"/>
      <c r="AW119" s="77"/>
    </row>
    <row r="120" spans="1:49" ht="18.75" customHeight="1" x14ac:dyDescent="0.3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  <c r="AP120" s="77"/>
      <c r="AQ120" s="77"/>
      <c r="AR120" s="77"/>
      <c r="AS120" s="77"/>
      <c r="AT120" s="77"/>
      <c r="AU120" s="77"/>
      <c r="AV120" s="77"/>
      <c r="AW120" s="77"/>
    </row>
    <row r="121" spans="1:49" ht="18.75" customHeight="1" x14ac:dyDescent="0.3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  <c r="AN121" s="77"/>
      <c r="AO121" s="77"/>
      <c r="AP121" s="77"/>
      <c r="AQ121" s="77"/>
      <c r="AR121" s="77"/>
      <c r="AS121" s="77"/>
      <c r="AT121" s="77"/>
      <c r="AU121" s="77"/>
      <c r="AV121" s="77"/>
      <c r="AW121" s="77"/>
    </row>
    <row r="122" spans="1:49" ht="18.75" customHeight="1" x14ac:dyDescent="0.3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  <c r="AN122" s="77"/>
      <c r="AO122" s="77"/>
      <c r="AP122" s="77"/>
      <c r="AQ122" s="77"/>
      <c r="AR122" s="77"/>
      <c r="AS122" s="77"/>
      <c r="AT122" s="77"/>
      <c r="AU122" s="77"/>
      <c r="AV122" s="77"/>
      <c r="AW122" s="77"/>
    </row>
    <row r="123" spans="1:49" ht="18.75" customHeight="1" x14ac:dyDescent="0.3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7"/>
      <c r="AU123" s="77"/>
      <c r="AV123" s="77"/>
      <c r="AW123" s="77"/>
    </row>
    <row r="124" spans="1:49" ht="18.75" customHeight="1" x14ac:dyDescent="0.3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77"/>
      <c r="AO124" s="77"/>
      <c r="AP124" s="77"/>
      <c r="AQ124" s="77"/>
      <c r="AR124" s="77"/>
      <c r="AS124" s="77"/>
      <c r="AT124" s="77"/>
      <c r="AU124" s="77"/>
      <c r="AV124" s="77"/>
      <c r="AW124" s="77"/>
    </row>
    <row r="125" spans="1:49" ht="18.75" customHeight="1" x14ac:dyDescent="0.3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7"/>
      <c r="AU125" s="77"/>
      <c r="AV125" s="77"/>
      <c r="AW125" s="77"/>
    </row>
    <row r="126" spans="1:49" ht="18.75" customHeight="1" x14ac:dyDescent="0.3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  <c r="AP126" s="77"/>
      <c r="AQ126" s="77"/>
      <c r="AR126" s="77"/>
      <c r="AS126" s="77"/>
      <c r="AT126" s="77"/>
      <c r="AU126" s="77"/>
      <c r="AV126" s="77"/>
      <c r="AW126" s="77"/>
    </row>
    <row r="127" spans="1:49" ht="18.75" customHeight="1" x14ac:dyDescent="0.3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  <c r="AP127" s="77"/>
      <c r="AQ127" s="77"/>
      <c r="AR127" s="77"/>
      <c r="AS127" s="77"/>
      <c r="AT127" s="77"/>
      <c r="AU127" s="77"/>
      <c r="AV127" s="77"/>
      <c r="AW127" s="77"/>
    </row>
    <row r="128" spans="1:49" ht="18.75" customHeight="1" x14ac:dyDescent="0.3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  <c r="AN128" s="77"/>
      <c r="AO128" s="77"/>
      <c r="AP128" s="77"/>
      <c r="AQ128" s="77"/>
      <c r="AR128" s="77"/>
      <c r="AS128" s="77"/>
      <c r="AT128" s="77"/>
      <c r="AU128" s="77"/>
      <c r="AV128" s="77"/>
      <c r="AW128" s="77"/>
    </row>
    <row r="129" spans="1:49" ht="18.75" customHeight="1" x14ac:dyDescent="0.3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7"/>
      <c r="AU129" s="77"/>
      <c r="AV129" s="77"/>
      <c r="AW129" s="77"/>
    </row>
    <row r="130" spans="1:49" ht="18.75" customHeight="1" x14ac:dyDescent="0.3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  <c r="AP130" s="77"/>
      <c r="AQ130" s="77"/>
      <c r="AR130" s="77"/>
      <c r="AS130" s="77"/>
      <c r="AT130" s="77"/>
      <c r="AU130" s="77"/>
      <c r="AV130" s="77"/>
      <c r="AW130" s="77"/>
    </row>
    <row r="131" spans="1:49" ht="18.75" customHeight="1" x14ac:dyDescent="0.3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U131" s="77"/>
      <c r="AV131" s="77"/>
      <c r="AW131" s="77"/>
    </row>
    <row r="132" spans="1:49" ht="18.75" customHeight="1" x14ac:dyDescent="0.3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  <c r="AN132" s="77"/>
      <c r="AO132" s="77"/>
      <c r="AP132" s="77"/>
      <c r="AQ132" s="77"/>
      <c r="AR132" s="77"/>
      <c r="AS132" s="77"/>
      <c r="AT132" s="77"/>
      <c r="AU132" s="77"/>
      <c r="AV132" s="77"/>
      <c r="AW132" s="77"/>
    </row>
    <row r="133" spans="1:49" ht="18.75" customHeight="1" x14ac:dyDescent="0.3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  <c r="AP133" s="77"/>
      <c r="AQ133" s="77"/>
      <c r="AR133" s="77"/>
      <c r="AS133" s="77"/>
      <c r="AT133" s="77"/>
      <c r="AU133" s="77"/>
      <c r="AV133" s="77"/>
      <c r="AW133" s="77"/>
    </row>
    <row r="134" spans="1:49" ht="18.75" customHeight="1" x14ac:dyDescent="0.3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  <c r="AN134" s="77"/>
      <c r="AO134" s="77"/>
      <c r="AP134" s="77"/>
      <c r="AQ134" s="77"/>
      <c r="AR134" s="77"/>
      <c r="AS134" s="77"/>
      <c r="AT134" s="77"/>
      <c r="AU134" s="77"/>
      <c r="AV134" s="77"/>
      <c r="AW134" s="77"/>
    </row>
    <row r="135" spans="1:49" ht="18.75" customHeight="1" x14ac:dyDescent="0.3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  <c r="AP135" s="77"/>
      <c r="AQ135" s="77"/>
      <c r="AR135" s="77"/>
      <c r="AS135" s="77"/>
      <c r="AT135" s="77"/>
      <c r="AU135" s="77"/>
      <c r="AV135" s="77"/>
      <c r="AW135" s="77"/>
    </row>
    <row r="136" spans="1:49" ht="18.75" customHeight="1" x14ac:dyDescent="0.3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  <c r="AP136" s="77"/>
      <c r="AQ136" s="77"/>
      <c r="AR136" s="77"/>
      <c r="AS136" s="77"/>
      <c r="AT136" s="77"/>
      <c r="AU136" s="77"/>
      <c r="AV136" s="77"/>
      <c r="AW136" s="77"/>
    </row>
    <row r="137" spans="1:49" ht="18.75" customHeight="1" x14ac:dyDescent="0.3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  <c r="AP137" s="77"/>
      <c r="AQ137" s="77"/>
      <c r="AR137" s="77"/>
      <c r="AS137" s="77"/>
      <c r="AT137" s="77"/>
      <c r="AU137" s="77"/>
      <c r="AV137" s="77"/>
      <c r="AW137" s="77"/>
    </row>
    <row r="138" spans="1:49" ht="18.75" customHeight="1" x14ac:dyDescent="0.3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  <c r="AP138" s="77"/>
      <c r="AQ138" s="77"/>
      <c r="AR138" s="77"/>
      <c r="AS138" s="77"/>
      <c r="AT138" s="77"/>
      <c r="AU138" s="77"/>
      <c r="AV138" s="77"/>
      <c r="AW138" s="77"/>
    </row>
    <row r="139" spans="1:49" ht="18.75" customHeight="1" x14ac:dyDescent="0.3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  <c r="AN139" s="77"/>
      <c r="AO139" s="77"/>
      <c r="AP139" s="77"/>
      <c r="AQ139" s="77"/>
      <c r="AR139" s="77"/>
      <c r="AS139" s="77"/>
      <c r="AT139" s="77"/>
      <c r="AU139" s="77"/>
      <c r="AV139" s="77"/>
      <c r="AW139" s="77"/>
    </row>
    <row r="140" spans="1:49" ht="18.75" customHeight="1" x14ac:dyDescent="0.3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  <c r="AP140" s="77"/>
      <c r="AQ140" s="77"/>
      <c r="AR140" s="77"/>
      <c r="AS140" s="77"/>
      <c r="AT140" s="77"/>
      <c r="AU140" s="77"/>
      <c r="AV140" s="77"/>
      <c r="AW140" s="77"/>
    </row>
    <row r="141" spans="1:49" ht="18.75" customHeight="1" x14ac:dyDescent="0.3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  <c r="AU141" s="77"/>
      <c r="AV141" s="77"/>
      <c r="AW141" s="77"/>
    </row>
    <row r="142" spans="1:49" ht="18.75" customHeight="1" x14ac:dyDescent="0.3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  <c r="AP142" s="77"/>
      <c r="AQ142" s="77"/>
      <c r="AR142" s="77"/>
      <c r="AS142" s="77"/>
      <c r="AT142" s="77"/>
      <c r="AU142" s="77"/>
      <c r="AV142" s="77"/>
      <c r="AW142" s="77"/>
    </row>
    <row r="143" spans="1:49" ht="18.75" customHeight="1" x14ac:dyDescent="0.3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  <c r="AN143" s="77"/>
      <c r="AO143" s="77"/>
      <c r="AP143" s="77"/>
      <c r="AQ143" s="77"/>
      <c r="AR143" s="77"/>
      <c r="AS143" s="77"/>
      <c r="AT143" s="77"/>
      <c r="AU143" s="77"/>
      <c r="AV143" s="77"/>
      <c r="AW143" s="77"/>
    </row>
    <row r="144" spans="1:49" ht="18.75" customHeight="1" x14ac:dyDescent="0.3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  <c r="AP144" s="77"/>
      <c r="AQ144" s="77"/>
      <c r="AR144" s="77"/>
      <c r="AS144" s="77"/>
      <c r="AT144" s="77"/>
      <c r="AU144" s="77"/>
      <c r="AV144" s="77"/>
      <c r="AW144" s="77"/>
    </row>
    <row r="145" spans="1:49" ht="18.75" customHeight="1" x14ac:dyDescent="0.3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  <c r="AN145" s="77"/>
      <c r="AO145" s="77"/>
      <c r="AP145" s="77"/>
      <c r="AQ145" s="77"/>
      <c r="AR145" s="77"/>
      <c r="AS145" s="77"/>
      <c r="AT145" s="77"/>
      <c r="AU145" s="77"/>
      <c r="AV145" s="77"/>
      <c r="AW145" s="77"/>
    </row>
    <row r="146" spans="1:49" ht="18.75" customHeight="1" x14ac:dyDescent="0.3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  <c r="AU146" s="77"/>
      <c r="AV146" s="77"/>
      <c r="AW146" s="77"/>
    </row>
    <row r="147" spans="1:49" ht="18.75" customHeight="1" x14ac:dyDescent="0.3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  <c r="AP147" s="77"/>
      <c r="AQ147" s="77"/>
      <c r="AR147" s="77"/>
      <c r="AS147" s="77"/>
      <c r="AT147" s="77"/>
      <c r="AU147" s="77"/>
      <c r="AV147" s="77"/>
      <c r="AW147" s="77"/>
    </row>
    <row r="148" spans="1:49" ht="18.75" customHeight="1" x14ac:dyDescent="0.3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  <c r="AP148" s="77"/>
      <c r="AQ148" s="77"/>
      <c r="AR148" s="77"/>
      <c r="AS148" s="77"/>
      <c r="AT148" s="77"/>
      <c r="AU148" s="77"/>
      <c r="AV148" s="77"/>
      <c r="AW148" s="77"/>
    </row>
    <row r="149" spans="1:49" ht="18.75" customHeight="1" x14ac:dyDescent="0.3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  <c r="AN149" s="77"/>
      <c r="AO149" s="77"/>
      <c r="AP149" s="77"/>
      <c r="AQ149" s="77"/>
      <c r="AR149" s="77"/>
      <c r="AS149" s="77"/>
      <c r="AT149" s="77"/>
      <c r="AU149" s="77"/>
      <c r="AV149" s="77"/>
      <c r="AW149" s="77"/>
    </row>
    <row r="150" spans="1:49" ht="18.75" customHeight="1" x14ac:dyDescent="0.3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  <c r="AP150" s="77"/>
      <c r="AQ150" s="77"/>
      <c r="AR150" s="77"/>
      <c r="AS150" s="77"/>
      <c r="AT150" s="77"/>
      <c r="AU150" s="77"/>
      <c r="AV150" s="77"/>
      <c r="AW150" s="77"/>
    </row>
    <row r="151" spans="1:49" ht="18.75" customHeight="1" x14ac:dyDescent="0.3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  <c r="AN151" s="77"/>
      <c r="AO151" s="77"/>
      <c r="AP151" s="77"/>
      <c r="AQ151" s="77"/>
      <c r="AR151" s="77"/>
      <c r="AS151" s="77"/>
      <c r="AT151" s="77"/>
      <c r="AU151" s="77"/>
      <c r="AV151" s="77"/>
      <c r="AW151" s="77"/>
    </row>
    <row r="152" spans="1:49" ht="18.75" customHeight="1" x14ac:dyDescent="0.3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77"/>
      <c r="AW152" s="77"/>
    </row>
    <row r="153" spans="1:49" ht="18.75" customHeight="1" x14ac:dyDescent="0.3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  <c r="AP153" s="77"/>
      <c r="AQ153" s="77"/>
      <c r="AR153" s="77"/>
      <c r="AS153" s="77"/>
      <c r="AT153" s="77"/>
      <c r="AU153" s="77"/>
      <c r="AV153" s="77"/>
      <c r="AW153" s="77"/>
    </row>
    <row r="154" spans="1:49" ht="18.75" customHeight="1" x14ac:dyDescent="0.3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  <c r="AN154" s="77"/>
      <c r="AO154" s="77"/>
      <c r="AP154" s="77"/>
      <c r="AQ154" s="77"/>
      <c r="AR154" s="77"/>
      <c r="AS154" s="77"/>
      <c r="AT154" s="77"/>
      <c r="AU154" s="77"/>
      <c r="AV154" s="77"/>
      <c r="AW154" s="77"/>
    </row>
    <row r="155" spans="1:49" ht="18.75" customHeight="1" x14ac:dyDescent="0.3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  <c r="AP155" s="77"/>
      <c r="AQ155" s="77"/>
      <c r="AR155" s="77"/>
      <c r="AS155" s="77"/>
      <c r="AT155" s="77"/>
      <c r="AU155" s="77"/>
      <c r="AV155" s="77"/>
      <c r="AW155" s="77"/>
    </row>
    <row r="156" spans="1:49" ht="18.75" customHeight="1" x14ac:dyDescent="0.3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  <c r="AU156" s="77"/>
      <c r="AV156" s="77"/>
      <c r="AW156" s="77"/>
    </row>
    <row r="157" spans="1:49" ht="18.75" customHeight="1" x14ac:dyDescent="0.3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  <c r="AN157" s="77"/>
      <c r="AO157" s="77"/>
      <c r="AP157" s="77"/>
      <c r="AQ157" s="77"/>
      <c r="AR157" s="77"/>
      <c r="AS157" s="77"/>
      <c r="AT157" s="77"/>
      <c r="AU157" s="77"/>
      <c r="AV157" s="77"/>
      <c r="AW157" s="77"/>
    </row>
    <row r="158" spans="1:49" ht="18.75" customHeight="1" x14ac:dyDescent="0.3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  <c r="AP158" s="77"/>
      <c r="AQ158" s="77"/>
      <c r="AR158" s="77"/>
      <c r="AS158" s="77"/>
      <c r="AT158" s="77"/>
      <c r="AU158" s="77"/>
      <c r="AV158" s="77"/>
      <c r="AW158" s="77"/>
    </row>
    <row r="159" spans="1:49" ht="18.75" customHeight="1" x14ac:dyDescent="0.3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  <c r="AP159" s="77"/>
      <c r="AQ159" s="77"/>
      <c r="AR159" s="77"/>
      <c r="AS159" s="77"/>
      <c r="AT159" s="77"/>
      <c r="AU159" s="77"/>
      <c r="AV159" s="77"/>
      <c r="AW159" s="77"/>
    </row>
    <row r="160" spans="1:49" ht="18.75" customHeight="1" x14ac:dyDescent="0.3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U160" s="77"/>
      <c r="AV160" s="77"/>
      <c r="AW160" s="77"/>
    </row>
    <row r="161" spans="1:49" ht="18.75" customHeight="1" x14ac:dyDescent="0.3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  <c r="AP161" s="77"/>
      <c r="AQ161" s="77"/>
      <c r="AR161" s="77"/>
      <c r="AS161" s="77"/>
      <c r="AT161" s="77"/>
      <c r="AU161" s="77"/>
      <c r="AV161" s="77"/>
      <c r="AW161" s="77"/>
    </row>
    <row r="162" spans="1:49" ht="18.75" customHeight="1" x14ac:dyDescent="0.3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  <c r="AP162" s="77"/>
      <c r="AQ162" s="77"/>
      <c r="AR162" s="77"/>
      <c r="AS162" s="77"/>
      <c r="AT162" s="77"/>
      <c r="AU162" s="77"/>
      <c r="AV162" s="77"/>
      <c r="AW162" s="77"/>
    </row>
    <row r="163" spans="1:49" ht="18.75" customHeight="1" x14ac:dyDescent="0.3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  <c r="AP163" s="77"/>
      <c r="AQ163" s="77"/>
      <c r="AR163" s="77"/>
      <c r="AS163" s="77"/>
      <c r="AT163" s="77"/>
      <c r="AU163" s="77"/>
      <c r="AV163" s="77"/>
      <c r="AW163" s="77"/>
    </row>
    <row r="164" spans="1:49" ht="18.75" customHeight="1" x14ac:dyDescent="0.3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  <c r="AP164" s="77"/>
      <c r="AQ164" s="77"/>
      <c r="AR164" s="77"/>
      <c r="AS164" s="77"/>
      <c r="AT164" s="77"/>
      <c r="AU164" s="77"/>
      <c r="AV164" s="77"/>
      <c r="AW164" s="77"/>
    </row>
    <row r="165" spans="1:49" ht="18.75" customHeight="1" x14ac:dyDescent="0.3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  <c r="AP165" s="77"/>
      <c r="AQ165" s="77"/>
      <c r="AR165" s="77"/>
      <c r="AS165" s="77"/>
      <c r="AT165" s="77"/>
      <c r="AU165" s="77"/>
      <c r="AV165" s="77"/>
      <c r="AW165" s="77"/>
    </row>
    <row r="166" spans="1:49" ht="18.75" customHeight="1" x14ac:dyDescent="0.3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  <c r="AN166" s="77"/>
      <c r="AO166" s="77"/>
      <c r="AP166" s="77"/>
      <c r="AQ166" s="77"/>
      <c r="AR166" s="77"/>
      <c r="AS166" s="77"/>
      <c r="AT166" s="77"/>
      <c r="AU166" s="77"/>
      <c r="AV166" s="77"/>
      <c r="AW166" s="77"/>
    </row>
    <row r="167" spans="1:49" ht="18.75" customHeight="1" x14ac:dyDescent="0.3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  <c r="AP167" s="77"/>
      <c r="AQ167" s="77"/>
      <c r="AR167" s="77"/>
      <c r="AS167" s="77"/>
      <c r="AT167" s="77"/>
      <c r="AU167" s="77"/>
      <c r="AV167" s="77"/>
      <c r="AW167" s="77"/>
    </row>
    <row r="168" spans="1:49" ht="18.75" customHeight="1" x14ac:dyDescent="0.3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  <c r="AN168" s="77"/>
      <c r="AO168" s="77"/>
      <c r="AP168" s="77"/>
      <c r="AQ168" s="77"/>
      <c r="AR168" s="77"/>
      <c r="AS168" s="77"/>
      <c r="AT168" s="77"/>
      <c r="AU168" s="77"/>
      <c r="AV168" s="77"/>
      <c r="AW168" s="77"/>
    </row>
    <row r="169" spans="1:49" ht="18.75" customHeight="1" x14ac:dyDescent="0.3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  <c r="AP169" s="77"/>
      <c r="AQ169" s="77"/>
      <c r="AR169" s="77"/>
      <c r="AS169" s="77"/>
      <c r="AT169" s="77"/>
      <c r="AU169" s="77"/>
      <c r="AV169" s="77"/>
      <c r="AW169" s="77"/>
    </row>
    <row r="170" spans="1:49" ht="18.75" customHeight="1" x14ac:dyDescent="0.3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  <c r="AP170" s="77"/>
      <c r="AQ170" s="77"/>
      <c r="AR170" s="77"/>
      <c r="AS170" s="77"/>
      <c r="AT170" s="77"/>
      <c r="AU170" s="77"/>
      <c r="AV170" s="77"/>
      <c r="AW170" s="77"/>
    </row>
    <row r="171" spans="1:49" ht="18.75" customHeight="1" x14ac:dyDescent="0.3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U171" s="77"/>
      <c r="AV171" s="77"/>
      <c r="AW171" s="77"/>
    </row>
    <row r="172" spans="1:49" ht="18.75" customHeight="1" x14ac:dyDescent="0.3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</row>
    <row r="173" spans="1:49" ht="18.75" customHeight="1" x14ac:dyDescent="0.3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  <c r="AN173" s="77"/>
      <c r="AO173" s="77"/>
      <c r="AP173" s="77"/>
      <c r="AQ173" s="77"/>
      <c r="AR173" s="77"/>
      <c r="AS173" s="77"/>
      <c r="AT173" s="77"/>
      <c r="AU173" s="77"/>
      <c r="AV173" s="77"/>
      <c r="AW173" s="77"/>
    </row>
    <row r="174" spans="1:49" ht="18.75" customHeight="1" x14ac:dyDescent="0.3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  <c r="AP174" s="77"/>
      <c r="AQ174" s="77"/>
      <c r="AR174" s="77"/>
      <c r="AS174" s="77"/>
      <c r="AT174" s="77"/>
      <c r="AU174" s="77"/>
      <c r="AV174" s="77"/>
      <c r="AW174" s="77"/>
    </row>
    <row r="175" spans="1:49" ht="18.75" customHeight="1" x14ac:dyDescent="0.3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  <c r="AN175" s="77"/>
      <c r="AO175" s="77"/>
      <c r="AP175" s="77"/>
      <c r="AQ175" s="77"/>
      <c r="AR175" s="77"/>
      <c r="AS175" s="77"/>
      <c r="AT175" s="77"/>
      <c r="AU175" s="77"/>
      <c r="AV175" s="77"/>
      <c r="AW175" s="77"/>
    </row>
    <row r="176" spans="1:49" ht="18.75" customHeight="1" x14ac:dyDescent="0.3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  <c r="AP176" s="77"/>
      <c r="AQ176" s="77"/>
      <c r="AR176" s="77"/>
      <c r="AS176" s="77"/>
      <c r="AT176" s="77"/>
      <c r="AU176" s="77"/>
      <c r="AV176" s="77"/>
      <c r="AW176" s="77"/>
    </row>
    <row r="177" spans="1:49" ht="18.75" customHeight="1" x14ac:dyDescent="0.3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  <c r="AN177" s="77"/>
      <c r="AO177" s="77"/>
      <c r="AP177" s="77"/>
      <c r="AQ177" s="77"/>
      <c r="AR177" s="77"/>
      <c r="AS177" s="77"/>
      <c r="AT177" s="77"/>
      <c r="AU177" s="77"/>
      <c r="AV177" s="77"/>
      <c r="AW177" s="77"/>
    </row>
    <row r="178" spans="1:49" ht="18.75" customHeight="1" x14ac:dyDescent="0.3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  <c r="AP178" s="77"/>
      <c r="AQ178" s="77"/>
      <c r="AR178" s="77"/>
      <c r="AS178" s="77"/>
      <c r="AT178" s="77"/>
      <c r="AU178" s="77"/>
      <c r="AV178" s="77"/>
      <c r="AW178" s="77"/>
    </row>
    <row r="179" spans="1:49" ht="18.75" customHeight="1" x14ac:dyDescent="0.3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  <c r="AN179" s="77"/>
      <c r="AO179" s="77"/>
      <c r="AP179" s="77"/>
      <c r="AQ179" s="77"/>
      <c r="AR179" s="77"/>
      <c r="AS179" s="77"/>
      <c r="AT179" s="77"/>
      <c r="AU179" s="77"/>
      <c r="AV179" s="77"/>
      <c r="AW179" s="77"/>
    </row>
    <row r="180" spans="1:49" ht="18.75" customHeight="1" x14ac:dyDescent="0.3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77"/>
      <c r="AO180" s="77"/>
      <c r="AP180" s="77"/>
      <c r="AQ180" s="77"/>
      <c r="AR180" s="77"/>
      <c r="AS180" s="77"/>
      <c r="AT180" s="77"/>
      <c r="AU180" s="77"/>
      <c r="AV180" s="77"/>
      <c r="AW180" s="77"/>
    </row>
    <row r="181" spans="1:49" ht="18.75" customHeight="1" x14ac:dyDescent="0.3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  <c r="AP181" s="77"/>
      <c r="AQ181" s="77"/>
      <c r="AR181" s="77"/>
      <c r="AS181" s="77"/>
      <c r="AT181" s="77"/>
      <c r="AU181" s="77"/>
      <c r="AV181" s="77"/>
      <c r="AW181" s="77"/>
    </row>
    <row r="182" spans="1:49" ht="18.75" customHeight="1" x14ac:dyDescent="0.3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  <c r="AU182" s="77"/>
      <c r="AV182" s="77"/>
      <c r="AW182" s="77"/>
    </row>
    <row r="183" spans="1:49" ht="18.75" customHeight="1" x14ac:dyDescent="0.3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  <c r="AP183" s="77"/>
      <c r="AQ183" s="77"/>
      <c r="AR183" s="77"/>
      <c r="AS183" s="77"/>
      <c r="AT183" s="77"/>
      <c r="AU183" s="77"/>
      <c r="AV183" s="77"/>
      <c r="AW183" s="77"/>
    </row>
    <row r="184" spans="1:49" ht="18.75" customHeight="1" x14ac:dyDescent="0.3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77"/>
      <c r="AO184" s="77"/>
      <c r="AP184" s="77"/>
      <c r="AQ184" s="77"/>
      <c r="AR184" s="77"/>
      <c r="AS184" s="77"/>
      <c r="AT184" s="77"/>
      <c r="AU184" s="77"/>
      <c r="AV184" s="77"/>
      <c r="AW184" s="77"/>
    </row>
    <row r="185" spans="1:49" ht="18.75" customHeight="1" x14ac:dyDescent="0.3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  <c r="AP185" s="77"/>
      <c r="AQ185" s="77"/>
      <c r="AR185" s="77"/>
      <c r="AS185" s="77"/>
      <c r="AT185" s="77"/>
      <c r="AU185" s="77"/>
      <c r="AV185" s="77"/>
      <c r="AW185" s="77"/>
    </row>
    <row r="186" spans="1:49" ht="18.75" customHeight="1" x14ac:dyDescent="0.3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77"/>
      <c r="AT186" s="77"/>
      <c r="AU186" s="77"/>
      <c r="AV186" s="77"/>
      <c r="AW186" s="77"/>
    </row>
    <row r="187" spans="1:49" ht="18.75" customHeight="1" x14ac:dyDescent="0.3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  <c r="AN187" s="77"/>
      <c r="AO187" s="77"/>
      <c r="AP187" s="77"/>
      <c r="AQ187" s="77"/>
      <c r="AR187" s="77"/>
      <c r="AS187" s="77"/>
      <c r="AT187" s="77"/>
      <c r="AU187" s="77"/>
      <c r="AV187" s="77"/>
      <c r="AW187" s="77"/>
    </row>
    <row r="188" spans="1:49" ht="18.75" customHeight="1" x14ac:dyDescent="0.3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  <c r="AP188" s="77"/>
      <c r="AQ188" s="77"/>
      <c r="AR188" s="77"/>
      <c r="AS188" s="77"/>
      <c r="AT188" s="77"/>
      <c r="AU188" s="77"/>
      <c r="AV188" s="77"/>
      <c r="AW188" s="77"/>
    </row>
    <row r="189" spans="1:49" ht="18.75" customHeight="1" x14ac:dyDescent="0.3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  <c r="AP189" s="77"/>
      <c r="AQ189" s="77"/>
      <c r="AR189" s="77"/>
      <c r="AS189" s="77"/>
      <c r="AT189" s="77"/>
      <c r="AU189" s="77"/>
      <c r="AV189" s="77"/>
      <c r="AW189" s="77"/>
    </row>
    <row r="190" spans="1:49" ht="18.75" customHeight="1" x14ac:dyDescent="0.3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  <c r="AP190" s="77"/>
      <c r="AQ190" s="77"/>
      <c r="AR190" s="77"/>
      <c r="AS190" s="77"/>
      <c r="AT190" s="77"/>
      <c r="AU190" s="77"/>
      <c r="AV190" s="77"/>
      <c r="AW190" s="77"/>
    </row>
    <row r="191" spans="1:49" ht="18.75" customHeight="1" x14ac:dyDescent="0.3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  <c r="AP191" s="77"/>
      <c r="AQ191" s="77"/>
      <c r="AR191" s="77"/>
      <c r="AS191" s="77"/>
      <c r="AT191" s="77"/>
      <c r="AU191" s="77"/>
      <c r="AV191" s="77"/>
      <c r="AW191" s="77"/>
    </row>
    <row r="192" spans="1:49" ht="18.75" customHeight="1" x14ac:dyDescent="0.3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  <c r="AP192" s="77"/>
      <c r="AQ192" s="77"/>
      <c r="AR192" s="77"/>
      <c r="AS192" s="77"/>
      <c r="AT192" s="77"/>
      <c r="AU192" s="77"/>
      <c r="AV192" s="77"/>
      <c r="AW192" s="77"/>
    </row>
    <row r="193" spans="1:49" ht="18.75" customHeight="1" x14ac:dyDescent="0.3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  <c r="AP193" s="77"/>
      <c r="AQ193" s="77"/>
      <c r="AR193" s="77"/>
      <c r="AS193" s="77"/>
      <c r="AT193" s="77"/>
      <c r="AU193" s="77"/>
      <c r="AV193" s="77"/>
      <c r="AW193" s="77"/>
    </row>
    <row r="194" spans="1:49" ht="18.75" customHeight="1" x14ac:dyDescent="0.3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  <c r="AP194" s="77"/>
      <c r="AQ194" s="77"/>
      <c r="AR194" s="77"/>
      <c r="AS194" s="77"/>
      <c r="AT194" s="77"/>
      <c r="AU194" s="77"/>
      <c r="AV194" s="77"/>
      <c r="AW194" s="77"/>
    </row>
    <row r="195" spans="1:49" ht="18.75" customHeight="1" x14ac:dyDescent="0.3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  <c r="AP195" s="77"/>
      <c r="AQ195" s="77"/>
      <c r="AR195" s="77"/>
      <c r="AS195" s="77"/>
      <c r="AT195" s="77"/>
      <c r="AU195" s="77"/>
      <c r="AV195" s="77"/>
      <c r="AW195" s="77"/>
    </row>
    <row r="196" spans="1:49" ht="18.75" customHeight="1" x14ac:dyDescent="0.3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  <c r="AP196" s="77"/>
      <c r="AQ196" s="77"/>
      <c r="AR196" s="77"/>
      <c r="AS196" s="77"/>
      <c r="AT196" s="77"/>
      <c r="AU196" s="77"/>
      <c r="AV196" s="77"/>
      <c r="AW196" s="77"/>
    </row>
    <row r="197" spans="1:49" ht="18.75" customHeight="1" x14ac:dyDescent="0.3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  <c r="AP197" s="77"/>
      <c r="AQ197" s="77"/>
      <c r="AR197" s="77"/>
      <c r="AS197" s="77"/>
      <c r="AT197" s="77"/>
      <c r="AU197" s="77"/>
      <c r="AV197" s="77"/>
      <c r="AW197" s="77"/>
    </row>
    <row r="198" spans="1:49" ht="18.75" customHeight="1" x14ac:dyDescent="0.3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  <c r="AP198" s="77"/>
      <c r="AQ198" s="77"/>
      <c r="AR198" s="77"/>
      <c r="AS198" s="77"/>
      <c r="AT198" s="77"/>
      <c r="AU198" s="77"/>
      <c r="AV198" s="77"/>
      <c r="AW198" s="77"/>
    </row>
    <row r="199" spans="1:49" ht="18.75" customHeight="1" x14ac:dyDescent="0.3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  <c r="AP199" s="77"/>
      <c r="AQ199" s="77"/>
      <c r="AR199" s="77"/>
      <c r="AS199" s="77"/>
      <c r="AT199" s="77"/>
      <c r="AU199" s="77"/>
      <c r="AV199" s="77"/>
      <c r="AW199" s="77"/>
    </row>
    <row r="200" spans="1:49" ht="18.75" customHeight="1" x14ac:dyDescent="0.3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  <c r="AN200" s="77"/>
      <c r="AO200" s="77"/>
      <c r="AP200" s="77"/>
      <c r="AQ200" s="77"/>
      <c r="AR200" s="77"/>
      <c r="AS200" s="77"/>
      <c r="AT200" s="77"/>
      <c r="AU200" s="77"/>
      <c r="AV200" s="77"/>
      <c r="AW200" s="77"/>
    </row>
    <row r="201" spans="1:49" ht="18.75" customHeight="1" x14ac:dyDescent="0.3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U201" s="77"/>
      <c r="AV201" s="77"/>
      <c r="AW201" s="77"/>
    </row>
    <row r="202" spans="1:49" ht="18.75" customHeight="1" x14ac:dyDescent="0.3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  <c r="AN202" s="77"/>
      <c r="AO202" s="77"/>
      <c r="AP202" s="77"/>
      <c r="AQ202" s="77"/>
      <c r="AR202" s="77"/>
      <c r="AS202" s="77"/>
      <c r="AT202" s="77"/>
      <c r="AU202" s="77"/>
      <c r="AV202" s="77"/>
      <c r="AW202" s="77"/>
    </row>
    <row r="203" spans="1:49" ht="18.75" customHeight="1" x14ac:dyDescent="0.3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  <c r="AP203" s="77"/>
      <c r="AQ203" s="77"/>
      <c r="AR203" s="77"/>
      <c r="AS203" s="77"/>
      <c r="AT203" s="77"/>
      <c r="AU203" s="77"/>
      <c r="AV203" s="77"/>
      <c r="AW203" s="77"/>
    </row>
    <row r="204" spans="1:49" ht="18.75" customHeight="1" x14ac:dyDescent="0.3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  <c r="AP204" s="77"/>
      <c r="AQ204" s="77"/>
      <c r="AR204" s="77"/>
      <c r="AS204" s="77"/>
      <c r="AT204" s="77"/>
      <c r="AU204" s="77"/>
      <c r="AV204" s="77"/>
      <c r="AW204" s="77"/>
    </row>
    <row r="205" spans="1:49" ht="18.75" customHeight="1" x14ac:dyDescent="0.3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  <c r="AP205" s="77"/>
      <c r="AQ205" s="77"/>
      <c r="AR205" s="77"/>
      <c r="AS205" s="77"/>
      <c r="AT205" s="77"/>
      <c r="AU205" s="77"/>
      <c r="AV205" s="77"/>
      <c r="AW205" s="77"/>
    </row>
    <row r="206" spans="1:49" ht="18.75" customHeight="1" x14ac:dyDescent="0.3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  <c r="AP206" s="77"/>
      <c r="AQ206" s="77"/>
      <c r="AR206" s="77"/>
      <c r="AS206" s="77"/>
      <c r="AT206" s="77"/>
      <c r="AU206" s="77"/>
      <c r="AV206" s="77"/>
      <c r="AW206" s="77"/>
    </row>
    <row r="207" spans="1:49" ht="18.75" customHeight="1" x14ac:dyDescent="0.3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  <c r="AN207" s="77"/>
      <c r="AO207" s="77"/>
      <c r="AP207" s="77"/>
      <c r="AQ207" s="77"/>
      <c r="AR207" s="77"/>
      <c r="AS207" s="77"/>
      <c r="AT207" s="77"/>
      <c r="AU207" s="77"/>
      <c r="AV207" s="77"/>
      <c r="AW207" s="77"/>
    </row>
    <row r="208" spans="1:49" ht="18.75" customHeight="1" x14ac:dyDescent="0.3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  <c r="AP208" s="77"/>
      <c r="AQ208" s="77"/>
      <c r="AR208" s="77"/>
      <c r="AS208" s="77"/>
      <c r="AT208" s="77"/>
      <c r="AU208" s="77"/>
      <c r="AV208" s="77"/>
      <c r="AW208" s="77"/>
    </row>
    <row r="209" spans="1:49" ht="18.75" customHeight="1" x14ac:dyDescent="0.3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  <c r="AN209" s="77"/>
      <c r="AO209" s="77"/>
      <c r="AP209" s="77"/>
      <c r="AQ209" s="77"/>
      <c r="AR209" s="77"/>
      <c r="AS209" s="77"/>
      <c r="AT209" s="77"/>
      <c r="AU209" s="77"/>
      <c r="AV209" s="77"/>
      <c r="AW209" s="77"/>
    </row>
    <row r="210" spans="1:49" ht="18.75" customHeight="1" x14ac:dyDescent="0.3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  <c r="AP210" s="77"/>
      <c r="AQ210" s="77"/>
      <c r="AR210" s="77"/>
      <c r="AS210" s="77"/>
      <c r="AT210" s="77"/>
      <c r="AU210" s="77"/>
      <c r="AV210" s="77"/>
      <c r="AW210" s="77"/>
    </row>
    <row r="211" spans="1:49" ht="18.75" customHeight="1" x14ac:dyDescent="0.3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  <c r="AN211" s="77"/>
      <c r="AO211" s="77"/>
      <c r="AP211" s="77"/>
      <c r="AQ211" s="77"/>
      <c r="AR211" s="77"/>
      <c r="AS211" s="77"/>
      <c r="AT211" s="77"/>
      <c r="AU211" s="77"/>
      <c r="AV211" s="77"/>
      <c r="AW211" s="77"/>
    </row>
    <row r="212" spans="1:49" ht="18.75" customHeight="1" x14ac:dyDescent="0.3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  <c r="AP212" s="77"/>
      <c r="AQ212" s="77"/>
      <c r="AR212" s="77"/>
      <c r="AS212" s="77"/>
      <c r="AT212" s="77"/>
      <c r="AU212" s="77"/>
      <c r="AV212" s="77"/>
      <c r="AW212" s="77"/>
    </row>
    <row r="213" spans="1:49" ht="18.75" customHeight="1" x14ac:dyDescent="0.3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  <c r="AN213" s="77"/>
      <c r="AO213" s="77"/>
      <c r="AP213" s="77"/>
      <c r="AQ213" s="77"/>
      <c r="AR213" s="77"/>
      <c r="AS213" s="77"/>
      <c r="AT213" s="77"/>
      <c r="AU213" s="77"/>
      <c r="AV213" s="77"/>
      <c r="AW213" s="77"/>
    </row>
    <row r="214" spans="1:49" ht="18.75" customHeight="1" x14ac:dyDescent="0.3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  <c r="AP214" s="77"/>
      <c r="AQ214" s="77"/>
      <c r="AR214" s="77"/>
      <c r="AS214" s="77"/>
      <c r="AT214" s="77"/>
      <c r="AU214" s="77"/>
      <c r="AV214" s="77"/>
      <c r="AW214" s="77"/>
    </row>
    <row r="215" spans="1:49" ht="18.75" customHeight="1" x14ac:dyDescent="0.3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  <c r="AP215" s="77"/>
      <c r="AQ215" s="77"/>
      <c r="AR215" s="77"/>
      <c r="AS215" s="77"/>
      <c r="AT215" s="77"/>
      <c r="AU215" s="77"/>
      <c r="AV215" s="77"/>
      <c r="AW215" s="77"/>
    </row>
    <row r="216" spans="1:49" ht="18.75" customHeight="1" x14ac:dyDescent="0.3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77"/>
      <c r="AW216" s="77"/>
    </row>
    <row r="217" spans="1:49" ht="18.75" customHeight="1" x14ac:dyDescent="0.3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  <c r="AP217" s="77"/>
      <c r="AQ217" s="77"/>
      <c r="AR217" s="77"/>
      <c r="AS217" s="77"/>
      <c r="AT217" s="77"/>
      <c r="AU217" s="77"/>
      <c r="AV217" s="77"/>
      <c r="AW217" s="77"/>
    </row>
    <row r="218" spans="1:49" ht="18.75" customHeight="1" x14ac:dyDescent="0.3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  <c r="AP218" s="77"/>
      <c r="AQ218" s="77"/>
      <c r="AR218" s="77"/>
      <c r="AS218" s="77"/>
      <c r="AT218" s="77"/>
      <c r="AU218" s="77"/>
      <c r="AV218" s="77"/>
      <c r="AW218" s="77"/>
    </row>
    <row r="219" spans="1:49" ht="18.75" customHeight="1" x14ac:dyDescent="0.3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  <c r="AP219" s="77"/>
      <c r="AQ219" s="77"/>
      <c r="AR219" s="77"/>
      <c r="AS219" s="77"/>
      <c r="AT219" s="77"/>
      <c r="AU219" s="77"/>
      <c r="AV219" s="77"/>
      <c r="AW219" s="77"/>
    </row>
    <row r="220" spans="1:49" ht="18.75" customHeight="1" x14ac:dyDescent="0.3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  <c r="AP220" s="77"/>
      <c r="AQ220" s="77"/>
      <c r="AR220" s="77"/>
      <c r="AS220" s="77"/>
      <c r="AT220" s="77"/>
      <c r="AU220" s="77"/>
      <c r="AV220" s="77"/>
      <c r="AW220" s="77"/>
    </row>
    <row r="221" spans="1:49" ht="18.75" customHeight="1" x14ac:dyDescent="0.3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77"/>
      <c r="AQ221" s="77"/>
      <c r="AR221" s="77"/>
      <c r="AS221" s="77"/>
      <c r="AT221" s="77"/>
      <c r="AU221" s="77"/>
      <c r="AV221" s="77"/>
      <c r="AW221" s="77"/>
    </row>
    <row r="222" spans="1:49" ht="18.75" customHeight="1" x14ac:dyDescent="0.3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  <c r="AN222" s="77"/>
      <c r="AO222" s="77"/>
      <c r="AP222" s="77"/>
      <c r="AQ222" s="77"/>
      <c r="AR222" s="77"/>
      <c r="AS222" s="77"/>
      <c r="AT222" s="77"/>
      <c r="AU222" s="77"/>
      <c r="AV222" s="77"/>
      <c r="AW222" s="77"/>
    </row>
    <row r="223" spans="1:49" ht="18.75" customHeight="1" x14ac:dyDescent="0.3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  <c r="AP223" s="77"/>
      <c r="AQ223" s="77"/>
      <c r="AR223" s="77"/>
      <c r="AS223" s="77"/>
      <c r="AT223" s="77"/>
      <c r="AU223" s="77"/>
      <c r="AV223" s="77"/>
      <c r="AW223" s="77"/>
    </row>
    <row r="224" spans="1:49" ht="18.75" customHeight="1" x14ac:dyDescent="0.3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  <c r="AP224" s="77"/>
      <c r="AQ224" s="77"/>
      <c r="AR224" s="77"/>
      <c r="AS224" s="77"/>
      <c r="AT224" s="77"/>
      <c r="AU224" s="77"/>
      <c r="AV224" s="77"/>
      <c r="AW224" s="77"/>
    </row>
    <row r="225" spans="1:49" ht="18.75" customHeight="1" x14ac:dyDescent="0.3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  <c r="AP225" s="77"/>
      <c r="AQ225" s="77"/>
      <c r="AR225" s="77"/>
      <c r="AS225" s="77"/>
      <c r="AT225" s="77"/>
      <c r="AU225" s="77"/>
      <c r="AV225" s="77"/>
      <c r="AW225" s="77"/>
    </row>
    <row r="226" spans="1:49" ht="18.75" customHeight="1" x14ac:dyDescent="0.3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  <c r="AP226" s="77"/>
      <c r="AQ226" s="77"/>
      <c r="AR226" s="77"/>
      <c r="AS226" s="77"/>
      <c r="AT226" s="77"/>
      <c r="AU226" s="77"/>
      <c r="AV226" s="77"/>
      <c r="AW226" s="77"/>
    </row>
    <row r="227" spans="1:49" ht="18.75" customHeight="1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  <c r="AP227" s="77"/>
      <c r="AQ227" s="77"/>
      <c r="AR227" s="77"/>
      <c r="AS227" s="77"/>
      <c r="AT227" s="77"/>
      <c r="AU227" s="77"/>
      <c r="AV227" s="77"/>
      <c r="AW227" s="77"/>
    </row>
    <row r="228" spans="1:49" ht="18.75" customHeight="1" x14ac:dyDescent="0.3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  <c r="AN228" s="77"/>
      <c r="AO228" s="77"/>
      <c r="AP228" s="77"/>
      <c r="AQ228" s="77"/>
      <c r="AR228" s="77"/>
      <c r="AS228" s="77"/>
      <c r="AT228" s="77"/>
      <c r="AU228" s="77"/>
      <c r="AV228" s="77"/>
      <c r="AW228" s="77"/>
    </row>
    <row r="229" spans="1:49" ht="18.75" customHeight="1" x14ac:dyDescent="0.3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  <c r="AP229" s="77"/>
      <c r="AQ229" s="77"/>
      <c r="AR229" s="77"/>
      <c r="AS229" s="77"/>
      <c r="AT229" s="77"/>
      <c r="AU229" s="77"/>
      <c r="AV229" s="77"/>
      <c r="AW229" s="77"/>
    </row>
    <row r="230" spans="1:49" ht="18.75" customHeight="1" x14ac:dyDescent="0.3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  <c r="AN230" s="77"/>
      <c r="AO230" s="77"/>
      <c r="AP230" s="77"/>
      <c r="AQ230" s="77"/>
      <c r="AR230" s="77"/>
      <c r="AS230" s="77"/>
      <c r="AT230" s="77"/>
      <c r="AU230" s="77"/>
      <c r="AV230" s="77"/>
      <c r="AW230" s="77"/>
    </row>
    <row r="231" spans="1:49" ht="18.75" customHeight="1" x14ac:dyDescent="0.3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  <c r="AP231" s="77"/>
      <c r="AQ231" s="77"/>
      <c r="AR231" s="77"/>
      <c r="AS231" s="77"/>
      <c r="AT231" s="77"/>
      <c r="AU231" s="77"/>
      <c r="AV231" s="77"/>
      <c r="AW231" s="77"/>
    </row>
    <row r="232" spans="1:49" ht="18.75" customHeight="1" x14ac:dyDescent="0.3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  <c r="AP232" s="77"/>
      <c r="AQ232" s="77"/>
      <c r="AR232" s="77"/>
      <c r="AS232" s="77"/>
      <c r="AT232" s="77"/>
      <c r="AU232" s="77"/>
      <c r="AV232" s="77"/>
      <c r="AW232" s="77"/>
    </row>
    <row r="233" spans="1:49" ht="18.75" customHeight="1" x14ac:dyDescent="0.3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  <c r="AN233" s="77"/>
      <c r="AO233" s="77"/>
      <c r="AP233" s="77"/>
      <c r="AQ233" s="77"/>
      <c r="AR233" s="77"/>
      <c r="AS233" s="77"/>
      <c r="AT233" s="77"/>
      <c r="AU233" s="77"/>
      <c r="AV233" s="77"/>
      <c r="AW233" s="77"/>
    </row>
    <row r="234" spans="1:49" ht="18.75" customHeight="1" x14ac:dyDescent="0.3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  <c r="AP234" s="77"/>
      <c r="AQ234" s="77"/>
      <c r="AR234" s="77"/>
      <c r="AS234" s="77"/>
      <c r="AT234" s="77"/>
      <c r="AU234" s="77"/>
      <c r="AV234" s="77"/>
      <c r="AW234" s="77"/>
    </row>
    <row r="235" spans="1:49" ht="18.75" customHeight="1" x14ac:dyDescent="0.3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  <c r="AN235" s="77"/>
      <c r="AO235" s="77"/>
      <c r="AP235" s="77"/>
      <c r="AQ235" s="77"/>
      <c r="AR235" s="77"/>
      <c r="AS235" s="77"/>
      <c r="AT235" s="77"/>
      <c r="AU235" s="77"/>
      <c r="AV235" s="77"/>
      <c r="AW235" s="77"/>
    </row>
    <row r="236" spans="1:49" ht="18.75" customHeight="1" x14ac:dyDescent="0.3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  <c r="AN236" s="77"/>
      <c r="AO236" s="77"/>
      <c r="AP236" s="77"/>
      <c r="AQ236" s="77"/>
      <c r="AR236" s="77"/>
      <c r="AS236" s="77"/>
      <c r="AT236" s="77"/>
      <c r="AU236" s="77"/>
      <c r="AV236" s="77"/>
      <c r="AW236" s="77"/>
    </row>
    <row r="237" spans="1:49" ht="18.75" customHeight="1" x14ac:dyDescent="0.3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  <c r="AN237" s="77"/>
      <c r="AO237" s="77"/>
      <c r="AP237" s="77"/>
      <c r="AQ237" s="77"/>
      <c r="AR237" s="77"/>
      <c r="AS237" s="77"/>
      <c r="AT237" s="77"/>
      <c r="AU237" s="77"/>
      <c r="AV237" s="77"/>
      <c r="AW237" s="77"/>
    </row>
    <row r="238" spans="1:49" ht="18.75" customHeight="1" x14ac:dyDescent="0.3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  <c r="AN238" s="77"/>
      <c r="AO238" s="77"/>
      <c r="AP238" s="77"/>
      <c r="AQ238" s="77"/>
      <c r="AR238" s="77"/>
      <c r="AS238" s="77"/>
      <c r="AT238" s="77"/>
      <c r="AU238" s="77"/>
      <c r="AV238" s="77"/>
      <c r="AW238" s="77"/>
    </row>
    <row r="239" spans="1:49" ht="18.75" customHeight="1" x14ac:dyDescent="0.3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  <c r="AN239" s="77"/>
      <c r="AO239" s="77"/>
      <c r="AP239" s="77"/>
      <c r="AQ239" s="77"/>
      <c r="AR239" s="77"/>
      <c r="AS239" s="77"/>
      <c r="AT239" s="77"/>
      <c r="AU239" s="77"/>
      <c r="AV239" s="77"/>
      <c r="AW239" s="77"/>
    </row>
    <row r="240" spans="1:49" ht="18.75" customHeight="1" x14ac:dyDescent="0.3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  <c r="AN240" s="77"/>
      <c r="AO240" s="77"/>
      <c r="AP240" s="77"/>
      <c r="AQ240" s="77"/>
      <c r="AR240" s="77"/>
      <c r="AS240" s="77"/>
      <c r="AT240" s="77"/>
      <c r="AU240" s="77"/>
      <c r="AV240" s="77"/>
      <c r="AW240" s="77"/>
    </row>
    <row r="241" spans="1:49" ht="18.75" customHeight="1" x14ac:dyDescent="0.3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  <c r="AN241" s="77"/>
      <c r="AO241" s="77"/>
      <c r="AP241" s="77"/>
      <c r="AQ241" s="77"/>
      <c r="AR241" s="77"/>
      <c r="AS241" s="77"/>
      <c r="AT241" s="77"/>
      <c r="AU241" s="77"/>
      <c r="AV241" s="77"/>
      <c r="AW241" s="77"/>
    </row>
    <row r="242" spans="1:49" ht="18.75" customHeight="1" x14ac:dyDescent="0.3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  <c r="AN242" s="77"/>
      <c r="AO242" s="77"/>
      <c r="AP242" s="77"/>
      <c r="AQ242" s="77"/>
      <c r="AR242" s="77"/>
      <c r="AS242" s="77"/>
      <c r="AT242" s="77"/>
      <c r="AU242" s="77"/>
      <c r="AV242" s="77"/>
      <c r="AW242" s="77"/>
    </row>
    <row r="243" spans="1:49" ht="18.75" customHeight="1" x14ac:dyDescent="0.3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  <c r="AP243" s="77"/>
      <c r="AQ243" s="77"/>
      <c r="AR243" s="77"/>
      <c r="AS243" s="77"/>
      <c r="AT243" s="77"/>
      <c r="AU243" s="77"/>
      <c r="AV243" s="77"/>
      <c r="AW243" s="77"/>
    </row>
    <row r="244" spans="1:49" ht="18.75" customHeight="1" x14ac:dyDescent="0.3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  <c r="AN244" s="77"/>
      <c r="AO244" s="77"/>
      <c r="AP244" s="77"/>
      <c r="AQ244" s="77"/>
      <c r="AR244" s="77"/>
      <c r="AS244" s="77"/>
      <c r="AT244" s="77"/>
      <c r="AU244" s="77"/>
      <c r="AV244" s="77"/>
      <c r="AW244" s="77"/>
    </row>
    <row r="245" spans="1:49" ht="18.75" customHeight="1" x14ac:dyDescent="0.3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  <c r="AN245" s="77"/>
      <c r="AO245" s="77"/>
      <c r="AP245" s="77"/>
      <c r="AQ245" s="77"/>
      <c r="AR245" s="77"/>
      <c r="AS245" s="77"/>
      <c r="AT245" s="77"/>
      <c r="AU245" s="77"/>
      <c r="AV245" s="77"/>
      <c r="AW245" s="77"/>
    </row>
    <row r="246" spans="1:49" ht="18.75" customHeight="1" x14ac:dyDescent="0.3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  <c r="AW246" s="77"/>
    </row>
    <row r="247" spans="1:49" ht="18.75" customHeight="1" x14ac:dyDescent="0.3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  <c r="AP247" s="77"/>
      <c r="AQ247" s="77"/>
      <c r="AR247" s="77"/>
      <c r="AS247" s="77"/>
      <c r="AT247" s="77"/>
      <c r="AU247" s="77"/>
      <c r="AV247" s="77"/>
      <c r="AW247" s="77"/>
    </row>
    <row r="248" spans="1:49" ht="18.75" customHeight="1" x14ac:dyDescent="0.3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  <c r="AP248" s="77"/>
      <c r="AQ248" s="77"/>
      <c r="AR248" s="77"/>
      <c r="AS248" s="77"/>
      <c r="AT248" s="77"/>
      <c r="AU248" s="77"/>
      <c r="AV248" s="77"/>
      <c r="AW248" s="77"/>
    </row>
    <row r="249" spans="1:49" ht="18.75" customHeight="1" x14ac:dyDescent="0.3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  <c r="AN249" s="77"/>
      <c r="AO249" s="77"/>
      <c r="AP249" s="77"/>
      <c r="AQ249" s="77"/>
      <c r="AR249" s="77"/>
      <c r="AS249" s="77"/>
      <c r="AT249" s="77"/>
      <c r="AU249" s="77"/>
      <c r="AV249" s="77"/>
      <c r="AW249" s="77"/>
    </row>
    <row r="250" spans="1:49" ht="18.75" customHeight="1" x14ac:dyDescent="0.3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  <c r="AP250" s="77"/>
      <c r="AQ250" s="77"/>
      <c r="AR250" s="77"/>
      <c r="AS250" s="77"/>
      <c r="AT250" s="77"/>
      <c r="AU250" s="77"/>
      <c r="AV250" s="77"/>
      <c r="AW250" s="77"/>
    </row>
    <row r="251" spans="1:49" ht="18.75" customHeight="1" x14ac:dyDescent="0.3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  <c r="AP251" s="77"/>
      <c r="AQ251" s="77"/>
      <c r="AR251" s="77"/>
      <c r="AS251" s="77"/>
      <c r="AT251" s="77"/>
      <c r="AU251" s="77"/>
      <c r="AV251" s="77"/>
      <c r="AW251" s="77"/>
    </row>
    <row r="252" spans="1:49" ht="18.75" customHeight="1" x14ac:dyDescent="0.3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  <c r="AP252" s="77"/>
      <c r="AQ252" s="77"/>
      <c r="AR252" s="77"/>
      <c r="AS252" s="77"/>
      <c r="AT252" s="77"/>
      <c r="AU252" s="77"/>
      <c r="AV252" s="77"/>
      <c r="AW252" s="77"/>
    </row>
    <row r="253" spans="1:49" ht="18.75" customHeight="1" x14ac:dyDescent="0.3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  <c r="AN253" s="77"/>
      <c r="AO253" s="77"/>
      <c r="AP253" s="77"/>
      <c r="AQ253" s="77"/>
      <c r="AR253" s="77"/>
      <c r="AS253" s="77"/>
      <c r="AT253" s="77"/>
      <c r="AU253" s="77"/>
      <c r="AV253" s="77"/>
      <c r="AW253" s="77"/>
    </row>
    <row r="254" spans="1:49" ht="18.75" customHeight="1" x14ac:dyDescent="0.3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  <c r="AP254" s="77"/>
      <c r="AQ254" s="77"/>
      <c r="AR254" s="77"/>
      <c r="AS254" s="77"/>
      <c r="AT254" s="77"/>
      <c r="AU254" s="77"/>
      <c r="AV254" s="77"/>
      <c r="AW254" s="77"/>
    </row>
    <row r="255" spans="1:49" ht="18.75" customHeight="1" x14ac:dyDescent="0.3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  <c r="AN255" s="77"/>
      <c r="AO255" s="77"/>
      <c r="AP255" s="77"/>
      <c r="AQ255" s="77"/>
      <c r="AR255" s="77"/>
      <c r="AS255" s="77"/>
      <c r="AT255" s="77"/>
      <c r="AU255" s="77"/>
      <c r="AV255" s="77"/>
      <c r="AW255" s="77"/>
    </row>
    <row r="256" spans="1:49" ht="18.75" customHeight="1" x14ac:dyDescent="0.3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  <c r="AN256" s="77"/>
      <c r="AO256" s="77"/>
      <c r="AP256" s="77"/>
      <c r="AQ256" s="77"/>
      <c r="AR256" s="77"/>
      <c r="AS256" s="77"/>
      <c r="AT256" s="77"/>
      <c r="AU256" s="77"/>
      <c r="AV256" s="77"/>
      <c r="AW256" s="77"/>
    </row>
    <row r="257" spans="1:49" ht="18.75" customHeight="1" x14ac:dyDescent="0.3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  <c r="AN257" s="77"/>
      <c r="AO257" s="77"/>
      <c r="AP257" s="77"/>
      <c r="AQ257" s="77"/>
      <c r="AR257" s="77"/>
      <c r="AS257" s="77"/>
      <c r="AT257" s="77"/>
      <c r="AU257" s="77"/>
      <c r="AV257" s="77"/>
      <c r="AW257" s="77"/>
    </row>
    <row r="258" spans="1:49" ht="18.75" customHeight="1" x14ac:dyDescent="0.3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  <c r="AN258" s="77"/>
      <c r="AO258" s="77"/>
      <c r="AP258" s="77"/>
      <c r="AQ258" s="77"/>
      <c r="AR258" s="77"/>
      <c r="AS258" s="77"/>
      <c r="AT258" s="77"/>
      <c r="AU258" s="77"/>
      <c r="AV258" s="77"/>
      <c r="AW258" s="77"/>
    </row>
    <row r="259" spans="1:49" ht="18.75" customHeight="1" x14ac:dyDescent="0.3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  <c r="AF259" s="77"/>
      <c r="AG259" s="77"/>
      <c r="AH259" s="77"/>
      <c r="AI259" s="77"/>
      <c r="AJ259" s="77"/>
      <c r="AK259" s="77"/>
      <c r="AL259" s="77"/>
      <c r="AM259" s="77"/>
      <c r="AN259" s="77"/>
      <c r="AO259" s="77"/>
      <c r="AP259" s="77"/>
      <c r="AQ259" s="77"/>
      <c r="AR259" s="77"/>
      <c r="AS259" s="77"/>
      <c r="AT259" s="77"/>
      <c r="AU259" s="77"/>
      <c r="AV259" s="77"/>
      <c r="AW259" s="77"/>
    </row>
    <row r="260" spans="1:49" ht="18.75" customHeight="1" x14ac:dyDescent="0.3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  <c r="AE260" s="77"/>
      <c r="AF260" s="77"/>
      <c r="AG260" s="77"/>
      <c r="AH260" s="77"/>
      <c r="AI260" s="77"/>
      <c r="AJ260" s="77"/>
      <c r="AK260" s="77"/>
      <c r="AL260" s="77"/>
      <c r="AM260" s="77"/>
      <c r="AN260" s="77"/>
      <c r="AO260" s="77"/>
      <c r="AP260" s="77"/>
      <c r="AQ260" s="77"/>
      <c r="AR260" s="77"/>
      <c r="AS260" s="77"/>
      <c r="AT260" s="77"/>
      <c r="AU260" s="77"/>
      <c r="AV260" s="77"/>
      <c r="AW260" s="77"/>
    </row>
    <row r="261" spans="1:49" ht="18.75" customHeight="1" x14ac:dyDescent="0.3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  <c r="AP261" s="77"/>
      <c r="AQ261" s="77"/>
      <c r="AR261" s="77"/>
      <c r="AS261" s="77"/>
      <c r="AT261" s="77"/>
      <c r="AU261" s="77"/>
      <c r="AV261" s="77"/>
      <c r="AW261" s="77"/>
    </row>
    <row r="262" spans="1:49" ht="18.75" customHeight="1" x14ac:dyDescent="0.3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  <c r="AE262" s="77"/>
      <c r="AF262" s="77"/>
      <c r="AG262" s="77"/>
      <c r="AH262" s="77"/>
      <c r="AI262" s="77"/>
      <c r="AJ262" s="77"/>
      <c r="AK262" s="77"/>
      <c r="AL262" s="77"/>
      <c r="AM262" s="77"/>
      <c r="AN262" s="77"/>
      <c r="AO262" s="77"/>
      <c r="AP262" s="77"/>
      <c r="AQ262" s="77"/>
      <c r="AR262" s="77"/>
      <c r="AS262" s="77"/>
      <c r="AT262" s="77"/>
      <c r="AU262" s="77"/>
      <c r="AV262" s="77"/>
      <c r="AW262" s="77"/>
    </row>
    <row r="263" spans="1:49" ht="18.75" customHeight="1" x14ac:dyDescent="0.3">
      <c r="A263" s="77"/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  <c r="AA263" s="77"/>
      <c r="AB263" s="77"/>
      <c r="AC263" s="77"/>
      <c r="AD263" s="77"/>
      <c r="AE263" s="77"/>
      <c r="AF263" s="77"/>
      <c r="AG263" s="77"/>
      <c r="AH263" s="77"/>
      <c r="AI263" s="77"/>
      <c r="AJ263" s="77"/>
      <c r="AK263" s="77"/>
      <c r="AL263" s="77"/>
      <c r="AM263" s="77"/>
      <c r="AN263" s="77"/>
      <c r="AO263" s="77"/>
      <c r="AP263" s="77"/>
      <c r="AQ263" s="77"/>
      <c r="AR263" s="77"/>
      <c r="AS263" s="77"/>
      <c r="AT263" s="77"/>
      <c r="AU263" s="77"/>
      <c r="AV263" s="77"/>
      <c r="AW263" s="77"/>
    </row>
    <row r="264" spans="1:49" ht="18.75" customHeight="1" x14ac:dyDescent="0.3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  <c r="AA264" s="77"/>
      <c r="AB264" s="77"/>
      <c r="AC264" s="77"/>
      <c r="AD264" s="77"/>
      <c r="AE264" s="77"/>
      <c r="AF264" s="77"/>
      <c r="AG264" s="77"/>
      <c r="AH264" s="77"/>
      <c r="AI264" s="77"/>
      <c r="AJ264" s="77"/>
      <c r="AK264" s="77"/>
      <c r="AL264" s="77"/>
      <c r="AM264" s="77"/>
      <c r="AN264" s="77"/>
      <c r="AO264" s="77"/>
      <c r="AP264" s="77"/>
      <c r="AQ264" s="77"/>
      <c r="AR264" s="77"/>
      <c r="AS264" s="77"/>
      <c r="AT264" s="77"/>
      <c r="AU264" s="77"/>
      <c r="AV264" s="77"/>
      <c r="AW264" s="77"/>
    </row>
    <row r="265" spans="1:49" ht="18.75" customHeight="1" x14ac:dyDescent="0.3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  <c r="AA265" s="77"/>
      <c r="AB265" s="77"/>
      <c r="AC265" s="77"/>
      <c r="AD265" s="77"/>
      <c r="AE265" s="77"/>
      <c r="AF265" s="77"/>
      <c r="AG265" s="77"/>
      <c r="AH265" s="77"/>
      <c r="AI265" s="77"/>
      <c r="AJ265" s="77"/>
      <c r="AK265" s="77"/>
      <c r="AL265" s="77"/>
      <c r="AM265" s="77"/>
      <c r="AN265" s="77"/>
      <c r="AO265" s="77"/>
      <c r="AP265" s="77"/>
      <c r="AQ265" s="77"/>
      <c r="AR265" s="77"/>
      <c r="AS265" s="77"/>
      <c r="AT265" s="77"/>
      <c r="AU265" s="77"/>
      <c r="AV265" s="77"/>
      <c r="AW265" s="77"/>
    </row>
    <row r="266" spans="1:49" ht="18.75" customHeight="1" x14ac:dyDescent="0.3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  <c r="AA266" s="77"/>
      <c r="AB266" s="77"/>
      <c r="AC266" s="77"/>
      <c r="AD266" s="77"/>
      <c r="AE266" s="77"/>
      <c r="AF266" s="77"/>
      <c r="AG266" s="77"/>
      <c r="AH266" s="77"/>
      <c r="AI266" s="77"/>
      <c r="AJ266" s="77"/>
      <c r="AK266" s="77"/>
      <c r="AL266" s="77"/>
      <c r="AM266" s="77"/>
      <c r="AN266" s="77"/>
      <c r="AO266" s="77"/>
      <c r="AP266" s="77"/>
      <c r="AQ266" s="77"/>
      <c r="AR266" s="77"/>
      <c r="AS266" s="77"/>
      <c r="AT266" s="77"/>
      <c r="AU266" s="77"/>
      <c r="AV266" s="77"/>
      <c r="AW266" s="77"/>
    </row>
    <row r="267" spans="1:49" ht="18.75" customHeight="1" x14ac:dyDescent="0.3">
      <c r="A267" s="77"/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  <c r="AA267" s="77"/>
      <c r="AB267" s="77"/>
      <c r="AC267" s="77"/>
      <c r="AD267" s="77"/>
      <c r="AE267" s="77"/>
      <c r="AF267" s="77"/>
      <c r="AG267" s="77"/>
      <c r="AH267" s="77"/>
      <c r="AI267" s="77"/>
      <c r="AJ267" s="77"/>
      <c r="AK267" s="77"/>
      <c r="AL267" s="77"/>
      <c r="AM267" s="77"/>
      <c r="AN267" s="77"/>
      <c r="AO267" s="77"/>
      <c r="AP267" s="77"/>
      <c r="AQ267" s="77"/>
      <c r="AR267" s="77"/>
      <c r="AS267" s="77"/>
      <c r="AT267" s="77"/>
      <c r="AU267" s="77"/>
      <c r="AV267" s="77"/>
      <c r="AW267" s="77"/>
    </row>
    <row r="268" spans="1:49" ht="18.75" customHeight="1" x14ac:dyDescent="0.3">
      <c r="A268" s="77"/>
      <c r="B268" s="77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77"/>
      <c r="AA268" s="77"/>
      <c r="AB268" s="77"/>
      <c r="AC268" s="77"/>
      <c r="AD268" s="77"/>
      <c r="AE268" s="77"/>
      <c r="AF268" s="77"/>
      <c r="AG268" s="77"/>
      <c r="AH268" s="77"/>
      <c r="AI268" s="77"/>
      <c r="AJ268" s="77"/>
      <c r="AK268" s="77"/>
      <c r="AL268" s="77"/>
      <c r="AM268" s="77"/>
      <c r="AN268" s="77"/>
      <c r="AO268" s="77"/>
      <c r="AP268" s="77"/>
      <c r="AQ268" s="77"/>
      <c r="AR268" s="77"/>
      <c r="AS268" s="77"/>
      <c r="AT268" s="77"/>
      <c r="AU268" s="77"/>
      <c r="AV268" s="77"/>
      <c r="AW268" s="77"/>
    </row>
    <row r="269" spans="1:49" ht="18.75" customHeight="1" x14ac:dyDescent="0.3">
      <c r="A269" s="77"/>
      <c r="B269" s="77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  <c r="AA269" s="77"/>
      <c r="AB269" s="77"/>
      <c r="AC269" s="77"/>
      <c r="AD269" s="77"/>
      <c r="AE269" s="77"/>
      <c r="AF269" s="77"/>
      <c r="AG269" s="77"/>
      <c r="AH269" s="77"/>
      <c r="AI269" s="77"/>
      <c r="AJ269" s="77"/>
      <c r="AK269" s="77"/>
      <c r="AL269" s="77"/>
      <c r="AM269" s="77"/>
      <c r="AN269" s="77"/>
      <c r="AO269" s="77"/>
      <c r="AP269" s="77"/>
      <c r="AQ269" s="77"/>
      <c r="AR269" s="77"/>
      <c r="AS269" s="77"/>
      <c r="AT269" s="77"/>
      <c r="AU269" s="77"/>
      <c r="AV269" s="77"/>
      <c r="AW269" s="77"/>
    </row>
    <row r="270" spans="1:49" ht="18.75" customHeight="1" x14ac:dyDescent="0.3">
      <c r="A270" s="77"/>
      <c r="B270" s="77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  <c r="AA270" s="77"/>
      <c r="AB270" s="77"/>
      <c r="AC270" s="77"/>
      <c r="AD270" s="77"/>
      <c r="AE270" s="77"/>
      <c r="AF270" s="77"/>
      <c r="AG270" s="77"/>
      <c r="AH270" s="77"/>
      <c r="AI270" s="77"/>
      <c r="AJ270" s="77"/>
      <c r="AK270" s="77"/>
      <c r="AL270" s="77"/>
      <c r="AM270" s="77"/>
      <c r="AN270" s="77"/>
      <c r="AO270" s="77"/>
      <c r="AP270" s="77"/>
      <c r="AQ270" s="77"/>
      <c r="AR270" s="77"/>
      <c r="AS270" s="77"/>
      <c r="AT270" s="77"/>
      <c r="AU270" s="77"/>
      <c r="AV270" s="77"/>
      <c r="AW270" s="77"/>
    </row>
    <row r="271" spans="1:49" ht="18.75" customHeight="1" x14ac:dyDescent="0.3">
      <c r="A271" s="77"/>
      <c r="B271" s="77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  <c r="AA271" s="77"/>
      <c r="AB271" s="77"/>
      <c r="AC271" s="77"/>
      <c r="AD271" s="77"/>
      <c r="AE271" s="77"/>
      <c r="AF271" s="77"/>
      <c r="AG271" s="77"/>
      <c r="AH271" s="77"/>
      <c r="AI271" s="77"/>
      <c r="AJ271" s="77"/>
      <c r="AK271" s="77"/>
      <c r="AL271" s="77"/>
      <c r="AM271" s="77"/>
      <c r="AN271" s="77"/>
      <c r="AO271" s="77"/>
      <c r="AP271" s="77"/>
      <c r="AQ271" s="77"/>
      <c r="AR271" s="77"/>
      <c r="AS271" s="77"/>
      <c r="AT271" s="77"/>
      <c r="AU271" s="77"/>
      <c r="AV271" s="77"/>
      <c r="AW271" s="77"/>
    </row>
    <row r="272" spans="1:49" ht="18.75" customHeight="1" x14ac:dyDescent="0.3">
      <c r="A272" s="77"/>
      <c r="B272" s="77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77"/>
      <c r="AA272" s="77"/>
      <c r="AB272" s="77"/>
      <c r="AC272" s="77"/>
      <c r="AD272" s="77"/>
      <c r="AE272" s="77"/>
      <c r="AF272" s="77"/>
      <c r="AG272" s="77"/>
      <c r="AH272" s="77"/>
      <c r="AI272" s="77"/>
      <c r="AJ272" s="77"/>
      <c r="AK272" s="77"/>
      <c r="AL272" s="77"/>
      <c r="AM272" s="77"/>
      <c r="AN272" s="77"/>
      <c r="AO272" s="77"/>
      <c r="AP272" s="77"/>
      <c r="AQ272" s="77"/>
      <c r="AR272" s="77"/>
      <c r="AS272" s="77"/>
      <c r="AT272" s="77"/>
      <c r="AU272" s="77"/>
      <c r="AV272" s="77"/>
      <c r="AW272" s="77"/>
    </row>
    <row r="273" spans="1:49" ht="18.75" customHeight="1" x14ac:dyDescent="0.3">
      <c r="A273" s="77"/>
      <c r="B273" s="77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77"/>
      <c r="AA273" s="77"/>
      <c r="AB273" s="77"/>
      <c r="AC273" s="77"/>
      <c r="AD273" s="77"/>
      <c r="AE273" s="77"/>
      <c r="AF273" s="77"/>
      <c r="AG273" s="77"/>
      <c r="AH273" s="77"/>
      <c r="AI273" s="77"/>
      <c r="AJ273" s="77"/>
      <c r="AK273" s="77"/>
      <c r="AL273" s="77"/>
      <c r="AM273" s="77"/>
      <c r="AN273" s="77"/>
      <c r="AO273" s="77"/>
      <c r="AP273" s="77"/>
      <c r="AQ273" s="77"/>
      <c r="AR273" s="77"/>
      <c r="AS273" s="77"/>
      <c r="AT273" s="77"/>
      <c r="AU273" s="77"/>
      <c r="AV273" s="77"/>
      <c r="AW273" s="77"/>
    </row>
    <row r="274" spans="1:49" ht="18.75" customHeight="1" x14ac:dyDescent="0.3">
      <c r="A274" s="77"/>
      <c r="B274" s="77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  <c r="AA274" s="77"/>
      <c r="AB274" s="77"/>
      <c r="AC274" s="77"/>
      <c r="AD274" s="77"/>
      <c r="AE274" s="77"/>
      <c r="AF274" s="77"/>
      <c r="AG274" s="77"/>
      <c r="AH274" s="77"/>
      <c r="AI274" s="77"/>
      <c r="AJ274" s="77"/>
      <c r="AK274" s="77"/>
      <c r="AL274" s="77"/>
      <c r="AM274" s="77"/>
      <c r="AN274" s="77"/>
      <c r="AO274" s="77"/>
      <c r="AP274" s="77"/>
      <c r="AQ274" s="77"/>
      <c r="AR274" s="77"/>
      <c r="AS274" s="77"/>
      <c r="AT274" s="77"/>
      <c r="AU274" s="77"/>
      <c r="AV274" s="77"/>
      <c r="AW274" s="77"/>
    </row>
    <row r="275" spans="1:49" ht="18.75" customHeight="1" x14ac:dyDescent="0.3">
      <c r="A275" s="77"/>
      <c r="B275" s="77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  <c r="AA275" s="77"/>
      <c r="AB275" s="77"/>
      <c r="AC275" s="77"/>
      <c r="AD275" s="77"/>
      <c r="AE275" s="77"/>
      <c r="AF275" s="77"/>
      <c r="AG275" s="77"/>
      <c r="AH275" s="77"/>
      <c r="AI275" s="77"/>
      <c r="AJ275" s="77"/>
      <c r="AK275" s="77"/>
      <c r="AL275" s="77"/>
      <c r="AM275" s="77"/>
      <c r="AN275" s="77"/>
      <c r="AO275" s="77"/>
      <c r="AP275" s="77"/>
      <c r="AQ275" s="77"/>
      <c r="AR275" s="77"/>
      <c r="AS275" s="77"/>
      <c r="AT275" s="77"/>
      <c r="AU275" s="77"/>
      <c r="AV275" s="77"/>
      <c r="AW275" s="77"/>
    </row>
    <row r="276" spans="1:49" ht="18.75" customHeight="1" x14ac:dyDescent="0.3">
      <c r="A276" s="77"/>
      <c r="B276" s="77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  <c r="AA276" s="77"/>
      <c r="AB276" s="77"/>
      <c r="AC276" s="77"/>
      <c r="AD276" s="77"/>
      <c r="AE276" s="77"/>
      <c r="AF276" s="77"/>
      <c r="AG276" s="77"/>
      <c r="AH276" s="77"/>
      <c r="AI276" s="77"/>
      <c r="AJ276" s="77"/>
      <c r="AK276" s="77"/>
      <c r="AL276" s="77"/>
      <c r="AM276" s="77"/>
      <c r="AN276" s="77"/>
      <c r="AO276" s="77"/>
      <c r="AP276" s="77"/>
      <c r="AQ276" s="77"/>
      <c r="AR276" s="77"/>
      <c r="AS276" s="77"/>
      <c r="AT276" s="77"/>
      <c r="AU276" s="77"/>
      <c r="AV276" s="77"/>
      <c r="AW276" s="77"/>
    </row>
    <row r="277" spans="1:49" ht="18.75" customHeight="1" x14ac:dyDescent="0.3">
      <c r="A277" s="77"/>
      <c r="B277" s="77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  <c r="AA277" s="77"/>
      <c r="AB277" s="77"/>
      <c r="AC277" s="77"/>
      <c r="AD277" s="77"/>
      <c r="AE277" s="77"/>
      <c r="AF277" s="77"/>
      <c r="AG277" s="77"/>
      <c r="AH277" s="77"/>
      <c r="AI277" s="77"/>
      <c r="AJ277" s="77"/>
      <c r="AK277" s="77"/>
      <c r="AL277" s="77"/>
      <c r="AM277" s="77"/>
      <c r="AN277" s="77"/>
      <c r="AO277" s="77"/>
      <c r="AP277" s="77"/>
      <c r="AQ277" s="77"/>
      <c r="AR277" s="77"/>
      <c r="AS277" s="77"/>
      <c r="AT277" s="77"/>
      <c r="AU277" s="77"/>
      <c r="AV277" s="77"/>
      <c r="AW277" s="77"/>
    </row>
    <row r="278" spans="1:49" ht="18.75" customHeight="1" x14ac:dyDescent="0.3">
      <c r="A278" s="77"/>
      <c r="B278" s="77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  <c r="AA278" s="77"/>
      <c r="AB278" s="77"/>
      <c r="AC278" s="77"/>
      <c r="AD278" s="77"/>
      <c r="AE278" s="77"/>
      <c r="AF278" s="77"/>
      <c r="AG278" s="77"/>
      <c r="AH278" s="77"/>
      <c r="AI278" s="77"/>
      <c r="AJ278" s="77"/>
      <c r="AK278" s="77"/>
      <c r="AL278" s="77"/>
      <c r="AM278" s="77"/>
      <c r="AN278" s="77"/>
      <c r="AO278" s="77"/>
      <c r="AP278" s="77"/>
      <c r="AQ278" s="77"/>
      <c r="AR278" s="77"/>
      <c r="AS278" s="77"/>
      <c r="AT278" s="77"/>
      <c r="AU278" s="77"/>
      <c r="AV278" s="77"/>
      <c r="AW278" s="77"/>
    </row>
    <row r="279" spans="1:49" ht="18.75" customHeight="1" x14ac:dyDescent="0.3">
      <c r="A279" s="77"/>
      <c r="B279" s="77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  <c r="AA279" s="77"/>
      <c r="AB279" s="77"/>
      <c r="AC279" s="77"/>
      <c r="AD279" s="77"/>
      <c r="AE279" s="77"/>
      <c r="AF279" s="77"/>
      <c r="AG279" s="77"/>
      <c r="AH279" s="77"/>
      <c r="AI279" s="77"/>
      <c r="AJ279" s="77"/>
      <c r="AK279" s="77"/>
      <c r="AL279" s="77"/>
      <c r="AM279" s="77"/>
      <c r="AN279" s="77"/>
      <c r="AO279" s="77"/>
      <c r="AP279" s="77"/>
      <c r="AQ279" s="77"/>
      <c r="AR279" s="77"/>
      <c r="AS279" s="77"/>
      <c r="AT279" s="77"/>
      <c r="AU279" s="77"/>
      <c r="AV279" s="77"/>
      <c r="AW279" s="77"/>
    </row>
    <row r="280" spans="1:49" ht="18.75" customHeight="1" x14ac:dyDescent="0.3">
      <c r="A280" s="77"/>
      <c r="B280" s="77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77"/>
      <c r="AA280" s="77"/>
      <c r="AB280" s="77"/>
      <c r="AC280" s="77"/>
      <c r="AD280" s="77"/>
      <c r="AE280" s="77"/>
      <c r="AF280" s="77"/>
      <c r="AG280" s="77"/>
      <c r="AH280" s="77"/>
      <c r="AI280" s="77"/>
      <c r="AJ280" s="77"/>
      <c r="AK280" s="77"/>
      <c r="AL280" s="77"/>
      <c r="AM280" s="77"/>
      <c r="AN280" s="77"/>
      <c r="AO280" s="77"/>
      <c r="AP280" s="77"/>
      <c r="AQ280" s="77"/>
      <c r="AR280" s="77"/>
      <c r="AS280" s="77"/>
      <c r="AT280" s="77"/>
      <c r="AU280" s="77"/>
      <c r="AV280" s="77"/>
      <c r="AW280" s="77"/>
    </row>
    <row r="281" spans="1:49" ht="18.75" customHeight="1" x14ac:dyDescent="0.3">
      <c r="A281" s="77"/>
      <c r="B281" s="77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  <c r="AA281" s="77"/>
      <c r="AB281" s="77"/>
      <c r="AC281" s="77"/>
      <c r="AD281" s="77"/>
      <c r="AE281" s="77"/>
      <c r="AF281" s="77"/>
      <c r="AG281" s="77"/>
      <c r="AH281" s="77"/>
      <c r="AI281" s="77"/>
      <c r="AJ281" s="77"/>
      <c r="AK281" s="77"/>
      <c r="AL281" s="77"/>
      <c r="AM281" s="77"/>
      <c r="AN281" s="77"/>
      <c r="AO281" s="77"/>
      <c r="AP281" s="77"/>
      <c r="AQ281" s="77"/>
      <c r="AR281" s="77"/>
      <c r="AS281" s="77"/>
      <c r="AT281" s="77"/>
      <c r="AU281" s="77"/>
      <c r="AV281" s="77"/>
      <c r="AW281" s="77"/>
    </row>
    <row r="282" spans="1:49" ht="18.75" customHeight="1" x14ac:dyDescent="0.3">
      <c r="A282" s="77"/>
      <c r="B282" s="77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  <c r="Z282" s="77"/>
      <c r="AA282" s="77"/>
      <c r="AB282" s="77"/>
      <c r="AC282" s="77"/>
      <c r="AD282" s="77"/>
      <c r="AE282" s="77"/>
      <c r="AF282" s="77"/>
      <c r="AG282" s="77"/>
      <c r="AH282" s="77"/>
      <c r="AI282" s="77"/>
      <c r="AJ282" s="77"/>
      <c r="AK282" s="77"/>
      <c r="AL282" s="77"/>
      <c r="AM282" s="77"/>
      <c r="AN282" s="77"/>
      <c r="AO282" s="77"/>
      <c r="AP282" s="77"/>
      <c r="AQ282" s="77"/>
      <c r="AR282" s="77"/>
      <c r="AS282" s="77"/>
      <c r="AT282" s="77"/>
      <c r="AU282" s="77"/>
      <c r="AV282" s="77"/>
      <c r="AW282" s="77"/>
    </row>
    <row r="283" spans="1:49" ht="18.75" customHeight="1" x14ac:dyDescent="0.3">
      <c r="A283" s="77"/>
      <c r="B283" s="77"/>
      <c r="C283" s="77"/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  <c r="Z283" s="77"/>
      <c r="AA283" s="77"/>
      <c r="AB283" s="77"/>
      <c r="AC283" s="77"/>
      <c r="AD283" s="77"/>
      <c r="AE283" s="77"/>
      <c r="AF283" s="77"/>
      <c r="AG283" s="77"/>
      <c r="AH283" s="77"/>
      <c r="AI283" s="77"/>
      <c r="AJ283" s="77"/>
      <c r="AK283" s="77"/>
      <c r="AL283" s="77"/>
      <c r="AM283" s="77"/>
      <c r="AN283" s="77"/>
      <c r="AO283" s="77"/>
      <c r="AP283" s="77"/>
      <c r="AQ283" s="77"/>
      <c r="AR283" s="77"/>
      <c r="AS283" s="77"/>
      <c r="AT283" s="77"/>
      <c r="AU283" s="77"/>
      <c r="AV283" s="77"/>
      <c r="AW283" s="77"/>
    </row>
    <row r="284" spans="1:49" ht="18.75" customHeight="1" x14ac:dyDescent="0.3">
      <c r="A284" s="77"/>
      <c r="B284" s="77"/>
      <c r="C284" s="77"/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  <c r="Z284" s="77"/>
      <c r="AA284" s="77"/>
      <c r="AB284" s="77"/>
      <c r="AC284" s="77"/>
      <c r="AD284" s="77"/>
      <c r="AE284" s="77"/>
      <c r="AF284" s="77"/>
      <c r="AG284" s="77"/>
      <c r="AH284" s="77"/>
      <c r="AI284" s="77"/>
      <c r="AJ284" s="77"/>
      <c r="AK284" s="77"/>
      <c r="AL284" s="77"/>
      <c r="AM284" s="77"/>
      <c r="AN284" s="77"/>
      <c r="AO284" s="77"/>
      <c r="AP284" s="77"/>
      <c r="AQ284" s="77"/>
      <c r="AR284" s="77"/>
      <c r="AS284" s="77"/>
      <c r="AT284" s="77"/>
      <c r="AU284" s="77"/>
      <c r="AV284" s="77"/>
      <c r="AW284" s="77"/>
    </row>
    <row r="285" spans="1:49" ht="18.75" customHeight="1" x14ac:dyDescent="0.3">
      <c r="A285" s="77"/>
      <c r="B285" s="77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  <c r="Z285" s="77"/>
      <c r="AA285" s="77"/>
      <c r="AB285" s="77"/>
      <c r="AC285" s="77"/>
      <c r="AD285" s="77"/>
      <c r="AE285" s="77"/>
      <c r="AF285" s="77"/>
      <c r="AG285" s="77"/>
      <c r="AH285" s="77"/>
      <c r="AI285" s="77"/>
      <c r="AJ285" s="77"/>
      <c r="AK285" s="77"/>
      <c r="AL285" s="77"/>
      <c r="AM285" s="77"/>
      <c r="AN285" s="77"/>
      <c r="AO285" s="77"/>
      <c r="AP285" s="77"/>
      <c r="AQ285" s="77"/>
      <c r="AR285" s="77"/>
      <c r="AS285" s="77"/>
      <c r="AT285" s="77"/>
      <c r="AU285" s="77"/>
      <c r="AV285" s="77"/>
      <c r="AW285" s="77"/>
    </row>
    <row r="286" spans="1:49" ht="15.75" customHeight="1" x14ac:dyDescent="0.2"/>
    <row r="287" spans="1:49" ht="15.75" customHeight="1" x14ac:dyDescent="0.2"/>
    <row r="288" spans="1:49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53">
    <mergeCell ref="B69:S69"/>
    <mergeCell ref="B70:S70"/>
    <mergeCell ref="B71:S71"/>
    <mergeCell ref="A11:A63"/>
    <mergeCell ref="B66:S66"/>
    <mergeCell ref="V66:X66"/>
    <mergeCell ref="B67:S67"/>
    <mergeCell ref="B68:S68"/>
    <mergeCell ref="B37:AC37"/>
    <mergeCell ref="B45:AC45"/>
    <mergeCell ref="B54:AC54"/>
    <mergeCell ref="C8:Q8"/>
    <mergeCell ref="C9:D9"/>
    <mergeCell ref="E9:F9"/>
    <mergeCell ref="G9:H9"/>
    <mergeCell ref="I9:J9"/>
    <mergeCell ref="K9:L9"/>
    <mergeCell ref="AC9:AC10"/>
    <mergeCell ref="B11:AC11"/>
    <mergeCell ref="V9:V10"/>
    <mergeCell ref="W9:W10"/>
    <mergeCell ref="X9:X10"/>
    <mergeCell ref="Y9:Y10"/>
    <mergeCell ref="Z9:Z10"/>
    <mergeCell ref="AA9:AA10"/>
    <mergeCell ref="AB9:AB10"/>
    <mergeCell ref="M9:N9"/>
    <mergeCell ref="B79:S79"/>
    <mergeCell ref="B80:S80"/>
    <mergeCell ref="A1:AC1"/>
    <mergeCell ref="A2:AC2"/>
    <mergeCell ref="A3:AC3"/>
    <mergeCell ref="A4:AC4"/>
    <mergeCell ref="A5:AC5"/>
    <mergeCell ref="A6:AC6"/>
    <mergeCell ref="T8:AC8"/>
    <mergeCell ref="O9:O10"/>
    <mergeCell ref="P9:P10"/>
    <mergeCell ref="Q9:Q10"/>
    <mergeCell ref="R9:R10"/>
    <mergeCell ref="S9:S10"/>
    <mergeCell ref="T9:T10"/>
    <mergeCell ref="U9:U10"/>
    <mergeCell ref="B72:S72"/>
    <mergeCell ref="B73:S73"/>
    <mergeCell ref="B76:S76"/>
    <mergeCell ref="B77:S77"/>
    <mergeCell ref="B78:S78"/>
    <mergeCell ref="B81:S81"/>
    <mergeCell ref="B82:S82"/>
    <mergeCell ref="B83:S83"/>
    <mergeCell ref="B84:S84"/>
    <mergeCell ref="B85:S85"/>
  </mergeCells>
  <hyperlinks>
    <hyperlink ref="B69" r:id="rId1"/>
    <hyperlink ref="B70" r:id="rId2"/>
  </hyperlinks>
  <printOptions horizontalCentered="1" verticalCentered="1"/>
  <pageMargins left="0.19685039370078741" right="0.31496062992125984" top="0.59055118110236227" bottom="0.39370078740157483" header="0" footer="0"/>
  <pageSetup paperSize="9" orientation="landscape"/>
  <rowBreaks count="1" manualBreakCount="1">
    <brk id="63" man="1"/>
  </rowBreaks>
  <drawing r:id="rId3"/>
  <legacyDrawing r:id="rId4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W1000"/>
  <sheetViews>
    <sheetView workbookViewId="0">
      <pane xSplit="2" ySplit="11" topLeftCell="I15" activePane="bottomRight" state="frozen"/>
      <selection pane="topRight" activeCell="C1" sqref="C1"/>
      <selection pane="bottomLeft" activeCell="A12" sqref="A12"/>
      <selection pane="bottomRight" activeCell="X21" sqref="X21"/>
    </sheetView>
  </sheetViews>
  <sheetFormatPr defaultColWidth="12.625" defaultRowHeight="15" customHeight="1" x14ac:dyDescent="0.2"/>
  <cols>
    <col min="1" max="1" width="3.625" customWidth="1"/>
    <col min="2" max="2" width="37.625" customWidth="1"/>
    <col min="3" max="3" width="7.375" customWidth="1"/>
    <col min="4" max="17" width="7.125" customWidth="1"/>
    <col min="18" max="19" width="9.5" customWidth="1"/>
    <col min="20" max="20" width="7.75" customWidth="1"/>
    <col min="21" max="21" width="8.375" customWidth="1"/>
    <col min="22" max="23" width="8.75" customWidth="1"/>
    <col min="24" max="24" width="9.875" customWidth="1"/>
    <col min="25" max="25" width="8" customWidth="1"/>
    <col min="26" max="27" width="10.375" customWidth="1"/>
    <col min="28" max="29" width="8" customWidth="1"/>
    <col min="30" max="30" width="8.25" customWidth="1"/>
    <col min="31" max="49" width="15.125" customWidth="1"/>
  </cols>
  <sheetData>
    <row r="1" spans="1:49" ht="15.75" customHeight="1" x14ac:dyDescent="0.25">
      <c r="A1" s="571" t="s">
        <v>0</v>
      </c>
      <c r="B1" s="572"/>
      <c r="C1" s="572"/>
      <c r="D1" s="572"/>
      <c r="E1" s="572"/>
      <c r="F1" s="572"/>
      <c r="G1" s="572"/>
      <c r="H1" s="572"/>
      <c r="I1" s="572"/>
      <c r="J1" s="572"/>
      <c r="K1" s="572"/>
      <c r="L1" s="572"/>
      <c r="M1" s="572"/>
      <c r="N1" s="572"/>
      <c r="O1" s="572"/>
      <c r="P1" s="572"/>
      <c r="Q1" s="572"/>
      <c r="R1" s="572"/>
      <c r="S1" s="572"/>
      <c r="T1" s="572"/>
      <c r="U1" s="572"/>
      <c r="V1" s="572"/>
      <c r="W1" s="572"/>
      <c r="X1" s="572"/>
      <c r="Y1" s="572"/>
      <c r="Z1" s="572"/>
      <c r="AA1" s="572"/>
      <c r="AB1" s="572"/>
      <c r="AC1" s="572"/>
      <c r="AD1" s="1"/>
      <c r="AE1" s="1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</row>
    <row r="2" spans="1:49" ht="15.75" customHeight="1" x14ac:dyDescent="0.25">
      <c r="A2" s="571" t="s">
        <v>1</v>
      </c>
      <c r="B2" s="572"/>
      <c r="C2" s="572"/>
      <c r="D2" s="572"/>
      <c r="E2" s="572"/>
      <c r="F2" s="572"/>
      <c r="G2" s="572"/>
      <c r="H2" s="572"/>
      <c r="I2" s="572"/>
      <c r="J2" s="572"/>
      <c r="K2" s="572"/>
      <c r="L2" s="572"/>
      <c r="M2" s="572"/>
      <c r="N2" s="572"/>
      <c r="O2" s="572"/>
      <c r="P2" s="572"/>
      <c r="Q2" s="572"/>
      <c r="R2" s="572"/>
      <c r="S2" s="572"/>
      <c r="T2" s="572"/>
      <c r="U2" s="572"/>
      <c r="V2" s="572"/>
      <c r="W2" s="572"/>
      <c r="X2" s="572"/>
      <c r="Y2" s="572"/>
      <c r="Z2" s="572"/>
      <c r="AA2" s="572"/>
      <c r="AB2" s="572"/>
      <c r="AC2" s="572"/>
      <c r="AD2" s="1"/>
      <c r="AE2" s="1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</row>
    <row r="3" spans="1:49" ht="15.75" customHeight="1" x14ac:dyDescent="0.25">
      <c r="A3" s="571" t="s">
        <v>2</v>
      </c>
      <c r="B3" s="572"/>
      <c r="C3" s="572"/>
      <c r="D3" s="572"/>
      <c r="E3" s="572"/>
      <c r="F3" s="572"/>
      <c r="G3" s="572"/>
      <c r="H3" s="572"/>
      <c r="I3" s="572"/>
      <c r="J3" s="572"/>
      <c r="K3" s="572"/>
      <c r="L3" s="572"/>
      <c r="M3" s="572"/>
      <c r="N3" s="572"/>
      <c r="O3" s="572"/>
      <c r="P3" s="572"/>
      <c r="Q3" s="572"/>
      <c r="R3" s="572"/>
      <c r="S3" s="572"/>
      <c r="T3" s="572"/>
      <c r="U3" s="572"/>
      <c r="V3" s="572"/>
      <c r="W3" s="572"/>
      <c r="X3" s="572"/>
      <c r="Y3" s="572"/>
      <c r="Z3" s="572"/>
      <c r="AA3" s="572"/>
      <c r="AB3" s="572"/>
      <c r="AC3" s="572"/>
      <c r="AD3" s="1"/>
      <c r="AE3" s="1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</row>
    <row r="4" spans="1:49" ht="18.75" customHeight="1" x14ac:dyDescent="0.3">
      <c r="A4" s="573"/>
      <c r="B4" s="572"/>
      <c r="C4" s="572"/>
      <c r="D4" s="572"/>
      <c r="E4" s="572"/>
      <c r="F4" s="572"/>
      <c r="G4" s="572"/>
      <c r="H4" s="572"/>
      <c r="I4" s="572"/>
      <c r="J4" s="572"/>
      <c r="K4" s="572"/>
      <c r="L4" s="572"/>
      <c r="M4" s="572"/>
      <c r="N4" s="572"/>
      <c r="O4" s="572"/>
      <c r="P4" s="572"/>
      <c r="Q4" s="572"/>
      <c r="R4" s="572"/>
      <c r="S4" s="572"/>
      <c r="T4" s="572"/>
      <c r="U4" s="572"/>
      <c r="V4" s="572"/>
      <c r="W4" s="572"/>
      <c r="X4" s="572"/>
      <c r="Y4" s="572"/>
      <c r="Z4" s="572"/>
      <c r="AA4" s="572"/>
      <c r="AB4" s="572"/>
      <c r="AC4" s="572"/>
      <c r="AD4" s="3"/>
      <c r="AE4" s="3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</row>
    <row r="5" spans="1:49" ht="18.75" customHeight="1" x14ac:dyDescent="0.25">
      <c r="A5" s="574" t="s">
        <v>3</v>
      </c>
      <c r="B5" s="572"/>
      <c r="C5" s="572"/>
      <c r="D5" s="572"/>
      <c r="E5" s="572"/>
      <c r="F5" s="572"/>
      <c r="G5" s="572"/>
      <c r="H5" s="572"/>
      <c r="I5" s="572"/>
      <c r="J5" s="572"/>
      <c r="K5" s="572"/>
      <c r="L5" s="572"/>
      <c r="M5" s="572"/>
      <c r="N5" s="572"/>
      <c r="O5" s="572"/>
      <c r="P5" s="572"/>
      <c r="Q5" s="572"/>
      <c r="R5" s="572"/>
      <c r="S5" s="572"/>
      <c r="T5" s="572"/>
      <c r="U5" s="572"/>
      <c r="V5" s="572"/>
      <c r="W5" s="572"/>
      <c r="X5" s="572"/>
      <c r="Y5" s="572"/>
      <c r="Z5" s="572"/>
      <c r="AA5" s="572"/>
      <c r="AB5" s="572"/>
      <c r="AC5" s="572"/>
      <c r="AD5" s="3"/>
      <c r="AE5" s="3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</row>
    <row r="6" spans="1:49" ht="18.75" customHeight="1" x14ac:dyDescent="0.25">
      <c r="A6" s="574" t="s">
        <v>186</v>
      </c>
      <c r="B6" s="572"/>
      <c r="C6" s="572"/>
      <c r="D6" s="572"/>
      <c r="E6" s="572"/>
      <c r="F6" s="572"/>
      <c r="G6" s="572"/>
      <c r="H6" s="572"/>
      <c r="I6" s="572"/>
      <c r="J6" s="572"/>
      <c r="K6" s="572"/>
      <c r="L6" s="572"/>
      <c r="M6" s="572"/>
      <c r="N6" s="572"/>
      <c r="O6" s="572"/>
      <c r="P6" s="572"/>
      <c r="Q6" s="572"/>
      <c r="R6" s="572"/>
      <c r="S6" s="572"/>
      <c r="T6" s="572"/>
      <c r="U6" s="572"/>
      <c r="V6" s="572"/>
      <c r="W6" s="572"/>
      <c r="X6" s="572"/>
      <c r="Y6" s="572"/>
      <c r="Z6" s="572"/>
      <c r="AA6" s="572"/>
      <c r="AB6" s="572"/>
      <c r="AC6" s="572"/>
      <c r="AD6" s="3"/>
      <c r="AE6" s="3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</row>
    <row r="7" spans="1:49" ht="18.75" customHeight="1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</row>
    <row r="8" spans="1:49" ht="18.75" customHeight="1" x14ac:dyDescent="0.25">
      <c r="A8" s="2"/>
      <c r="B8" s="4"/>
      <c r="C8" s="594" t="s">
        <v>148</v>
      </c>
      <c r="D8" s="595"/>
      <c r="E8" s="595"/>
      <c r="F8" s="595"/>
      <c r="G8" s="595"/>
      <c r="H8" s="595"/>
      <c r="I8" s="595"/>
      <c r="J8" s="595"/>
      <c r="K8" s="595"/>
      <c r="L8" s="595"/>
      <c r="M8" s="595"/>
      <c r="N8" s="595"/>
      <c r="O8" s="595"/>
      <c r="P8" s="595"/>
      <c r="Q8" s="596"/>
      <c r="R8" s="4"/>
      <c r="S8" s="4"/>
      <c r="T8" s="575" t="s">
        <v>149</v>
      </c>
      <c r="U8" s="576"/>
      <c r="V8" s="576"/>
      <c r="W8" s="576"/>
      <c r="X8" s="576"/>
      <c r="Y8" s="576"/>
      <c r="Z8" s="576"/>
      <c r="AA8" s="576"/>
      <c r="AB8" s="576"/>
      <c r="AC8" s="577"/>
      <c r="AD8" s="3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</row>
    <row r="9" spans="1:49" ht="111" customHeight="1" x14ac:dyDescent="0.25">
      <c r="A9" s="2"/>
      <c r="B9" s="314" t="s">
        <v>7</v>
      </c>
      <c r="C9" s="627" t="s">
        <v>8</v>
      </c>
      <c r="D9" s="628"/>
      <c r="E9" s="612" t="s">
        <v>105</v>
      </c>
      <c r="F9" s="613"/>
      <c r="G9" s="614" t="s">
        <v>11</v>
      </c>
      <c r="H9" s="613"/>
      <c r="I9" s="614" t="s">
        <v>93</v>
      </c>
      <c r="J9" s="613"/>
      <c r="K9" s="614" t="s">
        <v>56</v>
      </c>
      <c r="L9" s="613"/>
      <c r="M9" s="614" t="s">
        <v>142</v>
      </c>
      <c r="N9" s="624"/>
      <c r="O9" s="615" t="s">
        <v>132</v>
      </c>
      <c r="P9" s="615" t="s">
        <v>106</v>
      </c>
      <c r="Q9" s="617" t="s">
        <v>80</v>
      </c>
      <c r="R9" s="621" t="s">
        <v>134</v>
      </c>
      <c r="S9" s="622" t="s">
        <v>135</v>
      </c>
      <c r="T9" s="623" t="s">
        <v>8</v>
      </c>
      <c r="U9" s="621" t="s">
        <v>60</v>
      </c>
      <c r="V9" s="621" t="s">
        <v>71</v>
      </c>
      <c r="W9" s="621" t="s">
        <v>174</v>
      </c>
      <c r="X9" s="621" t="s">
        <v>72</v>
      </c>
      <c r="Y9" s="621" t="s">
        <v>61</v>
      </c>
      <c r="Z9" s="621" t="s">
        <v>73</v>
      </c>
      <c r="AA9" s="621" t="s">
        <v>175</v>
      </c>
      <c r="AB9" s="621" t="s">
        <v>93</v>
      </c>
      <c r="AC9" s="622" t="s">
        <v>10</v>
      </c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</row>
    <row r="10" spans="1:49" ht="30" customHeight="1" x14ac:dyDescent="0.2">
      <c r="A10" s="90"/>
      <c r="B10" s="315"/>
      <c r="C10" s="316" t="s">
        <v>151</v>
      </c>
      <c r="D10" s="317" t="s">
        <v>152</v>
      </c>
      <c r="E10" s="316" t="s">
        <v>151</v>
      </c>
      <c r="F10" s="317" t="s">
        <v>152</v>
      </c>
      <c r="G10" s="317" t="s">
        <v>151</v>
      </c>
      <c r="H10" s="317" t="s">
        <v>152</v>
      </c>
      <c r="I10" s="317" t="s">
        <v>151</v>
      </c>
      <c r="J10" s="317" t="s">
        <v>152</v>
      </c>
      <c r="K10" s="317" t="s">
        <v>151</v>
      </c>
      <c r="L10" s="317" t="s">
        <v>152</v>
      </c>
      <c r="M10" s="317" t="s">
        <v>151</v>
      </c>
      <c r="N10" s="318" t="s">
        <v>152</v>
      </c>
      <c r="O10" s="616"/>
      <c r="P10" s="616"/>
      <c r="Q10" s="618"/>
      <c r="R10" s="616"/>
      <c r="S10" s="618"/>
      <c r="T10" s="620"/>
      <c r="U10" s="616"/>
      <c r="V10" s="616"/>
      <c r="W10" s="616"/>
      <c r="X10" s="616"/>
      <c r="Y10" s="616"/>
      <c r="Z10" s="616"/>
      <c r="AA10" s="616"/>
      <c r="AB10" s="616"/>
      <c r="AC10" s="618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</row>
    <row r="11" spans="1:49" ht="18.75" customHeight="1" x14ac:dyDescent="0.25">
      <c r="A11" s="585" t="s">
        <v>19</v>
      </c>
      <c r="B11" s="578" t="s">
        <v>20</v>
      </c>
      <c r="C11" s="579"/>
      <c r="D11" s="579"/>
      <c r="E11" s="579"/>
      <c r="F11" s="579"/>
      <c r="G11" s="579"/>
      <c r="H11" s="579"/>
      <c r="I11" s="579"/>
      <c r="J11" s="579"/>
      <c r="K11" s="579"/>
      <c r="L11" s="579"/>
      <c r="M11" s="579"/>
      <c r="N11" s="579"/>
      <c r="O11" s="579"/>
      <c r="P11" s="579"/>
      <c r="Q11" s="579"/>
      <c r="R11" s="579"/>
      <c r="S11" s="579"/>
      <c r="T11" s="579"/>
      <c r="U11" s="579"/>
      <c r="V11" s="579"/>
      <c r="W11" s="579"/>
      <c r="X11" s="579"/>
      <c r="Y11" s="579"/>
      <c r="Z11" s="579"/>
      <c r="AA11" s="579"/>
      <c r="AB11" s="579"/>
      <c r="AC11" s="580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</row>
    <row r="12" spans="1:49" ht="18.75" customHeight="1" x14ac:dyDescent="0.25">
      <c r="A12" s="586"/>
      <c r="B12" s="15" t="s">
        <v>21</v>
      </c>
      <c r="C12" s="319">
        <f t="shared" ref="C12:C35" si="0">E12+G12+I12+K12+M12</f>
        <v>119</v>
      </c>
      <c r="D12" s="16">
        <f t="shared" ref="D12:D35" si="1">F12+H12+J12+L12+N12+O12+P12+Q12</f>
        <v>62</v>
      </c>
      <c r="E12" s="17">
        <v>50</v>
      </c>
      <c r="F12" s="83">
        <v>50</v>
      </c>
      <c r="G12" s="17">
        <v>25</v>
      </c>
      <c r="H12" s="83">
        <v>4</v>
      </c>
      <c r="I12" s="83">
        <v>2</v>
      </c>
      <c r="J12" s="83">
        <v>0</v>
      </c>
      <c r="K12" s="83">
        <v>21</v>
      </c>
      <c r="L12" s="83">
        <v>0</v>
      </c>
      <c r="M12" s="83">
        <v>21</v>
      </c>
      <c r="N12" s="83">
        <v>8</v>
      </c>
      <c r="O12" s="83">
        <v>0</v>
      </c>
      <c r="P12" s="83">
        <v>0</v>
      </c>
      <c r="Q12" s="19">
        <v>0</v>
      </c>
      <c r="R12" s="21">
        <v>386</v>
      </c>
      <c r="S12" s="18">
        <v>20</v>
      </c>
      <c r="T12" s="16">
        <f t="shared" ref="T12:T35" si="2">SUM(U12:AC12)</f>
        <v>46</v>
      </c>
      <c r="U12" s="18">
        <v>16</v>
      </c>
      <c r="V12" s="18">
        <v>9</v>
      </c>
      <c r="W12" s="18">
        <v>0</v>
      </c>
      <c r="X12" s="18">
        <v>15</v>
      </c>
      <c r="Y12" s="84">
        <v>0</v>
      </c>
      <c r="Z12" s="83">
        <v>4</v>
      </c>
      <c r="AA12" s="18">
        <v>0</v>
      </c>
      <c r="AB12" s="18">
        <v>1</v>
      </c>
      <c r="AC12" s="19">
        <v>1</v>
      </c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</row>
    <row r="13" spans="1:49" ht="18.75" customHeight="1" x14ac:dyDescent="0.25">
      <c r="A13" s="586"/>
      <c r="B13" s="22" t="s">
        <v>22</v>
      </c>
      <c r="C13" s="320">
        <f t="shared" si="0"/>
        <v>136</v>
      </c>
      <c r="D13" s="23">
        <f t="shared" si="1"/>
        <v>64</v>
      </c>
      <c r="E13" s="24">
        <v>60</v>
      </c>
      <c r="F13" s="24">
        <v>61</v>
      </c>
      <c r="G13" s="24">
        <v>25</v>
      </c>
      <c r="H13" s="24">
        <v>0</v>
      </c>
      <c r="I13" s="24">
        <v>3</v>
      </c>
      <c r="J13" s="24">
        <v>1</v>
      </c>
      <c r="K13" s="24">
        <v>24</v>
      </c>
      <c r="L13" s="24">
        <v>0</v>
      </c>
      <c r="M13" s="24">
        <v>24</v>
      </c>
      <c r="N13" s="24">
        <v>2</v>
      </c>
      <c r="O13" s="24">
        <v>0</v>
      </c>
      <c r="P13" s="24">
        <v>0</v>
      </c>
      <c r="Q13" s="26">
        <v>0</v>
      </c>
      <c r="R13" s="28">
        <v>381</v>
      </c>
      <c r="S13" s="29">
        <v>12</v>
      </c>
      <c r="T13" s="23">
        <f t="shared" si="2"/>
        <v>50</v>
      </c>
      <c r="U13" s="29">
        <v>16</v>
      </c>
      <c r="V13" s="29">
        <v>7</v>
      </c>
      <c r="W13" s="29">
        <v>0</v>
      </c>
      <c r="X13" s="29">
        <v>22</v>
      </c>
      <c r="Y13" s="29">
        <v>0</v>
      </c>
      <c r="Z13" s="56">
        <v>5</v>
      </c>
      <c r="AA13" s="29">
        <v>0</v>
      </c>
      <c r="AB13" s="29">
        <v>0</v>
      </c>
      <c r="AC13" s="30">
        <v>0</v>
      </c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</row>
    <row r="14" spans="1:49" ht="18.75" customHeight="1" x14ac:dyDescent="0.25">
      <c r="A14" s="586"/>
      <c r="B14" s="31" t="s">
        <v>23</v>
      </c>
      <c r="C14" s="321">
        <f t="shared" si="0"/>
        <v>77</v>
      </c>
      <c r="D14" s="32">
        <f t="shared" si="1"/>
        <v>26</v>
      </c>
      <c r="E14" s="33">
        <v>25</v>
      </c>
      <c r="F14" s="33">
        <v>24</v>
      </c>
      <c r="G14" s="33">
        <v>18</v>
      </c>
      <c r="H14" s="17">
        <v>2</v>
      </c>
      <c r="I14" s="17">
        <v>2</v>
      </c>
      <c r="J14" s="17">
        <v>0</v>
      </c>
      <c r="K14" s="17">
        <v>16</v>
      </c>
      <c r="L14" s="17">
        <v>0</v>
      </c>
      <c r="M14" s="17">
        <v>16</v>
      </c>
      <c r="N14" s="17">
        <v>0</v>
      </c>
      <c r="O14" s="17">
        <v>0</v>
      </c>
      <c r="P14" s="17">
        <v>0</v>
      </c>
      <c r="Q14" s="34">
        <v>0</v>
      </c>
      <c r="R14" s="36">
        <v>135</v>
      </c>
      <c r="S14" s="18">
        <v>13</v>
      </c>
      <c r="T14" s="32">
        <f t="shared" si="2"/>
        <v>35</v>
      </c>
      <c r="U14" s="18">
        <v>14</v>
      </c>
      <c r="V14" s="18">
        <v>5</v>
      </c>
      <c r="W14" s="18">
        <v>0</v>
      </c>
      <c r="X14" s="18">
        <v>13</v>
      </c>
      <c r="Y14" s="18">
        <v>0</v>
      </c>
      <c r="Z14" s="17">
        <v>2</v>
      </c>
      <c r="AA14" s="18">
        <v>0</v>
      </c>
      <c r="AB14" s="18">
        <v>1</v>
      </c>
      <c r="AC14" s="34">
        <v>0</v>
      </c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</row>
    <row r="15" spans="1:49" ht="18.75" customHeight="1" x14ac:dyDescent="0.25">
      <c r="A15" s="586"/>
      <c r="B15" s="22" t="s">
        <v>25</v>
      </c>
      <c r="C15" s="320">
        <f t="shared" si="0"/>
        <v>127</v>
      </c>
      <c r="D15" s="23">
        <f t="shared" si="1"/>
        <v>27</v>
      </c>
      <c r="E15" s="24">
        <v>25</v>
      </c>
      <c r="F15" s="24">
        <v>25</v>
      </c>
      <c r="G15" s="24">
        <v>33</v>
      </c>
      <c r="H15" s="24">
        <v>0</v>
      </c>
      <c r="I15" s="24">
        <v>4</v>
      </c>
      <c r="J15" s="24">
        <v>1</v>
      </c>
      <c r="K15" s="24">
        <v>33</v>
      </c>
      <c r="L15" s="24">
        <v>0</v>
      </c>
      <c r="M15" s="24">
        <v>32</v>
      </c>
      <c r="N15" s="24">
        <v>1</v>
      </c>
      <c r="O15" s="24">
        <v>0</v>
      </c>
      <c r="P15" s="24">
        <v>0</v>
      </c>
      <c r="Q15" s="26">
        <v>0</v>
      </c>
      <c r="R15" s="28">
        <v>182</v>
      </c>
      <c r="S15" s="29">
        <v>14</v>
      </c>
      <c r="T15" s="23">
        <f t="shared" si="2"/>
        <v>38</v>
      </c>
      <c r="U15" s="29">
        <v>17</v>
      </c>
      <c r="V15" s="29">
        <v>6</v>
      </c>
      <c r="W15" s="29">
        <v>0</v>
      </c>
      <c r="X15" s="29">
        <v>12</v>
      </c>
      <c r="Y15" s="29">
        <v>0</v>
      </c>
      <c r="Z15" s="56">
        <v>3</v>
      </c>
      <c r="AA15" s="29">
        <v>0</v>
      </c>
      <c r="AB15" s="29">
        <v>0</v>
      </c>
      <c r="AC15" s="30">
        <v>0</v>
      </c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</row>
    <row r="16" spans="1:49" ht="18.75" customHeight="1" x14ac:dyDescent="0.25">
      <c r="A16" s="586"/>
      <c r="B16" s="31" t="s">
        <v>26</v>
      </c>
      <c r="C16" s="321">
        <f t="shared" si="0"/>
        <v>233</v>
      </c>
      <c r="D16" s="32">
        <f t="shared" si="1"/>
        <v>211</v>
      </c>
      <c r="E16" s="33">
        <v>200</v>
      </c>
      <c r="F16" s="33">
        <v>204</v>
      </c>
      <c r="G16" s="33">
        <v>12</v>
      </c>
      <c r="H16" s="17">
        <v>2</v>
      </c>
      <c r="I16" s="17">
        <v>1</v>
      </c>
      <c r="J16" s="17">
        <v>0</v>
      </c>
      <c r="K16" s="17">
        <v>10</v>
      </c>
      <c r="L16" s="17">
        <v>0</v>
      </c>
      <c r="M16" s="17">
        <v>10</v>
      </c>
      <c r="N16" s="17">
        <v>5</v>
      </c>
      <c r="O16" s="17">
        <v>0</v>
      </c>
      <c r="P16" s="17">
        <v>0</v>
      </c>
      <c r="Q16" s="34">
        <v>0</v>
      </c>
      <c r="R16" s="36">
        <v>1108</v>
      </c>
      <c r="S16" s="18">
        <v>46</v>
      </c>
      <c r="T16" s="32">
        <f t="shared" si="2"/>
        <v>241</v>
      </c>
      <c r="U16" s="18">
        <v>61</v>
      </c>
      <c r="V16" s="18">
        <v>38</v>
      </c>
      <c r="W16" s="18">
        <v>0</v>
      </c>
      <c r="X16" s="18">
        <v>120</v>
      </c>
      <c r="Y16" s="18">
        <v>0</v>
      </c>
      <c r="Z16" s="17">
        <v>13</v>
      </c>
      <c r="AA16" s="18">
        <v>0</v>
      </c>
      <c r="AB16" s="18">
        <v>1</v>
      </c>
      <c r="AC16" s="34">
        <v>8</v>
      </c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</row>
    <row r="17" spans="1:49" ht="18.75" customHeight="1" x14ac:dyDescent="0.25">
      <c r="A17" s="586"/>
      <c r="B17" s="22" t="s">
        <v>27</v>
      </c>
      <c r="C17" s="320">
        <f t="shared" si="0"/>
        <v>123</v>
      </c>
      <c r="D17" s="23">
        <f t="shared" si="1"/>
        <v>106</v>
      </c>
      <c r="E17" s="24">
        <v>100</v>
      </c>
      <c r="F17" s="24">
        <v>100</v>
      </c>
      <c r="G17" s="24">
        <v>9</v>
      </c>
      <c r="H17" s="24">
        <v>2</v>
      </c>
      <c r="I17" s="24">
        <v>1</v>
      </c>
      <c r="J17" s="24">
        <v>0</v>
      </c>
      <c r="K17" s="24">
        <v>7</v>
      </c>
      <c r="L17" s="24">
        <v>1</v>
      </c>
      <c r="M17" s="24">
        <v>6</v>
      </c>
      <c r="N17" s="24">
        <v>3</v>
      </c>
      <c r="O17" s="24">
        <v>0</v>
      </c>
      <c r="P17" s="24">
        <v>0</v>
      </c>
      <c r="Q17" s="26">
        <v>0</v>
      </c>
      <c r="R17" s="28">
        <v>555</v>
      </c>
      <c r="S17" s="29">
        <v>35</v>
      </c>
      <c r="T17" s="23">
        <f t="shared" si="2"/>
        <v>99</v>
      </c>
      <c r="U17" s="29">
        <v>48</v>
      </c>
      <c r="V17" s="29">
        <v>15</v>
      </c>
      <c r="W17" s="29">
        <v>0</v>
      </c>
      <c r="X17" s="29">
        <v>31</v>
      </c>
      <c r="Y17" s="29">
        <v>0</v>
      </c>
      <c r="Z17" s="56">
        <v>5</v>
      </c>
      <c r="AA17" s="29">
        <v>0</v>
      </c>
      <c r="AB17" s="29">
        <v>0</v>
      </c>
      <c r="AC17" s="30">
        <v>0</v>
      </c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</row>
    <row r="18" spans="1:49" ht="18.75" customHeight="1" x14ac:dyDescent="0.25">
      <c r="A18" s="586"/>
      <c r="B18" s="31" t="s">
        <v>24</v>
      </c>
      <c r="C18" s="321">
        <f t="shared" si="0"/>
        <v>115</v>
      </c>
      <c r="D18" s="32">
        <f t="shared" si="1"/>
        <v>50</v>
      </c>
      <c r="E18" s="33">
        <v>40</v>
      </c>
      <c r="F18" s="33">
        <v>40</v>
      </c>
      <c r="G18" s="33">
        <v>25</v>
      </c>
      <c r="H18" s="33">
        <v>1</v>
      </c>
      <c r="I18" s="33">
        <v>3</v>
      </c>
      <c r="J18" s="33">
        <v>0</v>
      </c>
      <c r="K18" s="33">
        <v>24</v>
      </c>
      <c r="L18" s="17">
        <v>1</v>
      </c>
      <c r="M18" s="17">
        <v>23</v>
      </c>
      <c r="N18" s="17">
        <v>8</v>
      </c>
      <c r="O18" s="17">
        <v>0</v>
      </c>
      <c r="P18" s="17">
        <v>0</v>
      </c>
      <c r="Q18" s="34">
        <v>0</v>
      </c>
      <c r="R18" s="36">
        <v>329</v>
      </c>
      <c r="S18" s="18">
        <v>13</v>
      </c>
      <c r="T18" s="32">
        <f t="shared" si="2"/>
        <v>41</v>
      </c>
      <c r="U18" s="18">
        <v>23</v>
      </c>
      <c r="V18" s="18">
        <v>4</v>
      </c>
      <c r="W18" s="18">
        <v>0</v>
      </c>
      <c r="X18" s="18">
        <v>14</v>
      </c>
      <c r="Y18" s="18">
        <v>0</v>
      </c>
      <c r="Z18" s="17">
        <v>0</v>
      </c>
      <c r="AA18" s="18">
        <v>0</v>
      </c>
      <c r="AB18" s="18">
        <v>0</v>
      </c>
      <c r="AC18" s="34">
        <v>0</v>
      </c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</row>
    <row r="19" spans="1:49" ht="18.75" customHeight="1" x14ac:dyDescent="0.25">
      <c r="A19" s="586"/>
      <c r="B19" s="22" t="s">
        <v>74</v>
      </c>
      <c r="C19" s="320">
        <f t="shared" si="0"/>
        <v>72</v>
      </c>
      <c r="D19" s="23">
        <f t="shared" si="1"/>
        <v>53</v>
      </c>
      <c r="E19" s="24">
        <v>40</v>
      </c>
      <c r="F19" s="24">
        <v>42</v>
      </c>
      <c r="G19" s="24">
        <v>12</v>
      </c>
      <c r="H19" s="24">
        <v>1</v>
      </c>
      <c r="I19" s="24">
        <v>1</v>
      </c>
      <c r="J19" s="24">
        <v>1</v>
      </c>
      <c r="K19" s="24">
        <v>10</v>
      </c>
      <c r="L19" s="24">
        <v>0</v>
      </c>
      <c r="M19" s="24">
        <v>9</v>
      </c>
      <c r="N19" s="24">
        <v>9</v>
      </c>
      <c r="O19" s="24">
        <v>0</v>
      </c>
      <c r="P19" s="24">
        <v>0</v>
      </c>
      <c r="Q19" s="26">
        <v>0</v>
      </c>
      <c r="R19" s="28">
        <v>398</v>
      </c>
      <c r="S19" s="29">
        <v>12</v>
      </c>
      <c r="T19" s="23">
        <f t="shared" si="2"/>
        <v>38</v>
      </c>
      <c r="U19" s="29">
        <v>6</v>
      </c>
      <c r="V19" s="29">
        <v>3</v>
      </c>
      <c r="W19" s="29">
        <v>0</v>
      </c>
      <c r="X19" s="29">
        <v>28</v>
      </c>
      <c r="Y19" s="29">
        <v>1</v>
      </c>
      <c r="Z19" s="56">
        <v>0</v>
      </c>
      <c r="AA19" s="29">
        <v>0</v>
      </c>
      <c r="AB19" s="29">
        <v>0</v>
      </c>
      <c r="AC19" s="30">
        <v>0</v>
      </c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</row>
    <row r="20" spans="1:49" ht="18.75" customHeight="1" x14ac:dyDescent="0.25">
      <c r="A20" s="586"/>
      <c r="B20" s="31" t="s">
        <v>28</v>
      </c>
      <c r="C20" s="321">
        <f t="shared" si="0"/>
        <v>84</v>
      </c>
      <c r="D20" s="32">
        <f t="shared" si="1"/>
        <v>25</v>
      </c>
      <c r="E20" s="33">
        <v>25</v>
      </c>
      <c r="F20" s="33">
        <v>25</v>
      </c>
      <c r="G20" s="33">
        <v>19</v>
      </c>
      <c r="H20" s="17">
        <v>0</v>
      </c>
      <c r="I20" s="17">
        <v>2</v>
      </c>
      <c r="J20" s="17">
        <v>0</v>
      </c>
      <c r="K20" s="17">
        <v>19</v>
      </c>
      <c r="L20" s="17">
        <v>0</v>
      </c>
      <c r="M20" s="17">
        <v>19</v>
      </c>
      <c r="N20" s="17">
        <v>0</v>
      </c>
      <c r="O20" s="17">
        <v>0</v>
      </c>
      <c r="P20" s="17">
        <v>0</v>
      </c>
      <c r="Q20" s="34">
        <v>0</v>
      </c>
      <c r="R20" s="36">
        <v>97</v>
      </c>
      <c r="S20" s="18">
        <v>7</v>
      </c>
      <c r="T20" s="32">
        <f t="shared" si="2"/>
        <v>22</v>
      </c>
      <c r="U20" s="18">
        <v>8</v>
      </c>
      <c r="V20" s="18">
        <v>6</v>
      </c>
      <c r="W20" s="18">
        <v>0</v>
      </c>
      <c r="X20" s="18">
        <v>0</v>
      </c>
      <c r="Y20" s="18">
        <v>0</v>
      </c>
      <c r="Z20" s="17">
        <v>8</v>
      </c>
      <c r="AA20" s="18">
        <v>0</v>
      </c>
      <c r="AB20" s="18">
        <v>0</v>
      </c>
      <c r="AC20" s="34">
        <v>0</v>
      </c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</row>
    <row r="21" spans="1:49" ht="18.75" customHeight="1" x14ac:dyDescent="0.25">
      <c r="A21" s="586"/>
      <c r="B21" s="22" t="s">
        <v>29</v>
      </c>
      <c r="C21" s="320">
        <f t="shared" si="0"/>
        <v>75</v>
      </c>
      <c r="D21" s="23">
        <f t="shared" si="1"/>
        <v>27</v>
      </c>
      <c r="E21" s="24">
        <v>25</v>
      </c>
      <c r="F21" s="24">
        <v>27</v>
      </c>
      <c r="G21" s="24">
        <v>16</v>
      </c>
      <c r="H21" s="24">
        <v>0</v>
      </c>
      <c r="I21" s="24">
        <v>2</v>
      </c>
      <c r="J21" s="24">
        <v>0</v>
      </c>
      <c r="K21" s="24">
        <v>16</v>
      </c>
      <c r="L21" s="24">
        <v>0</v>
      </c>
      <c r="M21" s="24">
        <v>16</v>
      </c>
      <c r="N21" s="24">
        <v>0</v>
      </c>
      <c r="O21" s="24">
        <v>0</v>
      </c>
      <c r="P21" s="24">
        <v>0</v>
      </c>
      <c r="Q21" s="26">
        <v>0</v>
      </c>
      <c r="R21" s="28">
        <v>114</v>
      </c>
      <c r="S21" s="29">
        <v>5</v>
      </c>
      <c r="T21" s="23">
        <f t="shared" si="2"/>
        <v>20</v>
      </c>
      <c r="U21" s="29">
        <v>9</v>
      </c>
      <c r="V21" s="29">
        <v>6</v>
      </c>
      <c r="W21" s="29">
        <v>0</v>
      </c>
      <c r="X21" s="29">
        <v>1</v>
      </c>
      <c r="Y21" s="29">
        <v>0</v>
      </c>
      <c r="Z21" s="56">
        <v>4</v>
      </c>
      <c r="AA21" s="29">
        <v>0</v>
      </c>
      <c r="AB21" s="29">
        <v>0</v>
      </c>
      <c r="AC21" s="30">
        <v>0</v>
      </c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</row>
    <row r="22" spans="1:49" ht="18.75" customHeight="1" x14ac:dyDescent="0.25">
      <c r="A22" s="586"/>
      <c r="B22" s="31" t="s">
        <v>110</v>
      </c>
      <c r="C22" s="321">
        <f t="shared" si="0"/>
        <v>30</v>
      </c>
      <c r="D22" s="32">
        <f t="shared" si="1"/>
        <v>30</v>
      </c>
      <c r="E22" s="33">
        <v>30</v>
      </c>
      <c r="F22" s="33">
        <v>30</v>
      </c>
      <c r="G22" s="33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34">
        <v>0</v>
      </c>
      <c r="R22" s="36">
        <v>126</v>
      </c>
      <c r="S22" s="18">
        <v>3</v>
      </c>
      <c r="T22" s="32">
        <f t="shared" si="2"/>
        <v>27</v>
      </c>
      <c r="U22" s="18">
        <v>0</v>
      </c>
      <c r="V22" s="18">
        <v>0</v>
      </c>
      <c r="W22" s="18">
        <v>0</v>
      </c>
      <c r="X22" s="18">
        <v>27</v>
      </c>
      <c r="Y22" s="18">
        <v>0</v>
      </c>
      <c r="Z22" s="17">
        <v>0</v>
      </c>
      <c r="AA22" s="18">
        <v>0</v>
      </c>
      <c r="AB22" s="18">
        <v>0</v>
      </c>
      <c r="AC22" s="34">
        <v>0</v>
      </c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</row>
    <row r="23" spans="1:49" ht="18.75" customHeight="1" x14ac:dyDescent="0.25">
      <c r="A23" s="586"/>
      <c r="B23" s="22" t="s">
        <v>30</v>
      </c>
      <c r="C23" s="320">
        <f t="shared" si="0"/>
        <v>30</v>
      </c>
      <c r="D23" s="23">
        <f t="shared" si="1"/>
        <v>30</v>
      </c>
      <c r="E23" s="24">
        <v>30</v>
      </c>
      <c r="F23" s="24">
        <v>30</v>
      </c>
      <c r="G23" s="24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6">
        <v>0</v>
      </c>
      <c r="Q23" s="30">
        <v>0</v>
      </c>
      <c r="R23" s="28">
        <v>14</v>
      </c>
      <c r="S23" s="29">
        <v>1</v>
      </c>
      <c r="T23" s="23">
        <f t="shared" si="2"/>
        <v>5</v>
      </c>
      <c r="U23" s="29">
        <v>1</v>
      </c>
      <c r="V23" s="29">
        <v>0</v>
      </c>
      <c r="W23" s="29">
        <v>0</v>
      </c>
      <c r="X23" s="29">
        <v>3</v>
      </c>
      <c r="Y23" s="29">
        <v>0</v>
      </c>
      <c r="Z23" s="56">
        <v>0</v>
      </c>
      <c r="AA23" s="29">
        <v>0</v>
      </c>
      <c r="AB23" s="29">
        <v>0</v>
      </c>
      <c r="AC23" s="30">
        <v>1</v>
      </c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</row>
    <row r="24" spans="1:49" ht="18.75" customHeight="1" x14ac:dyDescent="0.25">
      <c r="A24" s="586"/>
      <c r="B24" s="31" t="s">
        <v>31</v>
      </c>
      <c r="C24" s="321">
        <f t="shared" si="0"/>
        <v>69</v>
      </c>
      <c r="D24" s="32">
        <f t="shared" si="1"/>
        <v>25</v>
      </c>
      <c r="E24" s="33">
        <v>25</v>
      </c>
      <c r="F24" s="33">
        <v>25</v>
      </c>
      <c r="G24" s="33">
        <v>14</v>
      </c>
      <c r="H24" s="33">
        <v>0</v>
      </c>
      <c r="I24" s="33">
        <v>2</v>
      </c>
      <c r="J24" s="33">
        <v>0</v>
      </c>
      <c r="K24" s="33">
        <v>14</v>
      </c>
      <c r="L24" s="33">
        <v>0</v>
      </c>
      <c r="M24" s="33">
        <v>14</v>
      </c>
      <c r="N24" s="33">
        <v>0</v>
      </c>
      <c r="O24" s="33">
        <v>0</v>
      </c>
      <c r="P24" s="33">
        <v>0</v>
      </c>
      <c r="Q24" s="38">
        <v>0</v>
      </c>
      <c r="R24" s="36">
        <v>113</v>
      </c>
      <c r="S24" s="18">
        <v>6</v>
      </c>
      <c r="T24" s="32">
        <f t="shared" si="2"/>
        <v>42</v>
      </c>
      <c r="U24" s="18">
        <v>24</v>
      </c>
      <c r="V24" s="18">
        <v>5</v>
      </c>
      <c r="W24" s="18">
        <v>0</v>
      </c>
      <c r="X24" s="18">
        <v>5</v>
      </c>
      <c r="Y24" s="18">
        <v>0</v>
      </c>
      <c r="Z24" s="17">
        <v>8</v>
      </c>
      <c r="AA24" s="17">
        <v>0</v>
      </c>
      <c r="AB24" s="17">
        <v>0</v>
      </c>
      <c r="AC24" s="34">
        <v>0</v>
      </c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</row>
    <row r="25" spans="1:49" ht="18.75" customHeight="1" x14ac:dyDescent="0.25">
      <c r="A25" s="586"/>
      <c r="B25" s="22" t="s">
        <v>111</v>
      </c>
      <c r="C25" s="320">
        <f t="shared" si="0"/>
        <v>30</v>
      </c>
      <c r="D25" s="23">
        <f t="shared" si="1"/>
        <v>7</v>
      </c>
      <c r="E25" s="24">
        <v>30</v>
      </c>
      <c r="F25" s="24">
        <v>6</v>
      </c>
      <c r="G25" s="24">
        <v>0</v>
      </c>
      <c r="H25" s="56">
        <v>0</v>
      </c>
      <c r="I25" s="56">
        <v>0</v>
      </c>
      <c r="J25" s="56">
        <v>1</v>
      </c>
      <c r="K25" s="56">
        <v>0</v>
      </c>
      <c r="L25" s="56">
        <v>0</v>
      </c>
      <c r="M25" s="56">
        <v>0</v>
      </c>
      <c r="N25" s="56">
        <v>0</v>
      </c>
      <c r="O25" s="56">
        <v>0</v>
      </c>
      <c r="P25" s="56">
        <v>0</v>
      </c>
      <c r="Q25" s="30">
        <v>0</v>
      </c>
      <c r="R25" s="28">
        <v>25</v>
      </c>
      <c r="S25" s="29">
        <v>2</v>
      </c>
      <c r="T25" s="23">
        <f t="shared" si="2"/>
        <v>8</v>
      </c>
      <c r="U25" s="29">
        <v>2</v>
      </c>
      <c r="V25" s="29">
        <v>0</v>
      </c>
      <c r="W25" s="29">
        <v>0</v>
      </c>
      <c r="X25" s="29">
        <v>5</v>
      </c>
      <c r="Y25" s="29">
        <v>0</v>
      </c>
      <c r="Z25" s="56">
        <v>1</v>
      </c>
      <c r="AA25" s="29">
        <v>0</v>
      </c>
      <c r="AB25" s="29">
        <v>0</v>
      </c>
      <c r="AC25" s="30">
        <v>0</v>
      </c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</row>
    <row r="26" spans="1:49" ht="18.75" customHeight="1" x14ac:dyDescent="0.25">
      <c r="A26" s="586"/>
      <c r="B26" s="31" t="s">
        <v>32</v>
      </c>
      <c r="C26" s="321">
        <f t="shared" si="0"/>
        <v>30</v>
      </c>
      <c r="D26" s="32">
        <f t="shared" si="1"/>
        <v>29</v>
      </c>
      <c r="E26" s="33">
        <v>30</v>
      </c>
      <c r="F26" s="33">
        <v>29</v>
      </c>
      <c r="G26" s="33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34">
        <v>0</v>
      </c>
      <c r="R26" s="36">
        <v>91</v>
      </c>
      <c r="S26" s="18">
        <v>3</v>
      </c>
      <c r="T26" s="32">
        <f t="shared" si="2"/>
        <v>15</v>
      </c>
      <c r="U26" s="18">
        <v>0</v>
      </c>
      <c r="V26" s="18">
        <v>2</v>
      </c>
      <c r="W26" s="18">
        <v>0</v>
      </c>
      <c r="X26" s="18">
        <v>12</v>
      </c>
      <c r="Y26" s="18">
        <v>0</v>
      </c>
      <c r="Z26" s="17">
        <v>0</v>
      </c>
      <c r="AA26" s="18">
        <v>0</v>
      </c>
      <c r="AB26" s="18">
        <v>1</v>
      </c>
      <c r="AC26" s="34">
        <v>0</v>
      </c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</row>
    <row r="27" spans="1:49" ht="18.75" customHeight="1" x14ac:dyDescent="0.25">
      <c r="A27" s="586"/>
      <c r="B27" s="22" t="s">
        <v>94</v>
      </c>
      <c r="C27" s="320">
        <f t="shared" si="0"/>
        <v>72</v>
      </c>
      <c r="D27" s="23">
        <f t="shared" si="1"/>
        <v>25</v>
      </c>
      <c r="E27" s="24">
        <v>25</v>
      </c>
      <c r="F27" s="24">
        <v>25</v>
      </c>
      <c r="G27" s="24">
        <v>15</v>
      </c>
      <c r="H27" s="56">
        <v>0</v>
      </c>
      <c r="I27" s="56">
        <v>2</v>
      </c>
      <c r="J27" s="56">
        <v>0</v>
      </c>
      <c r="K27" s="56">
        <v>15</v>
      </c>
      <c r="L27" s="56">
        <v>0</v>
      </c>
      <c r="M27" s="56">
        <v>15</v>
      </c>
      <c r="N27" s="56">
        <v>0</v>
      </c>
      <c r="O27" s="56">
        <v>0</v>
      </c>
      <c r="P27" s="56">
        <v>0</v>
      </c>
      <c r="Q27" s="30">
        <v>0</v>
      </c>
      <c r="R27" s="28">
        <v>155</v>
      </c>
      <c r="S27" s="29">
        <v>13</v>
      </c>
      <c r="T27" s="23">
        <f t="shared" si="2"/>
        <v>28</v>
      </c>
      <c r="U27" s="29">
        <v>14</v>
      </c>
      <c r="V27" s="29">
        <v>5</v>
      </c>
      <c r="W27" s="29">
        <v>0</v>
      </c>
      <c r="X27" s="29">
        <v>5</v>
      </c>
      <c r="Y27" s="29">
        <v>0</v>
      </c>
      <c r="Z27" s="56">
        <v>4</v>
      </c>
      <c r="AA27" s="29">
        <v>0</v>
      </c>
      <c r="AB27" s="29">
        <v>0</v>
      </c>
      <c r="AC27" s="30">
        <v>0</v>
      </c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</row>
    <row r="28" spans="1:49" ht="18.75" customHeight="1" x14ac:dyDescent="0.25">
      <c r="A28" s="586"/>
      <c r="B28" s="31" t="s">
        <v>33</v>
      </c>
      <c r="C28" s="321">
        <f t="shared" si="0"/>
        <v>30</v>
      </c>
      <c r="D28" s="32">
        <f t="shared" si="1"/>
        <v>30</v>
      </c>
      <c r="E28" s="33">
        <v>30</v>
      </c>
      <c r="F28" s="33">
        <v>30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8">
        <v>0</v>
      </c>
      <c r="R28" s="36">
        <v>127</v>
      </c>
      <c r="S28" s="18">
        <v>1</v>
      </c>
      <c r="T28" s="32">
        <f t="shared" si="2"/>
        <v>25</v>
      </c>
      <c r="U28" s="18">
        <v>3</v>
      </c>
      <c r="V28" s="18">
        <v>0</v>
      </c>
      <c r="W28" s="18">
        <v>0</v>
      </c>
      <c r="X28" s="18">
        <v>22</v>
      </c>
      <c r="Y28" s="18">
        <v>0</v>
      </c>
      <c r="Z28" s="17">
        <v>0</v>
      </c>
      <c r="AA28" s="18">
        <v>0</v>
      </c>
      <c r="AB28" s="18">
        <v>0</v>
      </c>
      <c r="AC28" s="34">
        <v>0</v>
      </c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</row>
    <row r="29" spans="1:49" ht="18.75" customHeight="1" x14ac:dyDescent="0.25">
      <c r="A29" s="586"/>
      <c r="B29" s="22" t="s">
        <v>112</v>
      </c>
      <c r="C29" s="320">
        <f t="shared" si="0"/>
        <v>30</v>
      </c>
      <c r="D29" s="23">
        <f t="shared" si="1"/>
        <v>27</v>
      </c>
      <c r="E29" s="24">
        <v>30</v>
      </c>
      <c r="F29" s="24">
        <v>27</v>
      </c>
      <c r="G29" s="24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6">
        <v>0</v>
      </c>
      <c r="Q29" s="30">
        <v>0</v>
      </c>
      <c r="R29" s="28">
        <v>111</v>
      </c>
      <c r="S29" s="29">
        <v>1</v>
      </c>
      <c r="T29" s="23">
        <f t="shared" si="2"/>
        <v>25</v>
      </c>
      <c r="U29" s="29">
        <v>1</v>
      </c>
      <c r="V29" s="29">
        <v>0</v>
      </c>
      <c r="W29" s="29">
        <v>0</v>
      </c>
      <c r="X29" s="29">
        <v>21</v>
      </c>
      <c r="Y29" s="29">
        <v>0</v>
      </c>
      <c r="Z29" s="56">
        <v>1</v>
      </c>
      <c r="AA29" s="29">
        <v>0</v>
      </c>
      <c r="AB29" s="29">
        <v>0</v>
      </c>
      <c r="AC29" s="30">
        <v>2</v>
      </c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</row>
    <row r="30" spans="1:49" ht="18.75" customHeight="1" x14ac:dyDescent="0.25">
      <c r="A30" s="586"/>
      <c r="B30" s="31" t="s">
        <v>143</v>
      </c>
      <c r="C30" s="321">
        <f t="shared" si="0"/>
        <v>1</v>
      </c>
      <c r="D30" s="32">
        <f t="shared" si="1"/>
        <v>0</v>
      </c>
      <c r="E30" s="33">
        <v>0</v>
      </c>
      <c r="F30" s="33">
        <v>0</v>
      </c>
      <c r="G30" s="33">
        <v>1</v>
      </c>
      <c r="H30" s="17">
        <v>0</v>
      </c>
      <c r="I30" s="17">
        <v>0</v>
      </c>
      <c r="J30" s="17">
        <v>0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34">
        <v>0</v>
      </c>
      <c r="R30" s="36">
        <v>80</v>
      </c>
      <c r="S30" s="257">
        <v>4</v>
      </c>
      <c r="T30" s="32">
        <f t="shared" si="2"/>
        <v>5</v>
      </c>
      <c r="U30" s="18">
        <v>0</v>
      </c>
      <c r="V30" s="18">
        <v>1</v>
      </c>
      <c r="W30" s="18">
        <v>0</v>
      </c>
      <c r="X30" s="18">
        <v>0</v>
      </c>
      <c r="Y30" s="18">
        <v>0</v>
      </c>
      <c r="Z30" s="17">
        <v>4</v>
      </c>
      <c r="AA30" s="18">
        <v>0</v>
      </c>
      <c r="AB30" s="18">
        <v>0</v>
      </c>
      <c r="AC30" s="34">
        <v>0</v>
      </c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</row>
    <row r="31" spans="1:49" ht="18.75" customHeight="1" x14ac:dyDescent="0.25">
      <c r="A31" s="586"/>
      <c r="B31" s="22" t="s">
        <v>137</v>
      </c>
      <c r="C31" s="320">
        <f t="shared" si="0"/>
        <v>63</v>
      </c>
      <c r="D31" s="23">
        <f t="shared" si="1"/>
        <v>30</v>
      </c>
      <c r="E31" s="24">
        <v>30</v>
      </c>
      <c r="F31" s="24">
        <v>30</v>
      </c>
      <c r="G31" s="24">
        <v>22</v>
      </c>
      <c r="H31" s="56">
        <v>0</v>
      </c>
      <c r="I31" s="56">
        <v>1</v>
      </c>
      <c r="J31" s="56">
        <v>0</v>
      </c>
      <c r="K31" s="56">
        <v>0</v>
      </c>
      <c r="L31" s="56">
        <v>0</v>
      </c>
      <c r="M31" s="56">
        <v>10</v>
      </c>
      <c r="N31" s="56">
        <v>0</v>
      </c>
      <c r="O31" s="56">
        <v>0</v>
      </c>
      <c r="P31" s="56">
        <v>0</v>
      </c>
      <c r="Q31" s="30">
        <v>0</v>
      </c>
      <c r="R31" s="28">
        <v>202</v>
      </c>
      <c r="S31" s="59">
        <v>17</v>
      </c>
      <c r="T31" s="23">
        <f t="shared" si="2"/>
        <v>32</v>
      </c>
      <c r="U31" s="29">
        <v>24</v>
      </c>
      <c r="V31" s="29">
        <v>4</v>
      </c>
      <c r="W31" s="29">
        <v>0</v>
      </c>
      <c r="X31" s="29">
        <v>0</v>
      </c>
      <c r="Y31" s="29">
        <v>0</v>
      </c>
      <c r="Z31" s="56">
        <v>2</v>
      </c>
      <c r="AA31" s="29">
        <v>2</v>
      </c>
      <c r="AB31" s="29">
        <v>0</v>
      </c>
      <c r="AC31" s="30">
        <v>0</v>
      </c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</row>
    <row r="32" spans="1:49" ht="18.75" customHeight="1" x14ac:dyDescent="0.25">
      <c r="A32" s="586"/>
      <c r="B32" s="31" t="s">
        <v>113</v>
      </c>
      <c r="C32" s="321">
        <f t="shared" si="0"/>
        <v>0</v>
      </c>
      <c r="D32" s="32">
        <f t="shared" si="1"/>
        <v>0</v>
      </c>
      <c r="E32" s="33">
        <v>0</v>
      </c>
      <c r="F32" s="33">
        <v>0</v>
      </c>
      <c r="G32" s="33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34">
        <v>0</v>
      </c>
      <c r="R32" s="36">
        <v>75</v>
      </c>
      <c r="S32" s="36">
        <v>1</v>
      </c>
      <c r="T32" s="32">
        <f t="shared" si="2"/>
        <v>0</v>
      </c>
      <c r="U32" s="18">
        <v>0</v>
      </c>
      <c r="V32" s="18">
        <v>0</v>
      </c>
      <c r="W32" s="18">
        <v>0</v>
      </c>
      <c r="X32" s="18">
        <v>0</v>
      </c>
      <c r="Y32" s="18">
        <v>0</v>
      </c>
      <c r="Z32" s="17">
        <v>0</v>
      </c>
      <c r="AA32" s="18">
        <v>0</v>
      </c>
      <c r="AB32" s="18">
        <v>0</v>
      </c>
      <c r="AC32" s="34">
        <v>0</v>
      </c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</row>
    <row r="33" spans="1:49" ht="18.75" customHeight="1" x14ac:dyDescent="0.25">
      <c r="A33" s="586"/>
      <c r="B33" s="22" t="s">
        <v>176</v>
      </c>
      <c r="C33" s="320">
        <f t="shared" si="0"/>
        <v>0</v>
      </c>
      <c r="D33" s="23">
        <f t="shared" si="1"/>
        <v>0</v>
      </c>
      <c r="E33" s="24">
        <v>0</v>
      </c>
      <c r="F33" s="24">
        <v>0</v>
      </c>
      <c r="G33" s="24">
        <v>0</v>
      </c>
      <c r="H33" s="56">
        <v>0</v>
      </c>
      <c r="I33" s="56">
        <v>0</v>
      </c>
      <c r="J33" s="56">
        <v>0</v>
      </c>
      <c r="K33" s="56">
        <v>0</v>
      </c>
      <c r="L33" s="56">
        <v>0</v>
      </c>
      <c r="M33" s="56">
        <v>0</v>
      </c>
      <c r="N33" s="56">
        <v>0</v>
      </c>
      <c r="O33" s="56">
        <v>0</v>
      </c>
      <c r="P33" s="56">
        <v>0</v>
      </c>
      <c r="Q33" s="30">
        <v>0</v>
      </c>
      <c r="R33" s="28">
        <v>35</v>
      </c>
      <c r="S33" s="59">
        <v>0</v>
      </c>
      <c r="T33" s="23">
        <f t="shared" si="2"/>
        <v>4</v>
      </c>
      <c r="U33" s="29">
        <v>2</v>
      </c>
      <c r="V33" s="29">
        <v>2</v>
      </c>
      <c r="W33" s="29">
        <v>0</v>
      </c>
      <c r="X33" s="29">
        <v>0</v>
      </c>
      <c r="Y33" s="29">
        <v>0</v>
      </c>
      <c r="Z33" s="56">
        <v>0</v>
      </c>
      <c r="AA33" s="29">
        <v>0</v>
      </c>
      <c r="AB33" s="29">
        <v>0</v>
      </c>
      <c r="AC33" s="30">
        <v>0</v>
      </c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</row>
    <row r="34" spans="1:49" ht="18.75" customHeight="1" x14ac:dyDescent="0.25">
      <c r="A34" s="586"/>
      <c r="B34" s="31" t="s">
        <v>34</v>
      </c>
      <c r="C34" s="321">
        <f t="shared" si="0"/>
        <v>54</v>
      </c>
      <c r="D34" s="32">
        <f t="shared" si="1"/>
        <v>34</v>
      </c>
      <c r="E34" s="33">
        <v>25</v>
      </c>
      <c r="F34" s="33">
        <v>25</v>
      </c>
      <c r="G34" s="33">
        <v>10</v>
      </c>
      <c r="H34" s="17">
        <v>1</v>
      </c>
      <c r="I34" s="17">
        <v>1</v>
      </c>
      <c r="J34" s="17">
        <v>1</v>
      </c>
      <c r="K34" s="17">
        <v>9</v>
      </c>
      <c r="L34" s="17">
        <v>0</v>
      </c>
      <c r="M34" s="17">
        <v>9</v>
      </c>
      <c r="N34" s="17">
        <v>7</v>
      </c>
      <c r="O34" s="17">
        <v>0</v>
      </c>
      <c r="P34" s="17">
        <v>0</v>
      </c>
      <c r="Q34" s="34">
        <v>0</v>
      </c>
      <c r="R34" s="36">
        <v>254</v>
      </c>
      <c r="S34" s="18">
        <v>15</v>
      </c>
      <c r="T34" s="32">
        <f t="shared" si="2"/>
        <v>35</v>
      </c>
      <c r="U34" s="18">
        <v>10</v>
      </c>
      <c r="V34" s="18">
        <v>8</v>
      </c>
      <c r="W34" s="18">
        <v>0</v>
      </c>
      <c r="X34" s="18">
        <v>15</v>
      </c>
      <c r="Y34" s="18">
        <v>0</v>
      </c>
      <c r="Z34" s="17">
        <v>2</v>
      </c>
      <c r="AA34" s="18">
        <v>0</v>
      </c>
      <c r="AB34" s="18">
        <v>0</v>
      </c>
      <c r="AC34" s="34">
        <v>0</v>
      </c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</row>
    <row r="35" spans="1:49" ht="18.75" customHeight="1" x14ac:dyDescent="0.25">
      <c r="A35" s="586"/>
      <c r="B35" s="213" t="s">
        <v>35</v>
      </c>
      <c r="C35" s="325">
        <f t="shared" si="0"/>
        <v>74</v>
      </c>
      <c r="D35" s="234">
        <f t="shared" si="1"/>
        <v>26</v>
      </c>
      <c r="E35" s="24">
        <v>25</v>
      </c>
      <c r="F35" s="238">
        <v>25</v>
      </c>
      <c r="G35" s="238">
        <v>16</v>
      </c>
      <c r="H35" s="251">
        <v>0</v>
      </c>
      <c r="I35" s="251">
        <v>2</v>
      </c>
      <c r="J35" s="251">
        <v>0</v>
      </c>
      <c r="K35" s="251">
        <v>16</v>
      </c>
      <c r="L35" s="251">
        <v>1</v>
      </c>
      <c r="M35" s="251">
        <v>15</v>
      </c>
      <c r="N35" s="251">
        <v>0</v>
      </c>
      <c r="O35" s="251">
        <v>0</v>
      </c>
      <c r="P35" s="251">
        <v>0</v>
      </c>
      <c r="Q35" s="350">
        <v>0</v>
      </c>
      <c r="R35" s="214">
        <v>177</v>
      </c>
      <c r="S35" s="247">
        <v>2</v>
      </c>
      <c r="T35" s="232">
        <f t="shared" si="2"/>
        <v>26</v>
      </c>
      <c r="U35" s="247">
        <v>5</v>
      </c>
      <c r="V35" s="247">
        <v>5</v>
      </c>
      <c r="W35" s="247">
        <v>0</v>
      </c>
      <c r="X35" s="247">
        <v>6</v>
      </c>
      <c r="Y35" s="351">
        <v>0</v>
      </c>
      <c r="Z35" s="249">
        <v>9</v>
      </c>
      <c r="AA35" s="247">
        <v>0</v>
      </c>
      <c r="AB35" s="247">
        <v>1</v>
      </c>
      <c r="AC35" s="252">
        <v>0</v>
      </c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</row>
    <row r="36" spans="1:49" ht="18.75" customHeight="1" x14ac:dyDescent="0.25">
      <c r="A36" s="586"/>
      <c r="B36" s="281" t="s">
        <v>36</v>
      </c>
      <c r="C36" s="352">
        <f t="shared" ref="C36:AC36" si="3">SUM(C12:C35)</f>
        <v>1674</v>
      </c>
      <c r="D36" s="71">
        <f t="shared" si="3"/>
        <v>944</v>
      </c>
      <c r="E36" s="242">
        <f t="shared" si="3"/>
        <v>900</v>
      </c>
      <c r="F36" s="242">
        <f t="shared" si="3"/>
        <v>880</v>
      </c>
      <c r="G36" s="242">
        <f t="shared" si="3"/>
        <v>272</v>
      </c>
      <c r="H36" s="242">
        <f t="shared" si="3"/>
        <v>13</v>
      </c>
      <c r="I36" s="242">
        <f t="shared" si="3"/>
        <v>29</v>
      </c>
      <c r="J36" s="242">
        <f t="shared" si="3"/>
        <v>5</v>
      </c>
      <c r="K36" s="243">
        <f t="shared" si="3"/>
        <v>234</v>
      </c>
      <c r="L36" s="243">
        <f t="shared" si="3"/>
        <v>3</v>
      </c>
      <c r="M36" s="243">
        <f t="shared" si="3"/>
        <v>239</v>
      </c>
      <c r="N36" s="243">
        <f t="shared" si="3"/>
        <v>43</v>
      </c>
      <c r="O36" s="243">
        <f t="shared" si="3"/>
        <v>0</v>
      </c>
      <c r="P36" s="243">
        <f t="shared" si="3"/>
        <v>0</v>
      </c>
      <c r="Q36" s="243">
        <f t="shared" si="3"/>
        <v>0</v>
      </c>
      <c r="R36" s="75">
        <f t="shared" si="3"/>
        <v>5270</v>
      </c>
      <c r="S36" s="243">
        <f t="shared" si="3"/>
        <v>246</v>
      </c>
      <c r="T36" s="71">
        <f t="shared" si="3"/>
        <v>907</v>
      </c>
      <c r="U36" s="243">
        <f t="shared" si="3"/>
        <v>304</v>
      </c>
      <c r="V36" s="243">
        <f t="shared" si="3"/>
        <v>131</v>
      </c>
      <c r="W36" s="243">
        <f t="shared" si="3"/>
        <v>0</v>
      </c>
      <c r="X36" s="243">
        <f t="shared" si="3"/>
        <v>377</v>
      </c>
      <c r="Y36" s="243">
        <f t="shared" si="3"/>
        <v>1</v>
      </c>
      <c r="Z36" s="73">
        <f t="shared" si="3"/>
        <v>75</v>
      </c>
      <c r="AA36" s="73">
        <f t="shared" si="3"/>
        <v>2</v>
      </c>
      <c r="AB36" s="243">
        <f t="shared" si="3"/>
        <v>5</v>
      </c>
      <c r="AC36" s="76">
        <f t="shared" si="3"/>
        <v>12</v>
      </c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</row>
    <row r="37" spans="1:49" ht="18.75" customHeight="1" x14ac:dyDescent="0.25">
      <c r="A37" s="586"/>
      <c r="B37" s="609" t="s">
        <v>37</v>
      </c>
      <c r="C37" s="579"/>
      <c r="D37" s="579"/>
      <c r="E37" s="579"/>
      <c r="F37" s="579"/>
      <c r="G37" s="579"/>
      <c r="H37" s="579"/>
      <c r="I37" s="579"/>
      <c r="J37" s="579"/>
      <c r="K37" s="579"/>
      <c r="L37" s="579"/>
      <c r="M37" s="579"/>
      <c r="N37" s="579"/>
      <c r="O37" s="579"/>
      <c r="P37" s="579"/>
      <c r="Q37" s="579"/>
      <c r="R37" s="579"/>
      <c r="S37" s="579"/>
      <c r="T37" s="579"/>
      <c r="U37" s="579"/>
      <c r="V37" s="579"/>
      <c r="W37" s="579"/>
      <c r="X37" s="579"/>
      <c r="Y37" s="579"/>
      <c r="Z37" s="579"/>
      <c r="AA37" s="579"/>
      <c r="AB37" s="579"/>
      <c r="AC37" s="580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</row>
    <row r="38" spans="1:49" ht="18.75" customHeight="1" x14ac:dyDescent="0.25">
      <c r="A38" s="586"/>
      <c r="B38" s="15" t="s">
        <v>26</v>
      </c>
      <c r="C38" s="319">
        <f t="shared" ref="C38:C43" si="4">E38+G38+I38+K38+M38</f>
        <v>193</v>
      </c>
      <c r="D38" s="32">
        <f t="shared" ref="D38:D43" si="5">F38+H38+J38+L38+N38+O38+P38+Q38</f>
        <v>98</v>
      </c>
      <c r="E38" s="21">
        <v>100</v>
      </c>
      <c r="F38" s="21">
        <v>98</v>
      </c>
      <c r="G38" s="17">
        <v>30</v>
      </c>
      <c r="H38" s="18">
        <v>0</v>
      </c>
      <c r="I38" s="18">
        <v>3</v>
      </c>
      <c r="J38" s="18">
        <v>0</v>
      </c>
      <c r="K38" s="18">
        <v>30</v>
      </c>
      <c r="L38" s="18">
        <v>0</v>
      </c>
      <c r="M38" s="18">
        <v>30</v>
      </c>
      <c r="N38" s="18">
        <v>0</v>
      </c>
      <c r="O38" s="18">
        <v>0</v>
      </c>
      <c r="P38" s="18">
        <v>0</v>
      </c>
      <c r="Q38" s="18">
        <v>0</v>
      </c>
      <c r="R38" s="328">
        <v>520</v>
      </c>
      <c r="S38" s="18">
        <v>25</v>
      </c>
      <c r="T38" s="16">
        <f t="shared" ref="T38:T43" si="6">SUM(U38:AC38)</f>
        <v>108</v>
      </c>
      <c r="U38" s="257">
        <v>23</v>
      </c>
      <c r="V38" s="18">
        <v>12</v>
      </c>
      <c r="W38" s="18">
        <v>0</v>
      </c>
      <c r="X38" s="83">
        <v>48</v>
      </c>
      <c r="Y38" s="83">
        <v>0</v>
      </c>
      <c r="Z38" s="83">
        <v>24</v>
      </c>
      <c r="AA38" s="18">
        <v>0</v>
      </c>
      <c r="AB38" s="18">
        <v>0</v>
      </c>
      <c r="AC38" s="19">
        <v>1</v>
      </c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</row>
    <row r="39" spans="1:49" ht="18.75" customHeight="1" x14ac:dyDescent="0.25">
      <c r="A39" s="586"/>
      <c r="B39" s="213" t="s">
        <v>27</v>
      </c>
      <c r="C39" s="325">
        <f t="shared" si="4"/>
        <v>97</v>
      </c>
      <c r="D39" s="23">
        <f t="shared" si="5"/>
        <v>51</v>
      </c>
      <c r="E39" s="214">
        <v>50</v>
      </c>
      <c r="F39" s="214">
        <v>51</v>
      </c>
      <c r="G39" s="215">
        <v>15</v>
      </c>
      <c r="H39" s="216">
        <v>0</v>
      </c>
      <c r="I39" s="216">
        <v>2</v>
      </c>
      <c r="J39" s="216">
        <v>0</v>
      </c>
      <c r="K39" s="216">
        <v>15</v>
      </c>
      <c r="L39" s="216">
        <v>0</v>
      </c>
      <c r="M39" s="216">
        <v>15</v>
      </c>
      <c r="N39" s="216">
        <v>0</v>
      </c>
      <c r="O39" s="216">
        <v>0</v>
      </c>
      <c r="P39" s="216">
        <v>0</v>
      </c>
      <c r="Q39" s="216">
        <v>0</v>
      </c>
      <c r="R39" s="217">
        <v>250</v>
      </c>
      <c r="S39" s="25">
        <v>12</v>
      </c>
      <c r="T39" s="23">
        <f t="shared" si="6"/>
        <v>39</v>
      </c>
      <c r="U39" s="218">
        <v>22</v>
      </c>
      <c r="V39" s="25">
        <v>4</v>
      </c>
      <c r="W39" s="25">
        <v>0</v>
      </c>
      <c r="X39" s="24">
        <v>8</v>
      </c>
      <c r="Y39" s="24">
        <v>0</v>
      </c>
      <c r="Z39" s="24">
        <v>5</v>
      </c>
      <c r="AA39" s="25">
        <v>0</v>
      </c>
      <c r="AB39" s="25">
        <v>0</v>
      </c>
      <c r="AC39" s="26">
        <v>0</v>
      </c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</row>
    <row r="40" spans="1:49" ht="18.75" customHeight="1" x14ac:dyDescent="0.25">
      <c r="A40" s="586"/>
      <c r="B40" s="40" t="s">
        <v>85</v>
      </c>
      <c r="C40" s="322">
        <f t="shared" si="4"/>
        <v>56</v>
      </c>
      <c r="D40" s="32">
        <f t="shared" si="5"/>
        <v>25</v>
      </c>
      <c r="E40" s="44">
        <v>25</v>
      </c>
      <c r="F40" s="44">
        <v>24</v>
      </c>
      <c r="G40" s="61">
        <v>10</v>
      </c>
      <c r="H40" s="62">
        <v>0</v>
      </c>
      <c r="I40" s="62">
        <v>1</v>
      </c>
      <c r="J40" s="62">
        <v>0</v>
      </c>
      <c r="K40" s="62">
        <v>10</v>
      </c>
      <c r="L40" s="62">
        <v>0</v>
      </c>
      <c r="M40" s="62">
        <v>10</v>
      </c>
      <c r="N40" s="62">
        <v>1</v>
      </c>
      <c r="O40" s="62">
        <v>0</v>
      </c>
      <c r="P40" s="62">
        <v>0</v>
      </c>
      <c r="Q40" s="62">
        <v>0</v>
      </c>
      <c r="R40" s="43">
        <v>128</v>
      </c>
      <c r="S40" s="37">
        <v>4</v>
      </c>
      <c r="T40" s="46">
        <f t="shared" si="6"/>
        <v>21</v>
      </c>
      <c r="U40" s="287">
        <v>15</v>
      </c>
      <c r="V40" s="37">
        <v>3</v>
      </c>
      <c r="W40" s="37">
        <v>0</v>
      </c>
      <c r="X40" s="33">
        <v>1</v>
      </c>
      <c r="Y40" s="33">
        <v>0</v>
      </c>
      <c r="Z40" s="33">
        <v>2</v>
      </c>
      <c r="AA40" s="37">
        <v>0</v>
      </c>
      <c r="AB40" s="37">
        <v>0</v>
      </c>
      <c r="AC40" s="38">
        <v>0</v>
      </c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</row>
    <row r="41" spans="1:49" ht="18.75" customHeight="1" x14ac:dyDescent="0.25">
      <c r="A41" s="586"/>
      <c r="B41" s="213" t="s">
        <v>110</v>
      </c>
      <c r="C41" s="325">
        <f t="shared" si="4"/>
        <v>30</v>
      </c>
      <c r="D41" s="23">
        <f t="shared" si="5"/>
        <v>21</v>
      </c>
      <c r="E41" s="214">
        <v>30</v>
      </c>
      <c r="F41" s="214">
        <v>21</v>
      </c>
      <c r="G41" s="215">
        <v>0</v>
      </c>
      <c r="H41" s="216">
        <v>0</v>
      </c>
      <c r="I41" s="216">
        <v>0</v>
      </c>
      <c r="J41" s="216">
        <v>0</v>
      </c>
      <c r="K41" s="216">
        <v>0</v>
      </c>
      <c r="L41" s="216">
        <v>0</v>
      </c>
      <c r="M41" s="216">
        <v>0</v>
      </c>
      <c r="N41" s="216">
        <v>0</v>
      </c>
      <c r="O41" s="216">
        <v>0</v>
      </c>
      <c r="P41" s="216">
        <v>0</v>
      </c>
      <c r="Q41" s="216">
        <v>0</v>
      </c>
      <c r="R41" s="217">
        <v>88</v>
      </c>
      <c r="S41" s="25">
        <v>1</v>
      </c>
      <c r="T41" s="23">
        <f t="shared" si="6"/>
        <v>15</v>
      </c>
      <c r="U41" s="27">
        <v>1</v>
      </c>
      <c r="V41" s="218">
        <v>0</v>
      </c>
      <c r="W41" s="24">
        <v>0</v>
      </c>
      <c r="X41" s="24">
        <v>14</v>
      </c>
      <c r="Y41" s="24">
        <v>0</v>
      </c>
      <c r="Z41" s="24">
        <v>0</v>
      </c>
      <c r="AA41" s="25">
        <v>0</v>
      </c>
      <c r="AB41" s="25">
        <v>0</v>
      </c>
      <c r="AC41" s="26">
        <v>0</v>
      </c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</row>
    <row r="42" spans="1:49" ht="18.75" customHeight="1" x14ac:dyDescent="0.25">
      <c r="A42" s="586"/>
      <c r="B42" s="40" t="s">
        <v>32</v>
      </c>
      <c r="C42" s="322">
        <f t="shared" si="4"/>
        <v>30</v>
      </c>
      <c r="D42" s="32">
        <f t="shared" si="5"/>
        <v>2</v>
      </c>
      <c r="E42" s="44">
        <v>30</v>
      </c>
      <c r="F42" s="44">
        <v>2</v>
      </c>
      <c r="G42" s="61">
        <v>0</v>
      </c>
      <c r="H42" s="62">
        <v>0</v>
      </c>
      <c r="I42" s="62">
        <v>0</v>
      </c>
      <c r="J42" s="62">
        <v>0</v>
      </c>
      <c r="K42" s="62">
        <v>0</v>
      </c>
      <c r="L42" s="62">
        <v>0</v>
      </c>
      <c r="M42" s="62">
        <v>0</v>
      </c>
      <c r="N42" s="62">
        <v>0</v>
      </c>
      <c r="O42" s="62">
        <v>0</v>
      </c>
      <c r="P42" s="62">
        <v>0</v>
      </c>
      <c r="Q42" s="62">
        <v>0</v>
      </c>
      <c r="R42" s="43">
        <v>31</v>
      </c>
      <c r="S42" s="37">
        <v>4</v>
      </c>
      <c r="T42" s="32">
        <f t="shared" si="6"/>
        <v>7</v>
      </c>
      <c r="U42" s="35">
        <v>1</v>
      </c>
      <c r="V42" s="63">
        <v>0</v>
      </c>
      <c r="W42" s="33">
        <v>0</v>
      </c>
      <c r="X42" s="33">
        <v>6</v>
      </c>
      <c r="Y42" s="33">
        <v>0</v>
      </c>
      <c r="Z42" s="33">
        <v>0</v>
      </c>
      <c r="AA42" s="37">
        <v>0</v>
      </c>
      <c r="AB42" s="37">
        <v>0</v>
      </c>
      <c r="AC42" s="38">
        <v>0</v>
      </c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</row>
    <row r="43" spans="1:49" ht="18.75" customHeight="1" x14ac:dyDescent="0.25">
      <c r="A43" s="586"/>
      <c r="B43" s="213" t="s">
        <v>84</v>
      </c>
      <c r="C43" s="325">
        <f t="shared" si="4"/>
        <v>56</v>
      </c>
      <c r="D43" s="234">
        <f t="shared" si="5"/>
        <v>23</v>
      </c>
      <c r="E43" s="214">
        <v>25</v>
      </c>
      <c r="F43" s="214">
        <v>23</v>
      </c>
      <c r="G43" s="215">
        <v>10</v>
      </c>
      <c r="H43" s="216">
        <v>0</v>
      </c>
      <c r="I43" s="216">
        <v>1</v>
      </c>
      <c r="J43" s="216">
        <v>0</v>
      </c>
      <c r="K43" s="216">
        <v>10</v>
      </c>
      <c r="L43" s="216">
        <v>0</v>
      </c>
      <c r="M43" s="216">
        <v>10</v>
      </c>
      <c r="N43" s="216">
        <v>0</v>
      </c>
      <c r="O43" s="216">
        <v>0</v>
      </c>
      <c r="P43" s="216">
        <v>0</v>
      </c>
      <c r="Q43" s="216">
        <v>0</v>
      </c>
      <c r="R43" s="359">
        <v>138</v>
      </c>
      <c r="S43" s="235">
        <v>5</v>
      </c>
      <c r="T43" s="236">
        <f t="shared" si="6"/>
        <v>15</v>
      </c>
      <c r="U43" s="237">
        <v>5</v>
      </c>
      <c r="V43" s="235">
        <v>4</v>
      </c>
      <c r="W43" s="235">
        <v>0</v>
      </c>
      <c r="X43" s="238">
        <v>5</v>
      </c>
      <c r="Y43" s="238">
        <v>0</v>
      </c>
      <c r="Z43" s="238">
        <v>0</v>
      </c>
      <c r="AA43" s="235">
        <v>0</v>
      </c>
      <c r="AB43" s="235">
        <v>0</v>
      </c>
      <c r="AC43" s="239">
        <v>1</v>
      </c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</row>
    <row r="44" spans="1:49" ht="18.75" customHeight="1" x14ac:dyDescent="0.25">
      <c r="A44" s="586"/>
      <c r="B44" s="353" t="s">
        <v>38</v>
      </c>
      <c r="C44" s="71">
        <f t="shared" ref="C44:AC44" si="7">SUM(C38:C43)</f>
        <v>462</v>
      </c>
      <c r="D44" s="71">
        <f t="shared" si="7"/>
        <v>220</v>
      </c>
      <c r="E44" s="72">
        <f t="shared" si="7"/>
        <v>260</v>
      </c>
      <c r="F44" s="72">
        <f t="shared" si="7"/>
        <v>219</v>
      </c>
      <c r="G44" s="72">
        <f t="shared" si="7"/>
        <v>65</v>
      </c>
      <c r="H44" s="72">
        <f t="shared" si="7"/>
        <v>0</v>
      </c>
      <c r="I44" s="72">
        <f t="shared" si="7"/>
        <v>7</v>
      </c>
      <c r="J44" s="72">
        <f t="shared" si="7"/>
        <v>0</v>
      </c>
      <c r="K44" s="72">
        <f t="shared" si="7"/>
        <v>65</v>
      </c>
      <c r="L44" s="72">
        <f t="shared" si="7"/>
        <v>0</v>
      </c>
      <c r="M44" s="72">
        <f t="shared" si="7"/>
        <v>65</v>
      </c>
      <c r="N44" s="72">
        <f t="shared" si="7"/>
        <v>1</v>
      </c>
      <c r="O44" s="72">
        <f t="shared" si="7"/>
        <v>0</v>
      </c>
      <c r="P44" s="72">
        <f t="shared" si="7"/>
        <v>0</v>
      </c>
      <c r="Q44" s="360">
        <f t="shared" si="7"/>
        <v>0</v>
      </c>
      <c r="R44" s="75">
        <f t="shared" si="7"/>
        <v>1155</v>
      </c>
      <c r="S44" s="76">
        <f t="shared" si="7"/>
        <v>51</v>
      </c>
      <c r="T44" s="71">
        <f t="shared" si="7"/>
        <v>205</v>
      </c>
      <c r="U44" s="72">
        <f t="shared" si="7"/>
        <v>67</v>
      </c>
      <c r="V44" s="73">
        <f t="shared" si="7"/>
        <v>23</v>
      </c>
      <c r="W44" s="73">
        <f t="shared" si="7"/>
        <v>0</v>
      </c>
      <c r="X44" s="73">
        <f t="shared" si="7"/>
        <v>82</v>
      </c>
      <c r="Y44" s="76">
        <f t="shared" si="7"/>
        <v>0</v>
      </c>
      <c r="Z44" s="73">
        <f t="shared" si="7"/>
        <v>31</v>
      </c>
      <c r="AA44" s="73">
        <f t="shared" si="7"/>
        <v>0</v>
      </c>
      <c r="AB44" s="74">
        <f t="shared" si="7"/>
        <v>0</v>
      </c>
      <c r="AC44" s="76">
        <f t="shared" si="7"/>
        <v>2</v>
      </c>
      <c r="AD44" s="69"/>
      <c r="AE44" s="69"/>
      <c r="AF44" s="69"/>
      <c r="AG44" s="69"/>
      <c r="AH44" s="69"/>
      <c r="AI44" s="69"/>
      <c r="AJ44" s="69"/>
      <c r="AK44" s="3"/>
      <c r="AL44" s="69"/>
      <c r="AM44" s="69"/>
      <c r="AN44" s="69"/>
      <c r="AO44" s="69"/>
      <c r="AP44" s="69"/>
      <c r="AQ44" s="69"/>
      <c r="AR44" s="69"/>
      <c r="AS44" s="3"/>
      <c r="AT44" s="69"/>
      <c r="AU44" s="69"/>
      <c r="AV44" s="69"/>
      <c r="AW44" s="69"/>
    </row>
    <row r="45" spans="1:49" ht="18.75" customHeight="1" x14ac:dyDescent="0.25">
      <c r="A45" s="586"/>
      <c r="B45" s="633" t="s">
        <v>86</v>
      </c>
      <c r="C45" s="634"/>
      <c r="D45" s="634"/>
      <c r="E45" s="634"/>
      <c r="F45" s="634"/>
      <c r="G45" s="634"/>
      <c r="H45" s="634"/>
      <c r="I45" s="634"/>
      <c r="J45" s="634"/>
      <c r="K45" s="634"/>
      <c r="L45" s="634"/>
      <c r="M45" s="634"/>
      <c r="N45" s="634"/>
      <c r="O45" s="634"/>
      <c r="P45" s="634"/>
      <c r="Q45" s="634"/>
      <c r="R45" s="634"/>
      <c r="S45" s="634"/>
      <c r="T45" s="634"/>
      <c r="U45" s="634"/>
      <c r="V45" s="634"/>
      <c r="W45" s="634"/>
      <c r="X45" s="634"/>
      <c r="Y45" s="634"/>
      <c r="Z45" s="634"/>
      <c r="AA45" s="634"/>
      <c r="AB45" s="634"/>
      <c r="AC45" s="635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</row>
    <row r="46" spans="1:49" ht="18.75" customHeight="1" x14ac:dyDescent="0.25">
      <c r="A46" s="586"/>
      <c r="B46" s="40" t="s">
        <v>26</v>
      </c>
      <c r="C46" s="322">
        <f t="shared" ref="C46:C52" si="8">E46+G46+I46+K46+M46</f>
        <v>150</v>
      </c>
      <c r="D46" s="32">
        <f t="shared" ref="D46:D52" si="9">F46+H46+J46+L46+N46+O46+P46+Q46</f>
        <v>100</v>
      </c>
      <c r="E46" s="44">
        <v>100</v>
      </c>
      <c r="F46" s="44">
        <v>100</v>
      </c>
      <c r="G46" s="61">
        <v>16</v>
      </c>
      <c r="H46" s="211">
        <v>0</v>
      </c>
      <c r="I46" s="83">
        <v>2</v>
      </c>
      <c r="J46" s="84">
        <v>0</v>
      </c>
      <c r="K46" s="84">
        <v>16</v>
      </c>
      <c r="L46" s="84">
        <v>0</v>
      </c>
      <c r="M46" s="84">
        <v>16</v>
      </c>
      <c r="N46" s="84">
        <v>0</v>
      </c>
      <c r="O46" s="84">
        <v>0</v>
      </c>
      <c r="P46" s="84">
        <v>0</v>
      </c>
      <c r="Q46" s="84">
        <v>0</v>
      </c>
      <c r="R46" s="20">
        <v>474</v>
      </c>
      <c r="S46" s="84">
        <v>24</v>
      </c>
      <c r="T46" s="32">
        <f t="shared" ref="T46:T52" si="10">SUM(U46:AC46)</f>
        <v>83</v>
      </c>
      <c r="U46" s="246">
        <v>24</v>
      </c>
      <c r="V46" s="84">
        <v>6</v>
      </c>
      <c r="W46" s="84">
        <v>0</v>
      </c>
      <c r="X46" s="83">
        <v>20</v>
      </c>
      <c r="Y46" s="83">
        <v>0</v>
      </c>
      <c r="Z46" s="83">
        <v>32</v>
      </c>
      <c r="AA46" s="84">
        <v>0</v>
      </c>
      <c r="AB46" s="84">
        <v>1</v>
      </c>
      <c r="AC46" s="19">
        <v>0</v>
      </c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</row>
    <row r="47" spans="1:49" ht="18.75" customHeight="1" x14ac:dyDescent="0.25">
      <c r="A47" s="586"/>
      <c r="B47" s="213" t="s">
        <v>27</v>
      </c>
      <c r="C47" s="326">
        <f t="shared" si="8"/>
        <v>97</v>
      </c>
      <c r="D47" s="23">
        <f t="shared" si="9"/>
        <v>51</v>
      </c>
      <c r="E47" s="28">
        <v>50</v>
      </c>
      <c r="F47" s="28">
        <v>50</v>
      </c>
      <c r="G47" s="24">
        <v>15</v>
      </c>
      <c r="H47" s="25">
        <v>0</v>
      </c>
      <c r="I47" s="25">
        <v>2</v>
      </c>
      <c r="J47" s="25">
        <v>1</v>
      </c>
      <c r="K47" s="25">
        <v>15</v>
      </c>
      <c r="L47" s="25">
        <v>0</v>
      </c>
      <c r="M47" s="25">
        <v>15</v>
      </c>
      <c r="N47" s="25">
        <v>0</v>
      </c>
      <c r="O47" s="25">
        <v>0</v>
      </c>
      <c r="P47" s="25">
        <v>0</v>
      </c>
      <c r="Q47" s="25">
        <v>0</v>
      </c>
      <c r="R47" s="27">
        <v>218</v>
      </c>
      <c r="S47" s="25">
        <v>25</v>
      </c>
      <c r="T47" s="23">
        <f t="shared" si="10"/>
        <v>38</v>
      </c>
      <c r="U47" s="218">
        <v>15</v>
      </c>
      <c r="V47" s="25">
        <v>4</v>
      </c>
      <c r="W47" s="25">
        <v>0</v>
      </c>
      <c r="X47" s="24">
        <v>6</v>
      </c>
      <c r="Y47" s="24">
        <v>0</v>
      </c>
      <c r="Z47" s="24">
        <v>13</v>
      </c>
      <c r="AA47" s="25">
        <v>0</v>
      </c>
      <c r="AB47" s="25">
        <v>0</v>
      </c>
      <c r="AC47" s="26">
        <v>0</v>
      </c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</row>
    <row r="48" spans="1:49" ht="18.75" customHeight="1" x14ac:dyDescent="0.25">
      <c r="A48" s="586"/>
      <c r="B48" s="40" t="s">
        <v>144</v>
      </c>
      <c r="C48" s="321">
        <f t="shared" si="8"/>
        <v>30</v>
      </c>
      <c r="D48" s="32">
        <f t="shared" si="9"/>
        <v>27</v>
      </c>
      <c r="E48" s="36">
        <v>30</v>
      </c>
      <c r="F48" s="36">
        <v>27</v>
      </c>
      <c r="G48" s="33">
        <v>0</v>
      </c>
      <c r="H48" s="37">
        <v>0</v>
      </c>
      <c r="I48" s="37">
        <v>0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5">
        <v>88</v>
      </c>
      <c r="S48" s="38">
        <v>1</v>
      </c>
      <c r="T48" s="32">
        <f t="shared" si="10"/>
        <v>14</v>
      </c>
      <c r="U48" s="305">
        <v>0</v>
      </c>
      <c r="V48" s="33">
        <v>0</v>
      </c>
      <c r="W48" s="33">
        <v>0</v>
      </c>
      <c r="X48" s="33">
        <v>14</v>
      </c>
      <c r="Y48" s="33">
        <v>0</v>
      </c>
      <c r="Z48" s="33">
        <v>0</v>
      </c>
      <c r="AA48" s="37">
        <v>0</v>
      </c>
      <c r="AB48" s="37">
        <v>0</v>
      </c>
      <c r="AC48" s="38">
        <v>0</v>
      </c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</row>
    <row r="49" spans="1:49" ht="18.75" customHeight="1" x14ac:dyDescent="0.25">
      <c r="A49" s="586"/>
      <c r="B49" s="213" t="s">
        <v>138</v>
      </c>
      <c r="C49" s="329">
        <f t="shared" si="8"/>
        <v>30</v>
      </c>
      <c r="D49" s="299">
        <f t="shared" si="9"/>
        <v>6</v>
      </c>
      <c r="E49" s="300">
        <v>30</v>
      </c>
      <c r="F49" s="300">
        <v>6</v>
      </c>
      <c r="G49" s="249">
        <v>0</v>
      </c>
      <c r="H49" s="56">
        <v>0</v>
      </c>
      <c r="I49" s="56">
        <v>0</v>
      </c>
      <c r="J49" s="29">
        <v>0</v>
      </c>
      <c r="K49" s="29">
        <v>0</v>
      </c>
      <c r="L49" s="29">
        <v>0</v>
      </c>
      <c r="M49" s="29">
        <v>0</v>
      </c>
      <c r="N49" s="29">
        <v>0</v>
      </c>
      <c r="O49" s="29">
        <v>0</v>
      </c>
      <c r="P49" s="29">
        <v>0</v>
      </c>
      <c r="Q49" s="29">
        <v>0</v>
      </c>
      <c r="R49" s="301">
        <v>33</v>
      </c>
      <c r="S49" s="29">
        <v>1</v>
      </c>
      <c r="T49" s="299">
        <f t="shared" si="10"/>
        <v>4</v>
      </c>
      <c r="U49" s="59">
        <v>0</v>
      </c>
      <c r="V49" s="29">
        <v>0</v>
      </c>
      <c r="W49" s="29">
        <v>0</v>
      </c>
      <c r="X49" s="56">
        <v>4</v>
      </c>
      <c r="Y49" s="56">
        <v>0</v>
      </c>
      <c r="Z49" s="56">
        <v>0</v>
      </c>
      <c r="AA49" s="29">
        <v>0</v>
      </c>
      <c r="AB49" s="29">
        <v>0</v>
      </c>
      <c r="AC49" s="30">
        <v>0</v>
      </c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</row>
    <row r="50" spans="1:49" ht="18.75" customHeight="1" x14ac:dyDescent="0.25">
      <c r="A50" s="586"/>
      <c r="B50" s="40" t="s">
        <v>139</v>
      </c>
      <c r="C50" s="322">
        <f t="shared" si="8"/>
        <v>30</v>
      </c>
      <c r="D50" s="46">
        <f t="shared" si="9"/>
        <v>24</v>
      </c>
      <c r="E50" s="44">
        <v>30</v>
      </c>
      <c r="F50" s="44">
        <v>24</v>
      </c>
      <c r="G50" s="61">
        <v>0</v>
      </c>
      <c r="H50" s="37">
        <v>0</v>
      </c>
      <c r="I50" s="37">
        <v>0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5">
        <v>49</v>
      </c>
      <c r="S50" s="334">
        <v>0</v>
      </c>
      <c r="T50" s="46">
        <f t="shared" si="10"/>
        <v>8</v>
      </c>
      <c r="U50" s="335">
        <v>1</v>
      </c>
      <c r="V50" s="61">
        <v>0</v>
      </c>
      <c r="W50" s="211">
        <v>0</v>
      </c>
      <c r="X50" s="211">
        <v>7</v>
      </c>
      <c r="Y50" s="211">
        <v>0</v>
      </c>
      <c r="Z50" s="211">
        <v>0</v>
      </c>
      <c r="AA50" s="45">
        <v>0</v>
      </c>
      <c r="AB50" s="45">
        <v>0</v>
      </c>
      <c r="AC50" s="47">
        <v>0</v>
      </c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</row>
    <row r="51" spans="1:49" ht="18.75" customHeight="1" x14ac:dyDescent="0.25">
      <c r="A51" s="586"/>
      <c r="B51" s="213" t="s">
        <v>145</v>
      </c>
      <c r="C51" s="325">
        <f t="shared" si="8"/>
        <v>47</v>
      </c>
      <c r="D51" s="23">
        <f t="shared" si="9"/>
        <v>22</v>
      </c>
      <c r="E51" s="28">
        <v>20</v>
      </c>
      <c r="F51" s="28">
        <v>20</v>
      </c>
      <c r="G51" s="24">
        <v>10</v>
      </c>
      <c r="H51" s="29">
        <v>2</v>
      </c>
      <c r="I51" s="29">
        <v>1</v>
      </c>
      <c r="J51" s="29">
        <v>0</v>
      </c>
      <c r="K51" s="29">
        <v>8</v>
      </c>
      <c r="L51" s="29">
        <v>0</v>
      </c>
      <c r="M51" s="29">
        <v>8</v>
      </c>
      <c r="N51" s="29">
        <v>0</v>
      </c>
      <c r="O51" s="29">
        <v>0</v>
      </c>
      <c r="P51" s="29">
        <v>0</v>
      </c>
      <c r="Q51" s="29">
        <v>0</v>
      </c>
      <c r="R51" s="301">
        <v>128</v>
      </c>
      <c r="S51" s="25">
        <v>7</v>
      </c>
      <c r="T51" s="23">
        <f t="shared" si="10"/>
        <v>14</v>
      </c>
      <c r="U51" s="218">
        <v>11</v>
      </c>
      <c r="V51" s="25">
        <v>1</v>
      </c>
      <c r="W51" s="25">
        <v>0</v>
      </c>
      <c r="X51" s="24">
        <v>0</v>
      </c>
      <c r="Y51" s="24">
        <v>0</v>
      </c>
      <c r="Z51" s="24">
        <v>2</v>
      </c>
      <c r="AA51" s="24">
        <v>0</v>
      </c>
      <c r="AB51" s="24">
        <v>0</v>
      </c>
      <c r="AC51" s="26">
        <v>0</v>
      </c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</row>
    <row r="52" spans="1:49" ht="18.75" customHeight="1" x14ac:dyDescent="0.25">
      <c r="A52" s="586"/>
      <c r="B52" s="40" t="s">
        <v>146</v>
      </c>
      <c r="C52" s="322">
        <f t="shared" si="8"/>
        <v>32</v>
      </c>
      <c r="D52" s="288">
        <f t="shared" si="9"/>
        <v>21</v>
      </c>
      <c r="E52" s="308">
        <v>20</v>
      </c>
      <c r="F52" s="308">
        <v>20</v>
      </c>
      <c r="G52" s="211">
        <v>4</v>
      </c>
      <c r="H52" s="45">
        <v>0</v>
      </c>
      <c r="I52" s="45">
        <v>0</v>
      </c>
      <c r="J52" s="45">
        <v>0</v>
      </c>
      <c r="K52" s="45">
        <v>4</v>
      </c>
      <c r="L52" s="45">
        <v>0</v>
      </c>
      <c r="M52" s="45">
        <v>4</v>
      </c>
      <c r="N52" s="45">
        <v>1</v>
      </c>
      <c r="O52" s="45">
        <v>0</v>
      </c>
      <c r="P52" s="45">
        <v>0</v>
      </c>
      <c r="Q52" s="45">
        <v>0</v>
      </c>
      <c r="R52" s="332">
        <v>85</v>
      </c>
      <c r="S52" s="45">
        <v>12</v>
      </c>
      <c r="T52" s="288">
        <f t="shared" si="10"/>
        <v>7</v>
      </c>
      <c r="U52" s="228">
        <v>7</v>
      </c>
      <c r="V52" s="45">
        <v>0</v>
      </c>
      <c r="W52" s="45">
        <v>0</v>
      </c>
      <c r="X52" s="85">
        <v>0</v>
      </c>
      <c r="Y52" s="85">
        <v>0</v>
      </c>
      <c r="Z52" s="85">
        <v>0</v>
      </c>
      <c r="AA52" s="45">
        <v>0</v>
      </c>
      <c r="AB52" s="45">
        <v>0</v>
      </c>
      <c r="AC52" s="47">
        <v>0</v>
      </c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</row>
    <row r="53" spans="1:49" ht="18.75" customHeight="1" x14ac:dyDescent="0.25">
      <c r="A53" s="586"/>
      <c r="B53" s="229" t="s">
        <v>95</v>
      </c>
      <c r="C53" s="6">
        <f t="shared" ref="C53:AC53" si="11">SUM(C46:C52)</f>
        <v>416</v>
      </c>
      <c r="D53" s="6">
        <f t="shared" si="11"/>
        <v>251</v>
      </c>
      <c r="E53" s="14">
        <f t="shared" si="11"/>
        <v>280</v>
      </c>
      <c r="F53" s="68">
        <f t="shared" si="11"/>
        <v>247</v>
      </c>
      <c r="G53" s="68">
        <f t="shared" si="11"/>
        <v>45</v>
      </c>
      <c r="H53" s="68">
        <f t="shared" si="11"/>
        <v>2</v>
      </c>
      <c r="I53" s="68">
        <f t="shared" si="11"/>
        <v>5</v>
      </c>
      <c r="J53" s="68">
        <f t="shared" si="11"/>
        <v>1</v>
      </c>
      <c r="K53" s="68">
        <f t="shared" si="11"/>
        <v>43</v>
      </c>
      <c r="L53" s="68">
        <f t="shared" si="11"/>
        <v>0</v>
      </c>
      <c r="M53" s="68">
        <f t="shared" si="11"/>
        <v>43</v>
      </c>
      <c r="N53" s="68">
        <f t="shared" si="11"/>
        <v>1</v>
      </c>
      <c r="O53" s="68">
        <f t="shared" si="11"/>
        <v>0</v>
      </c>
      <c r="P53" s="68">
        <f t="shared" si="11"/>
        <v>0</v>
      </c>
      <c r="Q53" s="336">
        <f t="shared" si="11"/>
        <v>0</v>
      </c>
      <c r="R53" s="51">
        <f t="shared" si="11"/>
        <v>1075</v>
      </c>
      <c r="S53" s="66">
        <f t="shared" si="11"/>
        <v>70</v>
      </c>
      <c r="T53" s="6">
        <f t="shared" si="11"/>
        <v>168</v>
      </c>
      <c r="U53" s="336">
        <f t="shared" si="11"/>
        <v>58</v>
      </c>
      <c r="V53" s="66">
        <f t="shared" si="11"/>
        <v>11</v>
      </c>
      <c r="W53" s="66">
        <f t="shared" si="11"/>
        <v>0</v>
      </c>
      <c r="X53" s="66">
        <f t="shared" si="11"/>
        <v>51</v>
      </c>
      <c r="Y53" s="53">
        <f t="shared" si="11"/>
        <v>0</v>
      </c>
      <c r="Z53" s="66">
        <f t="shared" si="11"/>
        <v>47</v>
      </c>
      <c r="AA53" s="66">
        <f t="shared" si="11"/>
        <v>0</v>
      </c>
      <c r="AB53" s="68">
        <f t="shared" si="11"/>
        <v>1</v>
      </c>
      <c r="AC53" s="53">
        <f t="shared" si="11"/>
        <v>0</v>
      </c>
      <c r="AD53" s="231"/>
      <c r="AE53" s="231"/>
      <c r="AF53" s="231"/>
      <c r="AG53" s="231"/>
      <c r="AH53" s="231"/>
      <c r="AI53" s="231"/>
      <c r="AJ53" s="231"/>
      <c r="AK53" s="231"/>
      <c r="AL53" s="231"/>
      <c r="AM53" s="231"/>
      <c r="AN53" s="231"/>
      <c r="AO53" s="231"/>
      <c r="AP53" s="231"/>
      <c r="AQ53" s="231"/>
      <c r="AR53" s="231"/>
      <c r="AS53" s="231"/>
      <c r="AT53" s="231"/>
      <c r="AU53" s="231"/>
      <c r="AV53" s="231"/>
      <c r="AW53" s="231"/>
    </row>
    <row r="54" spans="1:49" ht="18.75" customHeight="1" x14ac:dyDescent="0.25">
      <c r="A54" s="586"/>
      <c r="B54" s="633" t="s">
        <v>121</v>
      </c>
      <c r="C54" s="634"/>
      <c r="D54" s="634"/>
      <c r="E54" s="634"/>
      <c r="F54" s="634"/>
      <c r="G54" s="634"/>
      <c r="H54" s="634"/>
      <c r="I54" s="634"/>
      <c r="J54" s="634"/>
      <c r="K54" s="634"/>
      <c r="L54" s="634"/>
      <c r="M54" s="634"/>
      <c r="N54" s="634"/>
      <c r="O54" s="634"/>
      <c r="P54" s="634"/>
      <c r="Q54" s="634"/>
      <c r="R54" s="634"/>
      <c r="S54" s="634"/>
      <c r="T54" s="634"/>
      <c r="U54" s="634"/>
      <c r="V54" s="634"/>
      <c r="W54" s="634"/>
      <c r="X54" s="634"/>
      <c r="Y54" s="634"/>
      <c r="Z54" s="634"/>
      <c r="AA54" s="634"/>
      <c r="AB54" s="634"/>
      <c r="AC54" s="635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</row>
    <row r="55" spans="1:49" ht="18.75" customHeight="1" x14ac:dyDescent="0.25">
      <c r="A55" s="586"/>
      <c r="B55" s="337" t="s">
        <v>163</v>
      </c>
      <c r="C55" s="338">
        <f t="shared" ref="C55:C61" si="12">E55+G55+I55+K55+M55</f>
        <v>43</v>
      </c>
      <c r="D55" s="16">
        <f t="shared" ref="D55:D61" si="13">F55+H55+J55+L55+N55+O55+P55+Q55</f>
        <v>40</v>
      </c>
      <c r="E55" s="339">
        <v>40</v>
      </c>
      <c r="F55" s="339">
        <v>40</v>
      </c>
      <c r="G55" s="83">
        <v>1</v>
      </c>
      <c r="H55" s="84">
        <v>0</v>
      </c>
      <c r="I55" s="84">
        <v>0</v>
      </c>
      <c r="J55" s="84">
        <v>0</v>
      </c>
      <c r="K55" s="84">
        <v>1</v>
      </c>
      <c r="L55" s="84">
        <v>0</v>
      </c>
      <c r="M55" s="84">
        <v>1</v>
      </c>
      <c r="N55" s="84">
        <v>0</v>
      </c>
      <c r="O55" s="84">
        <v>0</v>
      </c>
      <c r="P55" s="84">
        <v>0</v>
      </c>
      <c r="Q55" s="84">
        <v>0</v>
      </c>
      <c r="R55" s="20">
        <v>103</v>
      </c>
      <c r="S55" s="84">
        <v>8</v>
      </c>
      <c r="T55" s="16">
        <f t="shared" ref="T55:T61" si="14">SUM(U55:AC55)</f>
        <v>6</v>
      </c>
      <c r="U55" s="246">
        <v>4</v>
      </c>
      <c r="V55" s="84">
        <v>2</v>
      </c>
      <c r="W55" s="84">
        <v>0</v>
      </c>
      <c r="X55" s="83">
        <v>0</v>
      </c>
      <c r="Y55" s="83">
        <v>0</v>
      </c>
      <c r="Z55" s="83">
        <v>0</v>
      </c>
      <c r="AA55" s="83">
        <v>0</v>
      </c>
      <c r="AB55" s="83">
        <v>0</v>
      </c>
      <c r="AC55" s="340">
        <v>0</v>
      </c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</row>
    <row r="56" spans="1:49" ht="18.75" customHeight="1" x14ac:dyDescent="0.25">
      <c r="A56" s="586"/>
      <c r="B56" s="311" t="s">
        <v>26</v>
      </c>
      <c r="C56" s="329">
        <f t="shared" si="12"/>
        <v>11</v>
      </c>
      <c r="D56" s="299">
        <f t="shared" si="13"/>
        <v>0</v>
      </c>
      <c r="E56" s="300">
        <v>0</v>
      </c>
      <c r="F56" s="300">
        <v>0</v>
      </c>
      <c r="G56" s="249">
        <v>10</v>
      </c>
      <c r="H56" s="56">
        <v>0</v>
      </c>
      <c r="I56" s="56">
        <v>1</v>
      </c>
      <c r="J56" s="29">
        <v>0</v>
      </c>
      <c r="K56" s="29">
        <v>0</v>
      </c>
      <c r="L56" s="29">
        <v>0</v>
      </c>
      <c r="M56" s="29">
        <v>0</v>
      </c>
      <c r="N56" s="29">
        <v>0</v>
      </c>
      <c r="O56" s="29">
        <v>0</v>
      </c>
      <c r="P56" s="29">
        <v>0</v>
      </c>
      <c r="Q56" s="29">
        <v>0</v>
      </c>
      <c r="R56" s="301">
        <v>248</v>
      </c>
      <c r="S56" s="29">
        <v>12</v>
      </c>
      <c r="T56" s="299">
        <f t="shared" si="14"/>
        <v>72</v>
      </c>
      <c r="U56" s="59">
        <v>8</v>
      </c>
      <c r="V56" s="29">
        <v>10</v>
      </c>
      <c r="W56" s="29">
        <v>0</v>
      </c>
      <c r="X56" s="56">
        <v>38</v>
      </c>
      <c r="Y56" s="56">
        <v>0</v>
      </c>
      <c r="Z56" s="56">
        <v>16</v>
      </c>
      <c r="AA56" s="56">
        <v>0</v>
      </c>
      <c r="AB56" s="56">
        <v>0</v>
      </c>
      <c r="AC56" s="341">
        <v>0</v>
      </c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</row>
    <row r="57" spans="1:49" ht="18.75" customHeight="1" x14ac:dyDescent="0.25">
      <c r="A57" s="586"/>
      <c r="B57" s="31" t="s">
        <v>27</v>
      </c>
      <c r="C57" s="321">
        <f t="shared" si="12"/>
        <v>99</v>
      </c>
      <c r="D57" s="32">
        <f t="shared" si="13"/>
        <v>81</v>
      </c>
      <c r="E57" s="36">
        <v>80</v>
      </c>
      <c r="F57" s="36">
        <v>80</v>
      </c>
      <c r="G57" s="33">
        <v>0</v>
      </c>
      <c r="H57" s="37">
        <v>0</v>
      </c>
      <c r="I57" s="37">
        <v>0</v>
      </c>
      <c r="J57" s="37">
        <v>0</v>
      </c>
      <c r="K57" s="37">
        <v>10</v>
      </c>
      <c r="L57" s="37">
        <v>1</v>
      </c>
      <c r="M57" s="37">
        <v>9</v>
      </c>
      <c r="N57" s="37">
        <v>0</v>
      </c>
      <c r="O57" s="37">
        <v>0</v>
      </c>
      <c r="P57" s="37">
        <v>0</v>
      </c>
      <c r="Q57" s="37">
        <v>0</v>
      </c>
      <c r="R57" s="35">
        <v>301</v>
      </c>
      <c r="S57" s="37">
        <v>13</v>
      </c>
      <c r="T57" s="32">
        <f t="shared" si="14"/>
        <v>53</v>
      </c>
      <c r="U57" s="63">
        <v>18</v>
      </c>
      <c r="V57" s="37">
        <v>11</v>
      </c>
      <c r="W57" s="37">
        <v>0</v>
      </c>
      <c r="X57" s="33">
        <v>12</v>
      </c>
      <c r="Y57" s="33">
        <v>0</v>
      </c>
      <c r="Z57" s="33">
        <v>12</v>
      </c>
      <c r="AA57" s="33">
        <v>0</v>
      </c>
      <c r="AB57" s="33">
        <v>0</v>
      </c>
      <c r="AC57" s="342">
        <v>0</v>
      </c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</row>
    <row r="58" spans="1:49" ht="18.75" customHeight="1" x14ac:dyDescent="0.25">
      <c r="A58" s="586"/>
      <c r="B58" s="22" t="s">
        <v>164</v>
      </c>
      <c r="C58" s="320">
        <f t="shared" si="12"/>
        <v>30</v>
      </c>
      <c r="D58" s="23">
        <f t="shared" si="13"/>
        <v>4</v>
      </c>
      <c r="E58" s="28">
        <v>30</v>
      </c>
      <c r="F58" s="28">
        <v>4</v>
      </c>
      <c r="G58" s="24">
        <v>0</v>
      </c>
      <c r="H58" s="25">
        <v>0</v>
      </c>
      <c r="I58" s="25">
        <v>0</v>
      </c>
      <c r="J58" s="25">
        <v>0</v>
      </c>
      <c r="K58" s="25">
        <v>0</v>
      </c>
      <c r="L58" s="25">
        <v>0</v>
      </c>
      <c r="M58" s="25">
        <v>0</v>
      </c>
      <c r="N58" s="25">
        <v>0</v>
      </c>
      <c r="O58" s="25">
        <v>0</v>
      </c>
      <c r="P58" s="25">
        <v>0</v>
      </c>
      <c r="Q58" s="25">
        <v>0</v>
      </c>
      <c r="R58" s="27">
        <v>6</v>
      </c>
      <c r="S58" s="25">
        <v>0</v>
      </c>
      <c r="T58" s="23">
        <f t="shared" si="14"/>
        <v>1</v>
      </c>
      <c r="U58" s="218">
        <v>1</v>
      </c>
      <c r="V58" s="25">
        <v>0</v>
      </c>
      <c r="W58" s="25">
        <v>0</v>
      </c>
      <c r="X58" s="24">
        <v>0</v>
      </c>
      <c r="Y58" s="24">
        <v>0</v>
      </c>
      <c r="Z58" s="24">
        <v>0</v>
      </c>
      <c r="AA58" s="24">
        <v>0</v>
      </c>
      <c r="AB58" s="24">
        <v>0</v>
      </c>
      <c r="AC58" s="343">
        <v>0</v>
      </c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</row>
    <row r="59" spans="1:49" ht="18.75" customHeight="1" x14ac:dyDescent="0.25">
      <c r="A59" s="586"/>
      <c r="B59" s="15" t="s">
        <v>144</v>
      </c>
      <c r="C59" s="319">
        <f t="shared" si="12"/>
        <v>30</v>
      </c>
      <c r="D59" s="307">
        <f t="shared" si="13"/>
        <v>30</v>
      </c>
      <c r="E59" s="21">
        <v>30</v>
      </c>
      <c r="F59" s="21">
        <v>30</v>
      </c>
      <c r="G59" s="17">
        <v>0</v>
      </c>
      <c r="H59" s="18">
        <v>0</v>
      </c>
      <c r="I59" s="18">
        <v>0</v>
      </c>
      <c r="J59" s="18">
        <v>0</v>
      </c>
      <c r="K59" s="18">
        <v>0</v>
      </c>
      <c r="L59" s="18">
        <v>0</v>
      </c>
      <c r="M59" s="18">
        <v>0</v>
      </c>
      <c r="N59" s="18">
        <v>0</v>
      </c>
      <c r="O59" s="18">
        <v>0</v>
      </c>
      <c r="P59" s="18">
        <v>0</v>
      </c>
      <c r="Q59" s="18">
        <v>0</v>
      </c>
      <c r="R59" s="328">
        <v>81</v>
      </c>
      <c r="S59" s="18">
        <v>1</v>
      </c>
      <c r="T59" s="307">
        <f t="shared" si="14"/>
        <v>19</v>
      </c>
      <c r="U59" s="257">
        <v>0</v>
      </c>
      <c r="V59" s="18">
        <v>0</v>
      </c>
      <c r="W59" s="18">
        <v>0</v>
      </c>
      <c r="X59" s="17">
        <v>19</v>
      </c>
      <c r="Y59" s="17">
        <v>0</v>
      </c>
      <c r="Z59" s="17">
        <v>0</v>
      </c>
      <c r="AA59" s="17">
        <v>0</v>
      </c>
      <c r="AB59" s="17">
        <v>0</v>
      </c>
      <c r="AC59" s="344">
        <v>0</v>
      </c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</row>
    <row r="60" spans="1:49" ht="18.75" customHeight="1" x14ac:dyDescent="0.25">
      <c r="A60" s="586"/>
      <c r="B60" s="22" t="s">
        <v>154</v>
      </c>
      <c r="C60" s="320">
        <f t="shared" si="12"/>
        <v>30</v>
      </c>
      <c r="D60" s="23">
        <f t="shared" si="13"/>
        <v>0</v>
      </c>
      <c r="E60" s="28">
        <v>30</v>
      </c>
      <c r="F60" s="28">
        <v>0</v>
      </c>
      <c r="G60" s="24">
        <v>0</v>
      </c>
      <c r="H60" s="25">
        <v>0</v>
      </c>
      <c r="I60" s="25">
        <v>0</v>
      </c>
      <c r="J60" s="25">
        <v>0</v>
      </c>
      <c r="K60" s="25">
        <v>0</v>
      </c>
      <c r="L60" s="25">
        <v>0</v>
      </c>
      <c r="M60" s="25">
        <v>0</v>
      </c>
      <c r="N60" s="25">
        <v>0</v>
      </c>
      <c r="O60" s="25">
        <v>0</v>
      </c>
      <c r="P60" s="25">
        <v>0</v>
      </c>
      <c r="Q60" s="25">
        <v>0</v>
      </c>
      <c r="R60" s="27">
        <v>6</v>
      </c>
      <c r="S60" s="25">
        <v>0</v>
      </c>
      <c r="T60" s="23">
        <f t="shared" si="14"/>
        <v>1</v>
      </c>
      <c r="U60" s="218">
        <v>1</v>
      </c>
      <c r="V60" s="25">
        <v>0</v>
      </c>
      <c r="W60" s="25">
        <v>0</v>
      </c>
      <c r="X60" s="24">
        <v>0</v>
      </c>
      <c r="Y60" s="24">
        <v>0</v>
      </c>
      <c r="Z60" s="24">
        <v>0</v>
      </c>
      <c r="AA60" s="24">
        <v>0</v>
      </c>
      <c r="AB60" s="24">
        <v>0</v>
      </c>
      <c r="AC60" s="343">
        <v>0</v>
      </c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</row>
    <row r="61" spans="1:49" ht="18.75" customHeight="1" x14ac:dyDescent="0.25">
      <c r="A61" s="586"/>
      <c r="B61" s="345" t="s">
        <v>165</v>
      </c>
      <c r="C61" s="346">
        <f t="shared" si="12"/>
        <v>92</v>
      </c>
      <c r="D61" s="288">
        <f t="shared" si="13"/>
        <v>80</v>
      </c>
      <c r="E61" s="308">
        <v>80</v>
      </c>
      <c r="F61" s="308">
        <v>80</v>
      </c>
      <c r="G61" s="211">
        <v>4</v>
      </c>
      <c r="H61" s="45">
        <v>0</v>
      </c>
      <c r="I61" s="45">
        <v>0</v>
      </c>
      <c r="J61" s="45">
        <v>0</v>
      </c>
      <c r="K61" s="45">
        <v>4</v>
      </c>
      <c r="L61" s="45">
        <v>0</v>
      </c>
      <c r="M61" s="45">
        <v>4</v>
      </c>
      <c r="N61" s="45">
        <v>0</v>
      </c>
      <c r="O61" s="45">
        <v>0</v>
      </c>
      <c r="P61" s="45">
        <v>0</v>
      </c>
      <c r="Q61" s="45">
        <v>0</v>
      </c>
      <c r="R61" s="332">
        <v>186</v>
      </c>
      <c r="S61" s="45">
        <v>13</v>
      </c>
      <c r="T61" s="288">
        <f t="shared" si="14"/>
        <v>18</v>
      </c>
      <c r="U61" s="228">
        <v>10</v>
      </c>
      <c r="V61" s="45">
        <v>3</v>
      </c>
      <c r="W61" s="45">
        <v>0</v>
      </c>
      <c r="X61" s="85">
        <v>0</v>
      </c>
      <c r="Y61" s="85">
        <v>0</v>
      </c>
      <c r="Z61" s="85">
        <v>4</v>
      </c>
      <c r="AA61" s="85">
        <v>0</v>
      </c>
      <c r="AB61" s="85">
        <v>0</v>
      </c>
      <c r="AC61" s="347">
        <v>1</v>
      </c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</row>
    <row r="62" spans="1:49" ht="18.75" customHeight="1" x14ac:dyDescent="0.25">
      <c r="A62" s="586"/>
      <c r="B62" s="229" t="s">
        <v>122</v>
      </c>
      <c r="C62" s="6">
        <f t="shared" ref="C62:AC62" si="15">SUM(C55:C61)</f>
        <v>335</v>
      </c>
      <c r="D62" s="6">
        <f t="shared" si="15"/>
        <v>235</v>
      </c>
      <c r="E62" s="51">
        <f t="shared" si="15"/>
        <v>290</v>
      </c>
      <c r="F62" s="68">
        <f t="shared" si="15"/>
        <v>234</v>
      </c>
      <c r="G62" s="68">
        <f t="shared" si="15"/>
        <v>15</v>
      </c>
      <c r="H62" s="68">
        <f t="shared" si="15"/>
        <v>0</v>
      </c>
      <c r="I62" s="68">
        <f t="shared" si="15"/>
        <v>1</v>
      </c>
      <c r="J62" s="68">
        <f t="shared" si="15"/>
        <v>0</v>
      </c>
      <c r="K62" s="68">
        <f t="shared" si="15"/>
        <v>15</v>
      </c>
      <c r="L62" s="68">
        <f t="shared" si="15"/>
        <v>1</v>
      </c>
      <c r="M62" s="68">
        <f t="shared" si="15"/>
        <v>14</v>
      </c>
      <c r="N62" s="68">
        <f t="shared" si="15"/>
        <v>0</v>
      </c>
      <c r="O62" s="68">
        <f t="shared" si="15"/>
        <v>0</v>
      </c>
      <c r="P62" s="68">
        <f t="shared" si="15"/>
        <v>0</v>
      </c>
      <c r="Q62" s="66">
        <f t="shared" si="15"/>
        <v>0</v>
      </c>
      <c r="R62" s="51">
        <f t="shared" si="15"/>
        <v>931</v>
      </c>
      <c r="S62" s="50">
        <f t="shared" si="15"/>
        <v>47</v>
      </c>
      <c r="T62" s="6">
        <f t="shared" si="15"/>
        <v>170</v>
      </c>
      <c r="U62" s="51">
        <f t="shared" si="15"/>
        <v>42</v>
      </c>
      <c r="V62" s="68">
        <f t="shared" si="15"/>
        <v>26</v>
      </c>
      <c r="W62" s="68">
        <f t="shared" si="15"/>
        <v>0</v>
      </c>
      <c r="X62" s="68">
        <f t="shared" si="15"/>
        <v>69</v>
      </c>
      <c r="Y62" s="68">
        <f t="shared" si="15"/>
        <v>0</v>
      </c>
      <c r="Z62" s="68">
        <f t="shared" si="15"/>
        <v>32</v>
      </c>
      <c r="AA62" s="68">
        <f t="shared" si="15"/>
        <v>0</v>
      </c>
      <c r="AB62" s="68">
        <f t="shared" si="15"/>
        <v>0</v>
      </c>
      <c r="AC62" s="53">
        <f t="shared" si="15"/>
        <v>1</v>
      </c>
      <c r="AD62" s="231"/>
      <c r="AE62" s="231"/>
      <c r="AF62" s="231"/>
      <c r="AG62" s="231"/>
      <c r="AH62" s="231"/>
      <c r="AI62" s="231"/>
      <c r="AJ62" s="231"/>
      <c r="AK62" s="231"/>
      <c r="AL62" s="231"/>
      <c r="AM62" s="231"/>
      <c r="AN62" s="231"/>
      <c r="AO62" s="231"/>
      <c r="AP62" s="231"/>
      <c r="AQ62" s="231"/>
      <c r="AR62" s="231"/>
      <c r="AS62" s="231"/>
      <c r="AT62" s="231"/>
      <c r="AU62" s="231"/>
      <c r="AV62" s="231"/>
      <c r="AW62" s="231"/>
    </row>
    <row r="63" spans="1:49" ht="18.75" customHeight="1" x14ac:dyDescent="0.25">
      <c r="A63" s="587"/>
      <c r="B63" s="70" t="s">
        <v>39</v>
      </c>
      <c r="C63" s="348">
        <f t="shared" ref="C63:AC63" si="16">C36+C44+C53+C62</f>
        <v>2887</v>
      </c>
      <c r="D63" s="71">
        <f t="shared" si="16"/>
        <v>1650</v>
      </c>
      <c r="E63" s="71">
        <f t="shared" si="16"/>
        <v>1730</v>
      </c>
      <c r="F63" s="71">
        <f t="shared" si="16"/>
        <v>1580</v>
      </c>
      <c r="G63" s="71">
        <f t="shared" si="16"/>
        <v>397</v>
      </c>
      <c r="H63" s="71">
        <f t="shared" si="16"/>
        <v>15</v>
      </c>
      <c r="I63" s="71">
        <f t="shared" si="16"/>
        <v>42</v>
      </c>
      <c r="J63" s="71">
        <f t="shared" si="16"/>
        <v>6</v>
      </c>
      <c r="K63" s="71">
        <f t="shared" si="16"/>
        <v>357</v>
      </c>
      <c r="L63" s="71">
        <f t="shared" si="16"/>
        <v>4</v>
      </c>
      <c r="M63" s="71">
        <f t="shared" si="16"/>
        <v>361</v>
      </c>
      <c r="N63" s="71">
        <f t="shared" si="16"/>
        <v>45</v>
      </c>
      <c r="O63" s="71">
        <f t="shared" si="16"/>
        <v>0</v>
      </c>
      <c r="P63" s="71">
        <f t="shared" si="16"/>
        <v>0</v>
      </c>
      <c r="Q63" s="71">
        <f t="shared" si="16"/>
        <v>0</v>
      </c>
      <c r="R63" s="71">
        <f t="shared" si="16"/>
        <v>8431</v>
      </c>
      <c r="S63" s="71">
        <f t="shared" si="16"/>
        <v>414</v>
      </c>
      <c r="T63" s="71">
        <f t="shared" si="16"/>
        <v>1450</v>
      </c>
      <c r="U63" s="71">
        <f t="shared" si="16"/>
        <v>471</v>
      </c>
      <c r="V63" s="71">
        <f t="shared" si="16"/>
        <v>191</v>
      </c>
      <c r="W63" s="71">
        <f t="shared" si="16"/>
        <v>0</v>
      </c>
      <c r="X63" s="71">
        <f t="shared" si="16"/>
        <v>579</v>
      </c>
      <c r="Y63" s="71">
        <f t="shared" si="16"/>
        <v>1</v>
      </c>
      <c r="Z63" s="71">
        <f t="shared" si="16"/>
        <v>185</v>
      </c>
      <c r="AA63" s="71">
        <f t="shared" si="16"/>
        <v>2</v>
      </c>
      <c r="AB63" s="71">
        <f t="shared" si="16"/>
        <v>6</v>
      </c>
      <c r="AC63" s="76">
        <f t="shared" si="16"/>
        <v>15</v>
      </c>
      <c r="AD63" s="3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</row>
    <row r="64" spans="1:49" ht="18.75" customHeight="1" x14ac:dyDescent="0.3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  <c r="AC64" s="77"/>
      <c r="AD64" s="77"/>
      <c r="AE64" s="77"/>
      <c r="AF64" s="77"/>
      <c r="AG64" s="77"/>
      <c r="AH64" s="77"/>
      <c r="AI64" s="77"/>
      <c r="AJ64" s="77"/>
      <c r="AK64" s="77"/>
      <c r="AL64" s="77"/>
      <c r="AM64" s="77"/>
      <c r="AN64" s="77"/>
      <c r="AO64" s="77"/>
      <c r="AP64" s="77"/>
      <c r="AQ64" s="77"/>
      <c r="AR64" s="77"/>
      <c r="AS64" s="77"/>
      <c r="AT64" s="77"/>
      <c r="AU64" s="77"/>
      <c r="AV64" s="77"/>
      <c r="AW64" s="77"/>
    </row>
    <row r="65" spans="1:49" ht="18.75" customHeight="1" x14ac:dyDescent="0.3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  <c r="AC65" s="77"/>
      <c r="AD65" s="77"/>
      <c r="AE65" s="77"/>
      <c r="AF65" s="77"/>
      <c r="AG65" s="77"/>
      <c r="AH65" s="77"/>
      <c r="AI65" s="77"/>
      <c r="AJ65" s="77"/>
      <c r="AK65" s="77"/>
      <c r="AL65" s="77"/>
      <c r="AM65" s="77"/>
      <c r="AN65" s="77"/>
      <c r="AO65" s="77"/>
      <c r="AP65" s="77"/>
      <c r="AQ65" s="77"/>
      <c r="AR65" s="77"/>
      <c r="AS65" s="77"/>
      <c r="AT65" s="77"/>
      <c r="AU65" s="77"/>
      <c r="AV65" s="77"/>
      <c r="AW65" s="77"/>
    </row>
    <row r="66" spans="1:49" ht="18.75" customHeight="1" x14ac:dyDescent="0.3">
      <c r="A66" s="77"/>
      <c r="B66" s="581" t="s">
        <v>42</v>
      </c>
      <c r="C66" s="579"/>
      <c r="D66" s="579"/>
      <c r="E66" s="579"/>
      <c r="F66" s="579"/>
      <c r="G66" s="579"/>
      <c r="H66" s="579"/>
      <c r="I66" s="579"/>
      <c r="J66" s="579"/>
      <c r="K66" s="579"/>
      <c r="L66" s="579"/>
      <c r="M66" s="579"/>
      <c r="N66" s="579"/>
      <c r="O66" s="579"/>
      <c r="P66" s="579"/>
      <c r="Q66" s="579"/>
      <c r="R66" s="579"/>
      <c r="S66" s="580"/>
      <c r="T66" s="77"/>
      <c r="U66" s="77"/>
      <c r="V66" s="639" t="s">
        <v>187</v>
      </c>
      <c r="W66" s="583"/>
      <c r="X66" s="583"/>
      <c r="Y66" s="349">
        <v>3</v>
      </c>
      <c r="Z66" s="77"/>
      <c r="AA66" s="77"/>
      <c r="AB66" s="77"/>
      <c r="AC66" s="77"/>
      <c r="AD66" s="77"/>
      <c r="AE66" s="77"/>
      <c r="AF66" s="77"/>
      <c r="AG66" s="77"/>
      <c r="AH66" s="77"/>
      <c r="AI66" s="77"/>
      <c r="AJ66" s="77"/>
      <c r="AK66" s="77"/>
      <c r="AL66" s="77"/>
      <c r="AM66" s="77"/>
      <c r="AN66" s="77"/>
      <c r="AO66" s="77"/>
      <c r="AP66" s="77"/>
      <c r="AQ66" s="77"/>
      <c r="AR66" s="77"/>
      <c r="AS66" s="77"/>
      <c r="AT66" s="77"/>
      <c r="AU66" s="77"/>
      <c r="AV66" s="77"/>
      <c r="AW66" s="77"/>
    </row>
    <row r="67" spans="1:49" ht="18.75" customHeight="1" x14ac:dyDescent="0.3">
      <c r="A67" s="77"/>
      <c r="B67" s="640" t="s">
        <v>188</v>
      </c>
      <c r="C67" s="630"/>
      <c r="D67" s="630"/>
      <c r="E67" s="630"/>
      <c r="F67" s="630"/>
      <c r="G67" s="630"/>
      <c r="H67" s="630"/>
      <c r="I67" s="630"/>
      <c r="J67" s="630"/>
      <c r="K67" s="630"/>
      <c r="L67" s="630"/>
      <c r="M67" s="630"/>
      <c r="N67" s="630"/>
      <c r="O67" s="630"/>
      <c r="P67" s="630"/>
      <c r="Q67" s="630"/>
      <c r="R67" s="630"/>
      <c r="S67" s="631"/>
      <c r="T67" s="77"/>
      <c r="U67" s="77"/>
      <c r="V67" s="77"/>
      <c r="W67" s="77"/>
      <c r="X67" s="77"/>
      <c r="Y67" s="77"/>
      <c r="Z67" s="77"/>
      <c r="AA67" s="77"/>
      <c r="AB67" s="77"/>
      <c r="AC67" s="77"/>
      <c r="AD67" s="77"/>
      <c r="AE67" s="77"/>
      <c r="AF67" s="77"/>
      <c r="AG67" s="77"/>
      <c r="AH67" s="77"/>
      <c r="AI67" s="77"/>
      <c r="AJ67" s="77"/>
      <c r="AK67" s="77"/>
      <c r="AL67" s="77"/>
      <c r="AM67" s="77"/>
      <c r="AN67" s="77"/>
      <c r="AO67" s="77"/>
      <c r="AP67" s="77"/>
      <c r="AQ67" s="77"/>
      <c r="AR67" s="77"/>
      <c r="AS67" s="77"/>
      <c r="AT67" s="77"/>
      <c r="AU67" s="77"/>
      <c r="AV67" s="77"/>
      <c r="AW67" s="77"/>
    </row>
    <row r="68" spans="1:49" ht="18.75" customHeight="1" x14ac:dyDescent="0.3">
      <c r="A68" s="77"/>
      <c r="B68" s="640" t="s">
        <v>189</v>
      </c>
      <c r="C68" s="630"/>
      <c r="D68" s="630"/>
      <c r="E68" s="630"/>
      <c r="F68" s="630"/>
      <c r="G68" s="630"/>
      <c r="H68" s="630"/>
      <c r="I68" s="630"/>
      <c r="J68" s="630"/>
      <c r="K68" s="630"/>
      <c r="L68" s="630"/>
      <c r="M68" s="630"/>
      <c r="N68" s="630"/>
      <c r="O68" s="630"/>
      <c r="P68" s="630"/>
      <c r="Q68" s="630"/>
      <c r="R68" s="630"/>
      <c r="S68" s="631"/>
      <c r="T68" s="77"/>
      <c r="U68" s="77"/>
      <c r="V68" s="77"/>
      <c r="W68" s="77"/>
      <c r="X68" s="77"/>
      <c r="Y68" s="77"/>
      <c r="Z68" s="77"/>
      <c r="AA68" s="77"/>
      <c r="AB68" s="77"/>
      <c r="AC68" s="77"/>
      <c r="AD68" s="77"/>
      <c r="AE68" s="77"/>
      <c r="AF68" s="77"/>
      <c r="AG68" s="77"/>
      <c r="AH68" s="77"/>
      <c r="AI68" s="77"/>
      <c r="AJ68" s="77"/>
      <c r="AK68" s="77"/>
      <c r="AL68" s="77"/>
      <c r="AM68" s="77"/>
      <c r="AN68" s="77"/>
      <c r="AO68" s="77"/>
      <c r="AP68" s="77"/>
      <c r="AQ68" s="77"/>
      <c r="AR68" s="77"/>
      <c r="AS68" s="77"/>
      <c r="AT68" s="77"/>
      <c r="AU68" s="77"/>
      <c r="AV68" s="77"/>
      <c r="AW68" s="77"/>
    </row>
    <row r="69" spans="1:49" ht="18.75" customHeight="1" x14ac:dyDescent="0.3">
      <c r="A69" s="77"/>
      <c r="B69" s="646" t="s">
        <v>190</v>
      </c>
      <c r="C69" s="630"/>
      <c r="D69" s="630"/>
      <c r="E69" s="630"/>
      <c r="F69" s="630"/>
      <c r="G69" s="630"/>
      <c r="H69" s="630"/>
      <c r="I69" s="630"/>
      <c r="J69" s="630"/>
      <c r="K69" s="630"/>
      <c r="L69" s="630"/>
      <c r="M69" s="630"/>
      <c r="N69" s="630"/>
      <c r="O69" s="630"/>
      <c r="P69" s="630"/>
      <c r="Q69" s="630"/>
      <c r="R69" s="630"/>
      <c r="S69" s="631"/>
      <c r="T69" s="77"/>
      <c r="U69" s="77"/>
      <c r="V69" s="77"/>
      <c r="W69" s="77"/>
      <c r="X69" s="77"/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  <c r="AM69" s="77"/>
      <c r="AN69" s="77"/>
      <c r="AO69" s="77"/>
      <c r="AP69" s="77"/>
      <c r="AQ69" s="77"/>
      <c r="AR69" s="77"/>
      <c r="AS69" s="77"/>
      <c r="AT69" s="77"/>
      <c r="AU69" s="77"/>
      <c r="AV69" s="77"/>
      <c r="AW69" s="77"/>
    </row>
    <row r="70" spans="1:49" ht="18.75" customHeight="1" x14ac:dyDescent="0.3">
      <c r="A70" s="77"/>
      <c r="B70" s="640" t="s">
        <v>191</v>
      </c>
      <c r="C70" s="630"/>
      <c r="D70" s="630"/>
      <c r="E70" s="630"/>
      <c r="F70" s="630"/>
      <c r="G70" s="630"/>
      <c r="H70" s="630"/>
      <c r="I70" s="630"/>
      <c r="J70" s="630"/>
      <c r="K70" s="630"/>
      <c r="L70" s="630"/>
      <c r="M70" s="630"/>
      <c r="N70" s="630"/>
      <c r="O70" s="630"/>
      <c r="P70" s="630"/>
      <c r="Q70" s="630"/>
      <c r="R70" s="630"/>
      <c r="S70" s="631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  <c r="AN70" s="77"/>
      <c r="AO70" s="77"/>
      <c r="AP70" s="77"/>
      <c r="AQ70" s="77"/>
      <c r="AR70" s="77"/>
      <c r="AS70" s="77"/>
      <c r="AT70" s="77"/>
      <c r="AU70" s="77"/>
      <c r="AV70" s="77"/>
      <c r="AW70" s="77"/>
    </row>
    <row r="71" spans="1:49" ht="18.75" customHeight="1" x14ac:dyDescent="0.3">
      <c r="A71" s="77"/>
      <c r="B71" s="640" t="s">
        <v>192</v>
      </c>
      <c r="C71" s="630"/>
      <c r="D71" s="630"/>
      <c r="E71" s="630"/>
      <c r="F71" s="630"/>
      <c r="G71" s="630"/>
      <c r="H71" s="630"/>
      <c r="I71" s="630"/>
      <c r="J71" s="630"/>
      <c r="K71" s="630"/>
      <c r="L71" s="630"/>
      <c r="M71" s="630"/>
      <c r="N71" s="630"/>
      <c r="O71" s="630"/>
      <c r="P71" s="630"/>
      <c r="Q71" s="630"/>
      <c r="R71" s="630"/>
      <c r="S71" s="631"/>
      <c r="T71" s="77"/>
      <c r="U71" s="77"/>
      <c r="V71" s="77"/>
      <c r="W71" s="77"/>
      <c r="X71" s="77"/>
      <c r="Y71" s="77"/>
      <c r="Z71" s="77"/>
      <c r="AA71" s="77"/>
      <c r="AB71" s="77"/>
      <c r="AC71" s="77"/>
      <c r="AD71" s="77"/>
      <c r="AE71" s="77"/>
      <c r="AF71" s="77"/>
      <c r="AG71" s="77"/>
      <c r="AH71" s="77"/>
      <c r="AI71" s="77"/>
      <c r="AJ71" s="77"/>
      <c r="AK71" s="77"/>
      <c r="AL71" s="77"/>
      <c r="AM71" s="77"/>
      <c r="AN71" s="77"/>
      <c r="AO71" s="77"/>
      <c r="AP71" s="77"/>
      <c r="AQ71" s="77"/>
      <c r="AR71" s="77"/>
      <c r="AS71" s="77"/>
      <c r="AT71" s="77"/>
      <c r="AU71" s="77"/>
      <c r="AV71" s="77"/>
      <c r="AW71" s="77"/>
    </row>
    <row r="72" spans="1:49" ht="18.75" customHeight="1" x14ac:dyDescent="0.3">
      <c r="A72" s="77"/>
      <c r="B72" s="640" t="s">
        <v>193</v>
      </c>
      <c r="C72" s="630"/>
      <c r="D72" s="630"/>
      <c r="E72" s="630"/>
      <c r="F72" s="630"/>
      <c r="G72" s="630"/>
      <c r="H72" s="630"/>
      <c r="I72" s="630"/>
      <c r="J72" s="630"/>
      <c r="K72" s="630"/>
      <c r="L72" s="630"/>
      <c r="M72" s="630"/>
      <c r="N72" s="630"/>
      <c r="O72" s="630"/>
      <c r="P72" s="630"/>
      <c r="Q72" s="630"/>
      <c r="R72" s="630"/>
      <c r="S72" s="631"/>
      <c r="T72" s="77"/>
      <c r="U72" s="77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  <c r="AN72" s="77"/>
      <c r="AO72" s="77"/>
      <c r="AP72" s="77"/>
      <c r="AQ72" s="77"/>
      <c r="AR72" s="77"/>
      <c r="AS72" s="77"/>
      <c r="AT72" s="77"/>
      <c r="AU72" s="77"/>
      <c r="AV72" s="77"/>
      <c r="AW72" s="77"/>
    </row>
    <row r="73" spans="1:49" ht="18.75" customHeight="1" x14ac:dyDescent="0.3">
      <c r="A73" s="77"/>
      <c r="B73" s="640" t="s">
        <v>194</v>
      </c>
      <c r="C73" s="630"/>
      <c r="D73" s="630"/>
      <c r="E73" s="630"/>
      <c r="F73" s="630"/>
      <c r="G73" s="630"/>
      <c r="H73" s="630"/>
      <c r="I73" s="630"/>
      <c r="J73" s="630"/>
      <c r="K73" s="630"/>
      <c r="L73" s="630"/>
      <c r="M73" s="630"/>
      <c r="N73" s="630"/>
      <c r="O73" s="630"/>
      <c r="P73" s="630"/>
      <c r="Q73" s="630"/>
      <c r="R73" s="630"/>
      <c r="S73" s="631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U73" s="77"/>
      <c r="AV73" s="77"/>
      <c r="AW73" s="77"/>
    </row>
    <row r="74" spans="1:49" ht="18.75" customHeight="1" x14ac:dyDescent="0.3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  <c r="AN74" s="77"/>
      <c r="AO74" s="77"/>
      <c r="AP74" s="77"/>
      <c r="AQ74" s="77"/>
      <c r="AR74" s="77"/>
      <c r="AS74" s="77"/>
      <c r="AT74" s="77"/>
      <c r="AU74" s="77"/>
      <c r="AV74" s="77"/>
      <c r="AW74" s="77"/>
    </row>
    <row r="75" spans="1:49" ht="18.75" customHeight="1" x14ac:dyDescent="0.3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  <c r="AP75" s="77"/>
      <c r="AQ75" s="77"/>
      <c r="AR75" s="77"/>
      <c r="AS75" s="77"/>
      <c r="AT75" s="77"/>
      <c r="AU75" s="77"/>
      <c r="AV75" s="77"/>
      <c r="AW75" s="77"/>
    </row>
    <row r="76" spans="1:49" ht="15.75" customHeight="1" x14ac:dyDescent="0.3">
      <c r="A76" s="77"/>
      <c r="B76" s="581" t="s">
        <v>47</v>
      </c>
      <c r="C76" s="579"/>
      <c r="D76" s="579"/>
      <c r="E76" s="579"/>
      <c r="F76" s="579"/>
      <c r="G76" s="579"/>
      <c r="H76" s="579"/>
      <c r="I76" s="579"/>
      <c r="J76" s="579"/>
      <c r="K76" s="579"/>
      <c r="L76" s="579"/>
      <c r="M76" s="579"/>
      <c r="N76" s="579"/>
      <c r="O76" s="579"/>
      <c r="P76" s="579"/>
      <c r="Q76" s="579"/>
      <c r="R76" s="579"/>
      <c r="S76" s="580"/>
      <c r="T76" s="77"/>
      <c r="U76" s="77"/>
      <c r="V76" s="77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  <c r="AJ76" s="77"/>
      <c r="AK76" s="77"/>
      <c r="AL76" s="77"/>
      <c r="AM76" s="77"/>
      <c r="AN76" s="77"/>
      <c r="AO76" s="77"/>
      <c r="AP76" s="77"/>
      <c r="AQ76" s="77"/>
      <c r="AR76" s="77"/>
      <c r="AS76" s="77"/>
      <c r="AT76" s="77"/>
      <c r="AU76" s="77"/>
      <c r="AV76" s="77"/>
      <c r="AW76" s="77"/>
    </row>
    <row r="77" spans="1:49" ht="18.75" customHeight="1" x14ac:dyDescent="0.3">
      <c r="A77" s="77"/>
      <c r="B77" s="638" t="s">
        <v>96</v>
      </c>
      <c r="C77" s="630"/>
      <c r="D77" s="630"/>
      <c r="E77" s="630"/>
      <c r="F77" s="630"/>
      <c r="G77" s="630"/>
      <c r="H77" s="630"/>
      <c r="I77" s="630"/>
      <c r="J77" s="630"/>
      <c r="K77" s="630"/>
      <c r="L77" s="630"/>
      <c r="M77" s="630"/>
      <c r="N77" s="630"/>
      <c r="O77" s="630"/>
      <c r="P77" s="630"/>
      <c r="Q77" s="630"/>
      <c r="R77" s="630"/>
      <c r="S77" s="631"/>
      <c r="T77" s="77"/>
      <c r="U77" s="77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  <c r="AJ77" s="77"/>
      <c r="AK77" s="77"/>
      <c r="AL77" s="77"/>
      <c r="AM77" s="77"/>
      <c r="AN77" s="77"/>
      <c r="AO77" s="77"/>
      <c r="AP77" s="77"/>
      <c r="AQ77" s="77"/>
      <c r="AR77" s="77"/>
      <c r="AS77" s="77"/>
      <c r="AT77" s="77"/>
      <c r="AU77" s="77"/>
      <c r="AV77" s="77"/>
      <c r="AW77" s="77"/>
    </row>
    <row r="78" spans="1:49" ht="18.75" customHeight="1" x14ac:dyDescent="0.3">
      <c r="A78" s="77"/>
      <c r="B78" s="588" t="s">
        <v>97</v>
      </c>
      <c r="C78" s="589"/>
      <c r="D78" s="589"/>
      <c r="E78" s="589"/>
      <c r="F78" s="589"/>
      <c r="G78" s="589"/>
      <c r="H78" s="589"/>
      <c r="I78" s="589"/>
      <c r="J78" s="589"/>
      <c r="K78" s="589"/>
      <c r="L78" s="589"/>
      <c r="M78" s="589"/>
      <c r="N78" s="589"/>
      <c r="O78" s="589"/>
      <c r="P78" s="589"/>
      <c r="Q78" s="589"/>
      <c r="R78" s="589"/>
      <c r="S78" s="590"/>
      <c r="T78" s="77"/>
      <c r="U78" s="77"/>
      <c r="V78" s="77"/>
      <c r="W78" s="77"/>
      <c r="X78" s="77"/>
      <c r="Y78" s="77"/>
      <c r="Z78" s="77"/>
      <c r="AA78" s="77"/>
      <c r="AB78" s="77"/>
      <c r="AC78" s="77"/>
      <c r="AD78" s="77"/>
      <c r="AE78" s="77"/>
      <c r="AF78" s="77"/>
      <c r="AG78" s="77"/>
      <c r="AH78" s="77"/>
      <c r="AI78" s="77"/>
      <c r="AJ78" s="77"/>
      <c r="AK78" s="77"/>
      <c r="AL78" s="77"/>
      <c r="AM78" s="77"/>
      <c r="AN78" s="77"/>
      <c r="AO78" s="77"/>
      <c r="AP78" s="77"/>
      <c r="AQ78" s="77"/>
      <c r="AR78" s="77"/>
      <c r="AS78" s="77"/>
      <c r="AT78" s="77"/>
      <c r="AU78" s="77"/>
      <c r="AV78" s="77"/>
      <c r="AW78" s="77"/>
    </row>
    <row r="79" spans="1:49" ht="18.75" customHeight="1" x14ac:dyDescent="0.3">
      <c r="A79" s="77"/>
      <c r="B79" s="588" t="s">
        <v>184</v>
      </c>
      <c r="C79" s="589"/>
      <c r="D79" s="589"/>
      <c r="E79" s="589"/>
      <c r="F79" s="589"/>
      <c r="G79" s="589"/>
      <c r="H79" s="589"/>
      <c r="I79" s="589"/>
      <c r="J79" s="589"/>
      <c r="K79" s="589"/>
      <c r="L79" s="589"/>
      <c r="M79" s="589"/>
      <c r="N79" s="589"/>
      <c r="O79" s="589"/>
      <c r="P79" s="589"/>
      <c r="Q79" s="589"/>
      <c r="R79" s="589"/>
      <c r="S79" s="590"/>
      <c r="T79" s="77"/>
      <c r="U79" s="77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  <c r="AM79" s="77"/>
      <c r="AN79" s="77"/>
      <c r="AO79" s="77"/>
      <c r="AP79" s="77"/>
      <c r="AQ79" s="77"/>
      <c r="AR79" s="77"/>
      <c r="AS79" s="77"/>
      <c r="AT79" s="77"/>
      <c r="AU79" s="77"/>
      <c r="AV79" s="77"/>
      <c r="AW79" s="77"/>
    </row>
    <row r="80" spans="1:49" ht="18.75" customHeight="1" x14ac:dyDescent="0.3">
      <c r="A80" s="77"/>
      <c r="B80" s="588" t="s">
        <v>98</v>
      </c>
      <c r="C80" s="589"/>
      <c r="D80" s="589"/>
      <c r="E80" s="589"/>
      <c r="F80" s="589"/>
      <c r="G80" s="589"/>
      <c r="H80" s="589"/>
      <c r="I80" s="589"/>
      <c r="J80" s="589"/>
      <c r="K80" s="589"/>
      <c r="L80" s="589"/>
      <c r="M80" s="589"/>
      <c r="N80" s="589"/>
      <c r="O80" s="589"/>
      <c r="P80" s="589"/>
      <c r="Q80" s="589"/>
      <c r="R80" s="589"/>
      <c r="S80" s="590"/>
      <c r="T80" s="77"/>
      <c r="U80" s="77"/>
      <c r="V80" s="77"/>
      <c r="W80" s="77"/>
      <c r="X80" s="77"/>
      <c r="Y80" s="77"/>
      <c r="Z80" s="77"/>
      <c r="AA80" s="77"/>
      <c r="AB80" s="77"/>
      <c r="AC80" s="77"/>
      <c r="AD80" s="77"/>
      <c r="AE80" s="77"/>
      <c r="AF80" s="77"/>
      <c r="AG80" s="77"/>
      <c r="AH80" s="77"/>
      <c r="AI80" s="77"/>
      <c r="AJ80" s="77"/>
      <c r="AK80" s="77"/>
      <c r="AL80" s="77"/>
      <c r="AM80" s="77"/>
      <c r="AN80" s="77"/>
      <c r="AO80" s="77"/>
      <c r="AP80" s="77"/>
      <c r="AQ80" s="77"/>
      <c r="AR80" s="77"/>
      <c r="AS80" s="77"/>
      <c r="AT80" s="77"/>
      <c r="AU80" s="77"/>
      <c r="AV80" s="77"/>
      <c r="AW80" s="77"/>
    </row>
    <row r="81" spans="1:49" ht="18.75" customHeight="1" x14ac:dyDescent="0.3">
      <c r="A81" s="77"/>
      <c r="B81" s="588" t="s">
        <v>129</v>
      </c>
      <c r="C81" s="589"/>
      <c r="D81" s="589"/>
      <c r="E81" s="589"/>
      <c r="F81" s="589"/>
      <c r="G81" s="589"/>
      <c r="H81" s="589"/>
      <c r="I81" s="589"/>
      <c r="J81" s="589"/>
      <c r="K81" s="589"/>
      <c r="L81" s="589"/>
      <c r="M81" s="589"/>
      <c r="N81" s="589"/>
      <c r="O81" s="589"/>
      <c r="P81" s="589"/>
      <c r="Q81" s="589"/>
      <c r="R81" s="589"/>
      <c r="S81" s="590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  <c r="AP81" s="77"/>
      <c r="AQ81" s="77"/>
      <c r="AR81" s="77"/>
      <c r="AS81" s="77"/>
      <c r="AT81" s="77"/>
      <c r="AU81" s="77"/>
      <c r="AV81" s="77"/>
      <c r="AW81" s="77"/>
    </row>
    <row r="82" spans="1:49" ht="18.75" customHeight="1" x14ac:dyDescent="0.3">
      <c r="A82" s="77"/>
      <c r="B82" s="588" t="s">
        <v>99</v>
      </c>
      <c r="C82" s="589"/>
      <c r="D82" s="589"/>
      <c r="E82" s="589"/>
      <c r="F82" s="589"/>
      <c r="G82" s="589"/>
      <c r="H82" s="589"/>
      <c r="I82" s="589"/>
      <c r="J82" s="589"/>
      <c r="K82" s="589"/>
      <c r="L82" s="589"/>
      <c r="M82" s="589"/>
      <c r="N82" s="589"/>
      <c r="O82" s="589"/>
      <c r="P82" s="589"/>
      <c r="Q82" s="589"/>
      <c r="R82" s="589"/>
      <c r="S82" s="590"/>
      <c r="T82" s="77"/>
      <c r="U82" s="77"/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  <c r="AM82" s="77"/>
      <c r="AN82" s="77"/>
      <c r="AO82" s="77"/>
      <c r="AP82" s="77"/>
      <c r="AQ82" s="77"/>
      <c r="AR82" s="77"/>
      <c r="AS82" s="77"/>
      <c r="AT82" s="77"/>
      <c r="AU82" s="77"/>
      <c r="AV82" s="77"/>
      <c r="AW82" s="77"/>
    </row>
    <row r="83" spans="1:49" ht="18.75" customHeight="1" x14ac:dyDescent="0.3">
      <c r="A83" s="77"/>
      <c r="B83" s="588" t="s">
        <v>185</v>
      </c>
      <c r="C83" s="589"/>
      <c r="D83" s="589"/>
      <c r="E83" s="589"/>
      <c r="F83" s="589"/>
      <c r="G83" s="589"/>
      <c r="H83" s="589"/>
      <c r="I83" s="589"/>
      <c r="J83" s="589"/>
      <c r="K83" s="589"/>
      <c r="L83" s="589"/>
      <c r="M83" s="589"/>
      <c r="N83" s="589"/>
      <c r="O83" s="589"/>
      <c r="P83" s="589"/>
      <c r="Q83" s="589"/>
      <c r="R83" s="589"/>
      <c r="S83" s="590"/>
      <c r="T83" s="77"/>
      <c r="U83" s="77"/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77"/>
      <c r="AL83" s="77"/>
      <c r="AM83" s="77"/>
      <c r="AN83" s="77"/>
      <c r="AO83" s="77"/>
      <c r="AP83" s="77"/>
      <c r="AQ83" s="77"/>
      <c r="AR83" s="77"/>
      <c r="AS83" s="77"/>
      <c r="AT83" s="77"/>
      <c r="AU83" s="77"/>
      <c r="AV83" s="77"/>
      <c r="AW83" s="77"/>
    </row>
    <row r="84" spans="1:49" ht="18.75" customHeight="1" x14ac:dyDescent="0.3">
      <c r="A84" s="77"/>
      <c r="B84" s="588" t="s">
        <v>114</v>
      </c>
      <c r="C84" s="589"/>
      <c r="D84" s="589"/>
      <c r="E84" s="589"/>
      <c r="F84" s="589"/>
      <c r="G84" s="589"/>
      <c r="H84" s="589"/>
      <c r="I84" s="589"/>
      <c r="J84" s="589"/>
      <c r="K84" s="589"/>
      <c r="L84" s="589"/>
      <c r="M84" s="589"/>
      <c r="N84" s="589"/>
      <c r="O84" s="589"/>
      <c r="P84" s="589"/>
      <c r="Q84" s="589"/>
      <c r="R84" s="589"/>
      <c r="S84" s="590"/>
      <c r="T84" s="77"/>
      <c r="U84" s="77"/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77"/>
      <c r="AK84" s="77"/>
      <c r="AL84" s="77"/>
      <c r="AM84" s="77"/>
      <c r="AN84" s="77"/>
      <c r="AO84" s="77"/>
      <c r="AP84" s="77"/>
      <c r="AQ84" s="77"/>
      <c r="AR84" s="77"/>
      <c r="AS84" s="77"/>
      <c r="AT84" s="77"/>
      <c r="AU84" s="77"/>
      <c r="AV84" s="77"/>
      <c r="AW84" s="77"/>
    </row>
    <row r="85" spans="1:49" ht="18.75" customHeight="1" x14ac:dyDescent="0.3">
      <c r="A85" s="77"/>
      <c r="B85" s="591" t="s">
        <v>101</v>
      </c>
      <c r="C85" s="592"/>
      <c r="D85" s="592"/>
      <c r="E85" s="592"/>
      <c r="F85" s="592"/>
      <c r="G85" s="592"/>
      <c r="H85" s="592"/>
      <c r="I85" s="592"/>
      <c r="J85" s="592"/>
      <c r="K85" s="592"/>
      <c r="L85" s="592"/>
      <c r="M85" s="592"/>
      <c r="N85" s="592"/>
      <c r="O85" s="592"/>
      <c r="P85" s="592"/>
      <c r="Q85" s="592"/>
      <c r="R85" s="592"/>
      <c r="S85" s="593"/>
      <c r="T85" s="77"/>
      <c r="U85" s="77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  <c r="AJ85" s="77"/>
      <c r="AK85" s="77"/>
      <c r="AL85" s="77"/>
      <c r="AM85" s="77"/>
      <c r="AN85" s="77"/>
      <c r="AO85" s="77"/>
      <c r="AP85" s="77"/>
      <c r="AQ85" s="77"/>
      <c r="AR85" s="77"/>
      <c r="AS85" s="77"/>
      <c r="AT85" s="77"/>
      <c r="AU85" s="77"/>
      <c r="AV85" s="77"/>
      <c r="AW85" s="77"/>
    </row>
    <row r="86" spans="1:49" ht="18.75" customHeight="1" x14ac:dyDescent="0.3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  <c r="AL86" s="77"/>
      <c r="AM86" s="77"/>
      <c r="AN86" s="77"/>
      <c r="AO86" s="77"/>
      <c r="AP86" s="77"/>
      <c r="AQ86" s="77"/>
      <c r="AR86" s="77"/>
      <c r="AS86" s="77"/>
      <c r="AT86" s="77"/>
      <c r="AU86" s="77"/>
      <c r="AV86" s="77"/>
      <c r="AW86" s="77"/>
    </row>
    <row r="87" spans="1:49" ht="18.75" customHeight="1" x14ac:dyDescent="0.3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  <c r="AN87" s="77"/>
      <c r="AO87" s="77"/>
      <c r="AP87" s="77"/>
      <c r="AQ87" s="77"/>
      <c r="AR87" s="77"/>
      <c r="AS87" s="77"/>
      <c r="AT87" s="77"/>
      <c r="AU87" s="77"/>
      <c r="AV87" s="77"/>
      <c r="AW87" s="77"/>
    </row>
    <row r="88" spans="1:49" ht="18.75" customHeight="1" x14ac:dyDescent="0.3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  <c r="AN88" s="77"/>
      <c r="AO88" s="77"/>
      <c r="AP88" s="77"/>
      <c r="AQ88" s="77"/>
      <c r="AR88" s="77"/>
      <c r="AS88" s="77"/>
      <c r="AT88" s="77"/>
      <c r="AU88" s="77"/>
      <c r="AV88" s="77"/>
      <c r="AW88" s="77"/>
    </row>
    <row r="89" spans="1:49" ht="18.75" customHeight="1" x14ac:dyDescent="0.3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  <c r="AN89" s="77"/>
      <c r="AO89" s="77"/>
      <c r="AP89" s="77"/>
      <c r="AQ89" s="77"/>
      <c r="AR89" s="77"/>
      <c r="AS89" s="77"/>
      <c r="AT89" s="77"/>
      <c r="AU89" s="77"/>
      <c r="AV89" s="77"/>
      <c r="AW89" s="77"/>
    </row>
    <row r="90" spans="1:49" ht="18.75" customHeight="1" x14ac:dyDescent="0.3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  <c r="AN90" s="77"/>
      <c r="AO90" s="77"/>
      <c r="AP90" s="77"/>
      <c r="AQ90" s="77"/>
      <c r="AR90" s="77"/>
      <c r="AS90" s="77"/>
      <c r="AT90" s="77"/>
      <c r="AU90" s="77"/>
      <c r="AV90" s="77"/>
      <c r="AW90" s="77"/>
    </row>
    <row r="91" spans="1:49" ht="18.75" customHeight="1" x14ac:dyDescent="0.3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77"/>
      <c r="AP91" s="77"/>
      <c r="AQ91" s="77"/>
      <c r="AR91" s="77"/>
      <c r="AS91" s="77"/>
      <c r="AT91" s="77"/>
      <c r="AU91" s="77"/>
      <c r="AV91" s="77"/>
      <c r="AW91" s="77"/>
    </row>
    <row r="92" spans="1:49" ht="18.75" customHeight="1" x14ac:dyDescent="0.3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77"/>
      <c r="AM92" s="77"/>
      <c r="AN92" s="77"/>
      <c r="AO92" s="77"/>
      <c r="AP92" s="77"/>
      <c r="AQ92" s="77"/>
      <c r="AR92" s="77"/>
      <c r="AS92" s="77"/>
      <c r="AT92" s="77"/>
      <c r="AU92" s="77"/>
      <c r="AV92" s="77"/>
      <c r="AW92" s="77"/>
    </row>
    <row r="93" spans="1:49" ht="18.75" customHeight="1" x14ac:dyDescent="0.3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  <c r="AJ93" s="77"/>
      <c r="AK93" s="77"/>
      <c r="AL93" s="77"/>
      <c r="AM93" s="77"/>
      <c r="AN93" s="77"/>
      <c r="AO93" s="77"/>
      <c r="AP93" s="77"/>
      <c r="AQ93" s="77"/>
      <c r="AR93" s="77"/>
      <c r="AS93" s="77"/>
      <c r="AT93" s="77"/>
      <c r="AU93" s="77"/>
      <c r="AV93" s="77"/>
      <c r="AW93" s="77"/>
    </row>
    <row r="94" spans="1:49" ht="18.75" customHeight="1" x14ac:dyDescent="0.3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  <c r="AU94" s="77"/>
      <c r="AV94" s="77"/>
      <c r="AW94" s="77"/>
    </row>
    <row r="95" spans="1:49" ht="18.75" customHeight="1" x14ac:dyDescent="0.3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7"/>
      <c r="AM95" s="77"/>
      <c r="AN95" s="77"/>
      <c r="AO95" s="77"/>
      <c r="AP95" s="77"/>
      <c r="AQ95" s="77"/>
      <c r="AR95" s="77"/>
      <c r="AS95" s="77"/>
      <c r="AT95" s="77"/>
      <c r="AU95" s="77"/>
      <c r="AV95" s="77"/>
      <c r="AW95" s="77"/>
    </row>
    <row r="96" spans="1:49" ht="18.75" customHeight="1" x14ac:dyDescent="0.3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</row>
    <row r="97" spans="1:49" ht="18.75" customHeight="1" x14ac:dyDescent="0.3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  <c r="AW97" s="77"/>
    </row>
    <row r="98" spans="1:49" ht="18.75" customHeight="1" x14ac:dyDescent="0.3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77"/>
      <c r="AM98" s="77"/>
      <c r="AN98" s="77"/>
      <c r="AO98" s="77"/>
      <c r="AP98" s="77"/>
      <c r="AQ98" s="77"/>
      <c r="AR98" s="77"/>
      <c r="AS98" s="77"/>
      <c r="AT98" s="77"/>
      <c r="AU98" s="77"/>
      <c r="AV98" s="77"/>
      <c r="AW98" s="77"/>
    </row>
    <row r="99" spans="1:49" ht="18.75" customHeight="1" x14ac:dyDescent="0.3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  <c r="AM99" s="77"/>
      <c r="AN99" s="77"/>
      <c r="AO99" s="77"/>
      <c r="AP99" s="77"/>
      <c r="AQ99" s="77"/>
      <c r="AR99" s="77"/>
      <c r="AS99" s="77"/>
      <c r="AT99" s="77"/>
      <c r="AU99" s="77"/>
      <c r="AV99" s="77"/>
      <c r="AW99" s="77"/>
    </row>
    <row r="100" spans="1:49" ht="18.75" customHeight="1" x14ac:dyDescent="0.3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  <c r="AN100" s="77"/>
      <c r="AO100" s="77"/>
      <c r="AP100" s="77"/>
      <c r="AQ100" s="77"/>
      <c r="AR100" s="77"/>
      <c r="AS100" s="77"/>
      <c r="AT100" s="77"/>
      <c r="AU100" s="77"/>
      <c r="AV100" s="77"/>
      <c r="AW100" s="77"/>
    </row>
    <row r="101" spans="1:49" ht="18.75" customHeight="1" x14ac:dyDescent="0.3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7"/>
      <c r="AS101" s="77"/>
      <c r="AT101" s="77"/>
      <c r="AU101" s="77"/>
      <c r="AV101" s="77"/>
      <c r="AW101" s="77"/>
    </row>
    <row r="102" spans="1:49" ht="18.75" customHeight="1" x14ac:dyDescent="0.3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  <c r="AN102" s="77"/>
      <c r="AO102" s="77"/>
      <c r="AP102" s="77"/>
      <c r="AQ102" s="77"/>
      <c r="AR102" s="77"/>
      <c r="AS102" s="77"/>
      <c r="AT102" s="77"/>
      <c r="AU102" s="77"/>
      <c r="AV102" s="77"/>
      <c r="AW102" s="77"/>
    </row>
    <row r="103" spans="1:49" ht="18.75" customHeight="1" x14ac:dyDescent="0.3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  <c r="AN103" s="77"/>
      <c r="AO103" s="77"/>
      <c r="AP103" s="77"/>
      <c r="AQ103" s="77"/>
      <c r="AR103" s="77"/>
      <c r="AS103" s="77"/>
      <c r="AT103" s="77"/>
      <c r="AU103" s="77"/>
      <c r="AV103" s="77"/>
      <c r="AW103" s="77"/>
    </row>
    <row r="104" spans="1:49" ht="18.75" customHeight="1" x14ac:dyDescent="0.3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  <c r="AN104" s="77"/>
      <c r="AO104" s="77"/>
      <c r="AP104" s="77"/>
      <c r="AQ104" s="77"/>
      <c r="AR104" s="77"/>
      <c r="AS104" s="77"/>
      <c r="AT104" s="77"/>
      <c r="AU104" s="77"/>
      <c r="AV104" s="77"/>
      <c r="AW104" s="77"/>
    </row>
    <row r="105" spans="1:49" ht="18.75" customHeight="1" x14ac:dyDescent="0.3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  <c r="AM105" s="77"/>
      <c r="AN105" s="77"/>
      <c r="AO105" s="77"/>
      <c r="AP105" s="77"/>
      <c r="AQ105" s="77"/>
      <c r="AR105" s="77"/>
      <c r="AS105" s="77"/>
      <c r="AT105" s="77"/>
      <c r="AU105" s="77"/>
      <c r="AV105" s="77"/>
      <c r="AW105" s="77"/>
    </row>
    <row r="106" spans="1:49" ht="18.75" customHeight="1" x14ac:dyDescent="0.3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  <c r="AP106" s="77"/>
      <c r="AQ106" s="77"/>
      <c r="AR106" s="77"/>
      <c r="AS106" s="77"/>
      <c r="AT106" s="77"/>
      <c r="AU106" s="77"/>
      <c r="AV106" s="77"/>
      <c r="AW106" s="77"/>
    </row>
    <row r="107" spans="1:49" ht="18.75" customHeight="1" x14ac:dyDescent="0.3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  <c r="AN107" s="77"/>
      <c r="AO107" s="77"/>
      <c r="AP107" s="77"/>
      <c r="AQ107" s="77"/>
      <c r="AR107" s="77"/>
      <c r="AS107" s="77"/>
      <c r="AT107" s="77"/>
      <c r="AU107" s="77"/>
      <c r="AV107" s="77"/>
      <c r="AW107" s="77"/>
    </row>
    <row r="108" spans="1:49" ht="18.75" customHeight="1" x14ac:dyDescent="0.3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  <c r="AP108" s="77"/>
      <c r="AQ108" s="77"/>
      <c r="AR108" s="77"/>
      <c r="AS108" s="77"/>
      <c r="AT108" s="77"/>
      <c r="AU108" s="77"/>
      <c r="AV108" s="77"/>
      <c r="AW108" s="77"/>
    </row>
    <row r="109" spans="1:49" ht="18.75" customHeight="1" x14ac:dyDescent="0.3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  <c r="AP109" s="77"/>
      <c r="AQ109" s="77"/>
      <c r="AR109" s="77"/>
      <c r="AS109" s="77"/>
      <c r="AT109" s="77"/>
      <c r="AU109" s="77"/>
      <c r="AV109" s="77"/>
      <c r="AW109" s="77"/>
    </row>
    <row r="110" spans="1:49" ht="18.75" customHeight="1" x14ac:dyDescent="0.3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77"/>
      <c r="AQ110" s="77"/>
      <c r="AR110" s="77"/>
      <c r="AS110" s="77"/>
      <c r="AT110" s="77"/>
      <c r="AU110" s="77"/>
      <c r="AV110" s="77"/>
      <c r="AW110" s="77"/>
    </row>
    <row r="111" spans="1:49" ht="18.75" customHeight="1" x14ac:dyDescent="0.3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  <c r="AW111" s="77"/>
    </row>
    <row r="112" spans="1:49" ht="18.75" customHeight="1" x14ac:dyDescent="0.3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  <c r="AP112" s="77"/>
      <c r="AQ112" s="77"/>
      <c r="AR112" s="77"/>
      <c r="AS112" s="77"/>
      <c r="AT112" s="77"/>
      <c r="AU112" s="77"/>
      <c r="AV112" s="77"/>
      <c r="AW112" s="77"/>
    </row>
    <row r="113" spans="1:49" ht="18.75" customHeight="1" x14ac:dyDescent="0.3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  <c r="AP113" s="77"/>
      <c r="AQ113" s="77"/>
      <c r="AR113" s="77"/>
      <c r="AS113" s="77"/>
      <c r="AT113" s="77"/>
      <c r="AU113" s="77"/>
      <c r="AV113" s="77"/>
      <c r="AW113" s="77"/>
    </row>
    <row r="114" spans="1:49" ht="18.75" customHeight="1" x14ac:dyDescent="0.3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  <c r="AP114" s="77"/>
      <c r="AQ114" s="77"/>
      <c r="AR114" s="77"/>
      <c r="AS114" s="77"/>
      <c r="AT114" s="77"/>
      <c r="AU114" s="77"/>
      <c r="AV114" s="77"/>
      <c r="AW114" s="77"/>
    </row>
    <row r="115" spans="1:49" ht="18.75" customHeight="1" x14ac:dyDescent="0.3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  <c r="AP115" s="77"/>
      <c r="AQ115" s="77"/>
      <c r="AR115" s="77"/>
      <c r="AS115" s="77"/>
      <c r="AT115" s="77"/>
      <c r="AU115" s="77"/>
      <c r="AV115" s="77"/>
      <c r="AW115" s="77"/>
    </row>
    <row r="116" spans="1:49" ht="18.75" customHeight="1" x14ac:dyDescent="0.3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  <c r="AU116" s="77"/>
      <c r="AV116" s="77"/>
      <c r="AW116" s="77"/>
    </row>
    <row r="117" spans="1:49" ht="18.75" customHeight="1" x14ac:dyDescent="0.3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  <c r="AN117" s="77"/>
      <c r="AO117" s="77"/>
      <c r="AP117" s="77"/>
      <c r="AQ117" s="77"/>
      <c r="AR117" s="77"/>
      <c r="AS117" s="77"/>
      <c r="AT117" s="77"/>
      <c r="AU117" s="77"/>
      <c r="AV117" s="77"/>
      <c r="AW117" s="77"/>
    </row>
    <row r="118" spans="1:49" ht="18.75" customHeight="1" x14ac:dyDescent="0.3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77"/>
      <c r="AP118" s="77"/>
      <c r="AQ118" s="77"/>
      <c r="AR118" s="77"/>
      <c r="AS118" s="77"/>
      <c r="AT118" s="77"/>
      <c r="AU118" s="77"/>
      <c r="AV118" s="77"/>
      <c r="AW118" s="77"/>
    </row>
    <row r="119" spans="1:49" ht="18.75" customHeight="1" x14ac:dyDescent="0.3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  <c r="AP119" s="77"/>
      <c r="AQ119" s="77"/>
      <c r="AR119" s="77"/>
      <c r="AS119" s="77"/>
      <c r="AT119" s="77"/>
      <c r="AU119" s="77"/>
      <c r="AV119" s="77"/>
      <c r="AW119" s="77"/>
    </row>
    <row r="120" spans="1:49" ht="18.75" customHeight="1" x14ac:dyDescent="0.3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  <c r="AP120" s="77"/>
      <c r="AQ120" s="77"/>
      <c r="AR120" s="77"/>
      <c r="AS120" s="77"/>
      <c r="AT120" s="77"/>
      <c r="AU120" s="77"/>
      <c r="AV120" s="77"/>
      <c r="AW120" s="77"/>
    </row>
    <row r="121" spans="1:49" ht="18.75" customHeight="1" x14ac:dyDescent="0.3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  <c r="AN121" s="77"/>
      <c r="AO121" s="77"/>
      <c r="AP121" s="77"/>
      <c r="AQ121" s="77"/>
      <c r="AR121" s="77"/>
      <c r="AS121" s="77"/>
      <c r="AT121" s="77"/>
      <c r="AU121" s="77"/>
      <c r="AV121" s="77"/>
      <c r="AW121" s="77"/>
    </row>
    <row r="122" spans="1:49" ht="18.75" customHeight="1" x14ac:dyDescent="0.3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  <c r="AN122" s="77"/>
      <c r="AO122" s="77"/>
      <c r="AP122" s="77"/>
      <c r="AQ122" s="77"/>
      <c r="AR122" s="77"/>
      <c r="AS122" s="77"/>
      <c r="AT122" s="77"/>
      <c r="AU122" s="77"/>
      <c r="AV122" s="77"/>
      <c r="AW122" s="77"/>
    </row>
    <row r="123" spans="1:49" ht="18.75" customHeight="1" x14ac:dyDescent="0.3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7"/>
      <c r="AU123" s="77"/>
      <c r="AV123" s="77"/>
      <c r="AW123" s="77"/>
    </row>
    <row r="124" spans="1:49" ht="18.75" customHeight="1" x14ac:dyDescent="0.3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77"/>
      <c r="AO124" s="77"/>
      <c r="AP124" s="77"/>
      <c r="AQ124" s="77"/>
      <c r="AR124" s="77"/>
      <c r="AS124" s="77"/>
      <c r="AT124" s="77"/>
      <c r="AU124" s="77"/>
      <c r="AV124" s="77"/>
      <c r="AW124" s="77"/>
    </row>
    <row r="125" spans="1:49" ht="18.75" customHeight="1" x14ac:dyDescent="0.3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7"/>
      <c r="AU125" s="77"/>
      <c r="AV125" s="77"/>
      <c r="AW125" s="77"/>
    </row>
    <row r="126" spans="1:49" ht="18.75" customHeight="1" x14ac:dyDescent="0.3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  <c r="AP126" s="77"/>
      <c r="AQ126" s="77"/>
      <c r="AR126" s="77"/>
      <c r="AS126" s="77"/>
      <c r="AT126" s="77"/>
      <c r="AU126" s="77"/>
      <c r="AV126" s="77"/>
      <c r="AW126" s="77"/>
    </row>
    <row r="127" spans="1:49" ht="18.75" customHeight="1" x14ac:dyDescent="0.3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  <c r="AP127" s="77"/>
      <c r="AQ127" s="77"/>
      <c r="AR127" s="77"/>
      <c r="AS127" s="77"/>
      <c r="AT127" s="77"/>
      <c r="AU127" s="77"/>
      <c r="AV127" s="77"/>
      <c r="AW127" s="77"/>
    </row>
    <row r="128" spans="1:49" ht="18.75" customHeight="1" x14ac:dyDescent="0.3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  <c r="AN128" s="77"/>
      <c r="AO128" s="77"/>
      <c r="AP128" s="77"/>
      <c r="AQ128" s="77"/>
      <c r="AR128" s="77"/>
      <c r="AS128" s="77"/>
      <c r="AT128" s="77"/>
      <c r="AU128" s="77"/>
      <c r="AV128" s="77"/>
      <c r="AW128" s="77"/>
    </row>
    <row r="129" spans="1:49" ht="18.75" customHeight="1" x14ac:dyDescent="0.3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7"/>
      <c r="AU129" s="77"/>
      <c r="AV129" s="77"/>
      <c r="AW129" s="77"/>
    </row>
    <row r="130" spans="1:49" ht="18.75" customHeight="1" x14ac:dyDescent="0.3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  <c r="AP130" s="77"/>
      <c r="AQ130" s="77"/>
      <c r="AR130" s="77"/>
      <c r="AS130" s="77"/>
      <c r="AT130" s="77"/>
      <c r="AU130" s="77"/>
      <c r="AV130" s="77"/>
      <c r="AW130" s="77"/>
    </row>
    <row r="131" spans="1:49" ht="18.75" customHeight="1" x14ac:dyDescent="0.3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U131" s="77"/>
      <c r="AV131" s="77"/>
      <c r="AW131" s="77"/>
    </row>
    <row r="132" spans="1:49" ht="18.75" customHeight="1" x14ac:dyDescent="0.3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  <c r="AN132" s="77"/>
      <c r="AO132" s="77"/>
      <c r="AP132" s="77"/>
      <c r="AQ132" s="77"/>
      <c r="AR132" s="77"/>
      <c r="AS132" s="77"/>
      <c r="AT132" s="77"/>
      <c r="AU132" s="77"/>
      <c r="AV132" s="77"/>
      <c r="AW132" s="77"/>
    </row>
    <row r="133" spans="1:49" ht="18.75" customHeight="1" x14ac:dyDescent="0.3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  <c r="AP133" s="77"/>
      <c r="AQ133" s="77"/>
      <c r="AR133" s="77"/>
      <c r="AS133" s="77"/>
      <c r="AT133" s="77"/>
      <c r="AU133" s="77"/>
      <c r="AV133" s="77"/>
      <c r="AW133" s="77"/>
    </row>
    <row r="134" spans="1:49" ht="18.75" customHeight="1" x14ac:dyDescent="0.3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  <c r="AN134" s="77"/>
      <c r="AO134" s="77"/>
      <c r="AP134" s="77"/>
      <c r="AQ134" s="77"/>
      <c r="AR134" s="77"/>
      <c r="AS134" s="77"/>
      <c r="AT134" s="77"/>
      <c r="AU134" s="77"/>
      <c r="AV134" s="77"/>
      <c r="AW134" s="77"/>
    </row>
    <row r="135" spans="1:49" ht="18.75" customHeight="1" x14ac:dyDescent="0.3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  <c r="AP135" s="77"/>
      <c r="AQ135" s="77"/>
      <c r="AR135" s="77"/>
      <c r="AS135" s="77"/>
      <c r="AT135" s="77"/>
      <c r="AU135" s="77"/>
      <c r="AV135" s="77"/>
      <c r="AW135" s="77"/>
    </row>
    <row r="136" spans="1:49" ht="18.75" customHeight="1" x14ac:dyDescent="0.3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  <c r="AP136" s="77"/>
      <c r="AQ136" s="77"/>
      <c r="AR136" s="77"/>
      <c r="AS136" s="77"/>
      <c r="AT136" s="77"/>
      <c r="AU136" s="77"/>
      <c r="AV136" s="77"/>
      <c r="AW136" s="77"/>
    </row>
    <row r="137" spans="1:49" ht="18.75" customHeight="1" x14ac:dyDescent="0.3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  <c r="AP137" s="77"/>
      <c r="AQ137" s="77"/>
      <c r="AR137" s="77"/>
      <c r="AS137" s="77"/>
      <c r="AT137" s="77"/>
      <c r="AU137" s="77"/>
      <c r="AV137" s="77"/>
      <c r="AW137" s="77"/>
    </row>
    <row r="138" spans="1:49" ht="18.75" customHeight="1" x14ac:dyDescent="0.3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  <c r="AP138" s="77"/>
      <c r="AQ138" s="77"/>
      <c r="AR138" s="77"/>
      <c r="AS138" s="77"/>
      <c r="AT138" s="77"/>
      <c r="AU138" s="77"/>
      <c r="AV138" s="77"/>
      <c r="AW138" s="77"/>
    </row>
    <row r="139" spans="1:49" ht="18.75" customHeight="1" x14ac:dyDescent="0.3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  <c r="AN139" s="77"/>
      <c r="AO139" s="77"/>
      <c r="AP139" s="77"/>
      <c r="AQ139" s="77"/>
      <c r="AR139" s="77"/>
      <c r="AS139" s="77"/>
      <c r="AT139" s="77"/>
      <c r="AU139" s="77"/>
      <c r="AV139" s="77"/>
      <c r="AW139" s="77"/>
    </row>
    <row r="140" spans="1:49" ht="18.75" customHeight="1" x14ac:dyDescent="0.3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  <c r="AP140" s="77"/>
      <c r="AQ140" s="77"/>
      <c r="AR140" s="77"/>
      <c r="AS140" s="77"/>
      <c r="AT140" s="77"/>
      <c r="AU140" s="77"/>
      <c r="AV140" s="77"/>
      <c r="AW140" s="77"/>
    </row>
    <row r="141" spans="1:49" ht="18.75" customHeight="1" x14ac:dyDescent="0.3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  <c r="AU141" s="77"/>
      <c r="AV141" s="77"/>
      <c r="AW141" s="77"/>
    </row>
    <row r="142" spans="1:49" ht="18.75" customHeight="1" x14ac:dyDescent="0.3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  <c r="AP142" s="77"/>
      <c r="AQ142" s="77"/>
      <c r="AR142" s="77"/>
      <c r="AS142" s="77"/>
      <c r="AT142" s="77"/>
      <c r="AU142" s="77"/>
      <c r="AV142" s="77"/>
      <c r="AW142" s="77"/>
    </row>
    <row r="143" spans="1:49" ht="18.75" customHeight="1" x14ac:dyDescent="0.3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  <c r="AN143" s="77"/>
      <c r="AO143" s="77"/>
      <c r="AP143" s="77"/>
      <c r="AQ143" s="77"/>
      <c r="AR143" s="77"/>
      <c r="AS143" s="77"/>
      <c r="AT143" s="77"/>
      <c r="AU143" s="77"/>
      <c r="AV143" s="77"/>
      <c r="AW143" s="77"/>
    </row>
    <row r="144" spans="1:49" ht="18.75" customHeight="1" x14ac:dyDescent="0.3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  <c r="AP144" s="77"/>
      <c r="AQ144" s="77"/>
      <c r="AR144" s="77"/>
      <c r="AS144" s="77"/>
      <c r="AT144" s="77"/>
      <c r="AU144" s="77"/>
      <c r="AV144" s="77"/>
      <c r="AW144" s="77"/>
    </row>
    <row r="145" spans="1:49" ht="18.75" customHeight="1" x14ac:dyDescent="0.3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  <c r="AN145" s="77"/>
      <c r="AO145" s="77"/>
      <c r="AP145" s="77"/>
      <c r="AQ145" s="77"/>
      <c r="AR145" s="77"/>
      <c r="AS145" s="77"/>
      <c r="AT145" s="77"/>
      <c r="AU145" s="77"/>
      <c r="AV145" s="77"/>
      <c r="AW145" s="77"/>
    </row>
    <row r="146" spans="1:49" ht="18.75" customHeight="1" x14ac:dyDescent="0.3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  <c r="AU146" s="77"/>
      <c r="AV146" s="77"/>
      <c r="AW146" s="77"/>
    </row>
    <row r="147" spans="1:49" ht="18.75" customHeight="1" x14ac:dyDescent="0.3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  <c r="AP147" s="77"/>
      <c r="AQ147" s="77"/>
      <c r="AR147" s="77"/>
      <c r="AS147" s="77"/>
      <c r="AT147" s="77"/>
      <c r="AU147" s="77"/>
      <c r="AV147" s="77"/>
      <c r="AW147" s="77"/>
    </row>
    <row r="148" spans="1:49" ht="18.75" customHeight="1" x14ac:dyDescent="0.3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  <c r="AP148" s="77"/>
      <c r="AQ148" s="77"/>
      <c r="AR148" s="77"/>
      <c r="AS148" s="77"/>
      <c r="AT148" s="77"/>
      <c r="AU148" s="77"/>
      <c r="AV148" s="77"/>
      <c r="AW148" s="77"/>
    </row>
    <row r="149" spans="1:49" ht="18.75" customHeight="1" x14ac:dyDescent="0.3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  <c r="AN149" s="77"/>
      <c r="AO149" s="77"/>
      <c r="AP149" s="77"/>
      <c r="AQ149" s="77"/>
      <c r="AR149" s="77"/>
      <c r="AS149" s="77"/>
      <c r="AT149" s="77"/>
      <c r="AU149" s="77"/>
      <c r="AV149" s="77"/>
      <c r="AW149" s="77"/>
    </row>
    <row r="150" spans="1:49" ht="18.75" customHeight="1" x14ac:dyDescent="0.3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  <c r="AP150" s="77"/>
      <c r="AQ150" s="77"/>
      <c r="AR150" s="77"/>
      <c r="AS150" s="77"/>
      <c r="AT150" s="77"/>
      <c r="AU150" s="77"/>
      <c r="AV150" s="77"/>
      <c r="AW150" s="77"/>
    </row>
    <row r="151" spans="1:49" ht="18.75" customHeight="1" x14ac:dyDescent="0.3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  <c r="AN151" s="77"/>
      <c r="AO151" s="77"/>
      <c r="AP151" s="77"/>
      <c r="AQ151" s="77"/>
      <c r="AR151" s="77"/>
      <c r="AS151" s="77"/>
      <c r="AT151" s="77"/>
      <c r="AU151" s="77"/>
      <c r="AV151" s="77"/>
      <c r="AW151" s="77"/>
    </row>
    <row r="152" spans="1:49" ht="18.75" customHeight="1" x14ac:dyDescent="0.3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77"/>
      <c r="AW152" s="77"/>
    </row>
    <row r="153" spans="1:49" ht="18.75" customHeight="1" x14ac:dyDescent="0.3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  <c r="AP153" s="77"/>
      <c r="AQ153" s="77"/>
      <c r="AR153" s="77"/>
      <c r="AS153" s="77"/>
      <c r="AT153" s="77"/>
      <c r="AU153" s="77"/>
      <c r="AV153" s="77"/>
      <c r="AW153" s="77"/>
    </row>
    <row r="154" spans="1:49" ht="18.75" customHeight="1" x14ac:dyDescent="0.3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  <c r="AN154" s="77"/>
      <c r="AO154" s="77"/>
      <c r="AP154" s="77"/>
      <c r="AQ154" s="77"/>
      <c r="AR154" s="77"/>
      <c r="AS154" s="77"/>
      <c r="AT154" s="77"/>
      <c r="AU154" s="77"/>
      <c r="AV154" s="77"/>
      <c r="AW154" s="77"/>
    </row>
    <row r="155" spans="1:49" ht="18.75" customHeight="1" x14ac:dyDescent="0.3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  <c r="AP155" s="77"/>
      <c r="AQ155" s="77"/>
      <c r="AR155" s="77"/>
      <c r="AS155" s="77"/>
      <c r="AT155" s="77"/>
      <c r="AU155" s="77"/>
      <c r="AV155" s="77"/>
      <c r="AW155" s="77"/>
    </row>
    <row r="156" spans="1:49" ht="18.75" customHeight="1" x14ac:dyDescent="0.3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  <c r="AU156" s="77"/>
      <c r="AV156" s="77"/>
      <c r="AW156" s="77"/>
    </row>
    <row r="157" spans="1:49" ht="18.75" customHeight="1" x14ac:dyDescent="0.3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  <c r="AN157" s="77"/>
      <c r="AO157" s="77"/>
      <c r="AP157" s="77"/>
      <c r="AQ157" s="77"/>
      <c r="AR157" s="77"/>
      <c r="AS157" s="77"/>
      <c r="AT157" s="77"/>
      <c r="AU157" s="77"/>
      <c r="AV157" s="77"/>
      <c r="AW157" s="77"/>
    </row>
    <row r="158" spans="1:49" ht="18.75" customHeight="1" x14ac:dyDescent="0.3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  <c r="AP158" s="77"/>
      <c r="AQ158" s="77"/>
      <c r="AR158" s="77"/>
      <c r="AS158" s="77"/>
      <c r="AT158" s="77"/>
      <c r="AU158" s="77"/>
      <c r="AV158" s="77"/>
      <c r="AW158" s="77"/>
    </row>
    <row r="159" spans="1:49" ht="18.75" customHeight="1" x14ac:dyDescent="0.3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  <c r="AP159" s="77"/>
      <c r="AQ159" s="77"/>
      <c r="AR159" s="77"/>
      <c r="AS159" s="77"/>
      <c r="AT159" s="77"/>
      <c r="AU159" s="77"/>
      <c r="AV159" s="77"/>
      <c r="AW159" s="77"/>
    </row>
    <row r="160" spans="1:49" ht="18.75" customHeight="1" x14ac:dyDescent="0.3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U160" s="77"/>
      <c r="AV160" s="77"/>
      <c r="AW160" s="77"/>
    </row>
    <row r="161" spans="1:49" ht="18.75" customHeight="1" x14ac:dyDescent="0.3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  <c r="AP161" s="77"/>
      <c r="AQ161" s="77"/>
      <c r="AR161" s="77"/>
      <c r="AS161" s="77"/>
      <c r="AT161" s="77"/>
      <c r="AU161" s="77"/>
      <c r="AV161" s="77"/>
      <c r="AW161" s="77"/>
    </row>
    <row r="162" spans="1:49" ht="18.75" customHeight="1" x14ac:dyDescent="0.3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  <c r="AP162" s="77"/>
      <c r="AQ162" s="77"/>
      <c r="AR162" s="77"/>
      <c r="AS162" s="77"/>
      <c r="AT162" s="77"/>
      <c r="AU162" s="77"/>
      <c r="AV162" s="77"/>
      <c r="AW162" s="77"/>
    </row>
    <row r="163" spans="1:49" ht="18.75" customHeight="1" x14ac:dyDescent="0.3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  <c r="AP163" s="77"/>
      <c r="AQ163" s="77"/>
      <c r="AR163" s="77"/>
      <c r="AS163" s="77"/>
      <c r="AT163" s="77"/>
      <c r="AU163" s="77"/>
      <c r="AV163" s="77"/>
      <c r="AW163" s="77"/>
    </row>
    <row r="164" spans="1:49" ht="18.75" customHeight="1" x14ac:dyDescent="0.3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  <c r="AP164" s="77"/>
      <c r="AQ164" s="77"/>
      <c r="AR164" s="77"/>
      <c r="AS164" s="77"/>
      <c r="AT164" s="77"/>
      <c r="AU164" s="77"/>
      <c r="AV164" s="77"/>
      <c r="AW164" s="77"/>
    </row>
    <row r="165" spans="1:49" ht="18.75" customHeight="1" x14ac:dyDescent="0.3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  <c r="AP165" s="77"/>
      <c r="AQ165" s="77"/>
      <c r="AR165" s="77"/>
      <c r="AS165" s="77"/>
      <c r="AT165" s="77"/>
      <c r="AU165" s="77"/>
      <c r="AV165" s="77"/>
      <c r="AW165" s="77"/>
    </row>
    <row r="166" spans="1:49" ht="18.75" customHeight="1" x14ac:dyDescent="0.3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  <c r="AN166" s="77"/>
      <c r="AO166" s="77"/>
      <c r="AP166" s="77"/>
      <c r="AQ166" s="77"/>
      <c r="AR166" s="77"/>
      <c r="AS166" s="77"/>
      <c r="AT166" s="77"/>
      <c r="AU166" s="77"/>
      <c r="AV166" s="77"/>
      <c r="AW166" s="77"/>
    </row>
    <row r="167" spans="1:49" ht="18.75" customHeight="1" x14ac:dyDescent="0.3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  <c r="AP167" s="77"/>
      <c r="AQ167" s="77"/>
      <c r="AR167" s="77"/>
      <c r="AS167" s="77"/>
      <c r="AT167" s="77"/>
      <c r="AU167" s="77"/>
      <c r="AV167" s="77"/>
      <c r="AW167" s="77"/>
    </row>
    <row r="168" spans="1:49" ht="18.75" customHeight="1" x14ac:dyDescent="0.3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  <c r="AN168" s="77"/>
      <c r="AO168" s="77"/>
      <c r="AP168" s="77"/>
      <c r="AQ168" s="77"/>
      <c r="AR168" s="77"/>
      <c r="AS168" s="77"/>
      <c r="AT168" s="77"/>
      <c r="AU168" s="77"/>
      <c r="AV168" s="77"/>
      <c r="AW168" s="77"/>
    </row>
    <row r="169" spans="1:49" ht="18.75" customHeight="1" x14ac:dyDescent="0.3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  <c r="AP169" s="77"/>
      <c r="AQ169" s="77"/>
      <c r="AR169" s="77"/>
      <c r="AS169" s="77"/>
      <c r="AT169" s="77"/>
      <c r="AU169" s="77"/>
      <c r="AV169" s="77"/>
      <c r="AW169" s="77"/>
    </row>
    <row r="170" spans="1:49" ht="18.75" customHeight="1" x14ac:dyDescent="0.3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  <c r="AP170" s="77"/>
      <c r="AQ170" s="77"/>
      <c r="AR170" s="77"/>
      <c r="AS170" s="77"/>
      <c r="AT170" s="77"/>
      <c r="AU170" s="77"/>
      <c r="AV170" s="77"/>
      <c r="AW170" s="77"/>
    </row>
    <row r="171" spans="1:49" ht="18.75" customHeight="1" x14ac:dyDescent="0.3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U171" s="77"/>
      <c r="AV171" s="77"/>
      <c r="AW171" s="77"/>
    </row>
    <row r="172" spans="1:49" ht="18.75" customHeight="1" x14ac:dyDescent="0.3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</row>
    <row r="173" spans="1:49" ht="18.75" customHeight="1" x14ac:dyDescent="0.3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  <c r="AN173" s="77"/>
      <c r="AO173" s="77"/>
      <c r="AP173" s="77"/>
      <c r="AQ173" s="77"/>
      <c r="AR173" s="77"/>
      <c r="AS173" s="77"/>
      <c r="AT173" s="77"/>
      <c r="AU173" s="77"/>
      <c r="AV173" s="77"/>
      <c r="AW173" s="77"/>
    </row>
    <row r="174" spans="1:49" ht="18.75" customHeight="1" x14ac:dyDescent="0.3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  <c r="AP174" s="77"/>
      <c r="AQ174" s="77"/>
      <c r="AR174" s="77"/>
      <c r="AS174" s="77"/>
      <c r="AT174" s="77"/>
      <c r="AU174" s="77"/>
      <c r="AV174" s="77"/>
      <c r="AW174" s="77"/>
    </row>
    <row r="175" spans="1:49" ht="18.75" customHeight="1" x14ac:dyDescent="0.3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  <c r="AN175" s="77"/>
      <c r="AO175" s="77"/>
      <c r="AP175" s="77"/>
      <c r="AQ175" s="77"/>
      <c r="AR175" s="77"/>
      <c r="AS175" s="77"/>
      <c r="AT175" s="77"/>
      <c r="AU175" s="77"/>
      <c r="AV175" s="77"/>
      <c r="AW175" s="77"/>
    </row>
    <row r="176" spans="1:49" ht="18.75" customHeight="1" x14ac:dyDescent="0.3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  <c r="AP176" s="77"/>
      <c r="AQ176" s="77"/>
      <c r="AR176" s="77"/>
      <c r="AS176" s="77"/>
      <c r="AT176" s="77"/>
      <c r="AU176" s="77"/>
      <c r="AV176" s="77"/>
      <c r="AW176" s="77"/>
    </row>
    <row r="177" spans="1:49" ht="18.75" customHeight="1" x14ac:dyDescent="0.3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  <c r="AN177" s="77"/>
      <c r="AO177" s="77"/>
      <c r="AP177" s="77"/>
      <c r="AQ177" s="77"/>
      <c r="AR177" s="77"/>
      <c r="AS177" s="77"/>
      <c r="AT177" s="77"/>
      <c r="AU177" s="77"/>
      <c r="AV177" s="77"/>
      <c r="AW177" s="77"/>
    </row>
    <row r="178" spans="1:49" ht="18.75" customHeight="1" x14ac:dyDescent="0.3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  <c r="AP178" s="77"/>
      <c r="AQ178" s="77"/>
      <c r="AR178" s="77"/>
      <c r="AS178" s="77"/>
      <c r="AT178" s="77"/>
      <c r="AU178" s="77"/>
      <c r="AV178" s="77"/>
      <c r="AW178" s="77"/>
    </row>
    <row r="179" spans="1:49" ht="18.75" customHeight="1" x14ac:dyDescent="0.3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  <c r="AN179" s="77"/>
      <c r="AO179" s="77"/>
      <c r="AP179" s="77"/>
      <c r="AQ179" s="77"/>
      <c r="AR179" s="77"/>
      <c r="AS179" s="77"/>
      <c r="AT179" s="77"/>
      <c r="AU179" s="77"/>
      <c r="AV179" s="77"/>
      <c r="AW179" s="77"/>
    </row>
    <row r="180" spans="1:49" ht="18.75" customHeight="1" x14ac:dyDescent="0.3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77"/>
      <c r="AO180" s="77"/>
      <c r="AP180" s="77"/>
      <c r="AQ180" s="77"/>
      <c r="AR180" s="77"/>
      <c r="AS180" s="77"/>
      <c r="AT180" s="77"/>
      <c r="AU180" s="77"/>
      <c r="AV180" s="77"/>
      <c r="AW180" s="77"/>
    </row>
    <row r="181" spans="1:49" ht="18.75" customHeight="1" x14ac:dyDescent="0.3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  <c r="AP181" s="77"/>
      <c r="AQ181" s="77"/>
      <c r="AR181" s="77"/>
      <c r="AS181" s="77"/>
      <c r="AT181" s="77"/>
      <c r="AU181" s="77"/>
      <c r="AV181" s="77"/>
      <c r="AW181" s="77"/>
    </row>
    <row r="182" spans="1:49" ht="18.75" customHeight="1" x14ac:dyDescent="0.3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  <c r="AU182" s="77"/>
      <c r="AV182" s="77"/>
      <c r="AW182" s="77"/>
    </row>
    <row r="183" spans="1:49" ht="18.75" customHeight="1" x14ac:dyDescent="0.3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  <c r="AP183" s="77"/>
      <c r="AQ183" s="77"/>
      <c r="AR183" s="77"/>
      <c r="AS183" s="77"/>
      <c r="AT183" s="77"/>
      <c r="AU183" s="77"/>
      <c r="AV183" s="77"/>
      <c r="AW183" s="77"/>
    </row>
    <row r="184" spans="1:49" ht="18.75" customHeight="1" x14ac:dyDescent="0.3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77"/>
      <c r="AO184" s="77"/>
      <c r="AP184" s="77"/>
      <c r="AQ184" s="77"/>
      <c r="AR184" s="77"/>
      <c r="AS184" s="77"/>
      <c r="AT184" s="77"/>
      <c r="AU184" s="77"/>
      <c r="AV184" s="77"/>
      <c r="AW184" s="77"/>
    </row>
    <row r="185" spans="1:49" ht="18.75" customHeight="1" x14ac:dyDescent="0.3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  <c r="AP185" s="77"/>
      <c r="AQ185" s="77"/>
      <c r="AR185" s="77"/>
      <c r="AS185" s="77"/>
      <c r="AT185" s="77"/>
      <c r="AU185" s="77"/>
      <c r="AV185" s="77"/>
      <c r="AW185" s="77"/>
    </row>
    <row r="186" spans="1:49" ht="18.75" customHeight="1" x14ac:dyDescent="0.3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77"/>
      <c r="AT186" s="77"/>
      <c r="AU186" s="77"/>
      <c r="AV186" s="77"/>
      <c r="AW186" s="77"/>
    </row>
    <row r="187" spans="1:49" ht="18.75" customHeight="1" x14ac:dyDescent="0.3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  <c r="AN187" s="77"/>
      <c r="AO187" s="77"/>
      <c r="AP187" s="77"/>
      <c r="AQ187" s="77"/>
      <c r="AR187" s="77"/>
      <c r="AS187" s="77"/>
      <c r="AT187" s="77"/>
      <c r="AU187" s="77"/>
      <c r="AV187" s="77"/>
      <c r="AW187" s="77"/>
    </row>
    <row r="188" spans="1:49" ht="18.75" customHeight="1" x14ac:dyDescent="0.3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  <c r="AP188" s="77"/>
      <c r="AQ188" s="77"/>
      <c r="AR188" s="77"/>
      <c r="AS188" s="77"/>
      <c r="AT188" s="77"/>
      <c r="AU188" s="77"/>
      <c r="AV188" s="77"/>
      <c r="AW188" s="77"/>
    </row>
    <row r="189" spans="1:49" ht="18.75" customHeight="1" x14ac:dyDescent="0.3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  <c r="AP189" s="77"/>
      <c r="AQ189" s="77"/>
      <c r="AR189" s="77"/>
      <c r="AS189" s="77"/>
      <c r="AT189" s="77"/>
      <c r="AU189" s="77"/>
      <c r="AV189" s="77"/>
      <c r="AW189" s="77"/>
    </row>
    <row r="190" spans="1:49" ht="18.75" customHeight="1" x14ac:dyDescent="0.3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  <c r="AP190" s="77"/>
      <c r="AQ190" s="77"/>
      <c r="AR190" s="77"/>
      <c r="AS190" s="77"/>
      <c r="AT190" s="77"/>
      <c r="AU190" s="77"/>
      <c r="AV190" s="77"/>
      <c r="AW190" s="77"/>
    </row>
    <row r="191" spans="1:49" ht="18.75" customHeight="1" x14ac:dyDescent="0.3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  <c r="AP191" s="77"/>
      <c r="AQ191" s="77"/>
      <c r="AR191" s="77"/>
      <c r="AS191" s="77"/>
      <c r="AT191" s="77"/>
      <c r="AU191" s="77"/>
      <c r="AV191" s="77"/>
      <c r="AW191" s="77"/>
    </row>
    <row r="192" spans="1:49" ht="18.75" customHeight="1" x14ac:dyDescent="0.3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  <c r="AP192" s="77"/>
      <c r="AQ192" s="77"/>
      <c r="AR192" s="77"/>
      <c r="AS192" s="77"/>
      <c r="AT192" s="77"/>
      <c r="AU192" s="77"/>
      <c r="AV192" s="77"/>
      <c r="AW192" s="77"/>
    </row>
    <row r="193" spans="1:49" ht="18.75" customHeight="1" x14ac:dyDescent="0.3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  <c r="AP193" s="77"/>
      <c r="AQ193" s="77"/>
      <c r="AR193" s="77"/>
      <c r="AS193" s="77"/>
      <c r="AT193" s="77"/>
      <c r="AU193" s="77"/>
      <c r="AV193" s="77"/>
      <c r="AW193" s="77"/>
    </row>
    <row r="194" spans="1:49" ht="18.75" customHeight="1" x14ac:dyDescent="0.3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  <c r="AP194" s="77"/>
      <c r="AQ194" s="77"/>
      <c r="AR194" s="77"/>
      <c r="AS194" s="77"/>
      <c r="AT194" s="77"/>
      <c r="AU194" s="77"/>
      <c r="AV194" s="77"/>
      <c r="AW194" s="77"/>
    </row>
    <row r="195" spans="1:49" ht="18.75" customHeight="1" x14ac:dyDescent="0.3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  <c r="AP195" s="77"/>
      <c r="AQ195" s="77"/>
      <c r="AR195" s="77"/>
      <c r="AS195" s="77"/>
      <c r="AT195" s="77"/>
      <c r="AU195" s="77"/>
      <c r="AV195" s="77"/>
      <c r="AW195" s="77"/>
    </row>
    <row r="196" spans="1:49" ht="18.75" customHeight="1" x14ac:dyDescent="0.3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  <c r="AP196" s="77"/>
      <c r="AQ196" s="77"/>
      <c r="AR196" s="77"/>
      <c r="AS196" s="77"/>
      <c r="AT196" s="77"/>
      <c r="AU196" s="77"/>
      <c r="AV196" s="77"/>
      <c r="AW196" s="77"/>
    </row>
    <row r="197" spans="1:49" ht="18.75" customHeight="1" x14ac:dyDescent="0.3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  <c r="AP197" s="77"/>
      <c r="AQ197" s="77"/>
      <c r="AR197" s="77"/>
      <c r="AS197" s="77"/>
      <c r="AT197" s="77"/>
      <c r="AU197" s="77"/>
      <c r="AV197" s="77"/>
      <c r="AW197" s="77"/>
    </row>
    <row r="198" spans="1:49" ht="18.75" customHeight="1" x14ac:dyDescent="0.3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  <c r="AP198" s="77"/>
      <c r="AQ198" s="77"/>
      <c r="AR198" s="77"/>
      <c r="AS198" s="77"/>
      <c r="AT198" s="77"/>
      <c r="AU198" s="77"/>
      <c r="AV198" s="77"/>
      <c r="AW198" s="77"/>
    </row>
    <row r="199" spans="1:49" ht="18.75" customHeight="1" x14ac:dyDescent="0.3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  <c r="AP199" s="77"/>
      <c r="AQ199" s="77"/>
      <c r="AR199" s="77"/>
      <c r="AS199" s="77"/>
      <c r="AT199" s="77"/>
      <c r="AU199" s="77"/>
      <c r="AV199" s="77"/>
      <c r="AW199" s="77"/>
    </row>
    <row r="200" spans="1:49" ht="18.75" customHeight="1" x14ac:dyDescent="0.3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  <c r="AN200" s="77"/>
      <c r="AO200" s="77"/>
      <c r="AP200" s="77"/>
      <c r="AQ200" s="77"/>
      <c r="AR200" s="77"/>
      <c r="AS200" s="77"/>
      <c r="AT200" s="77"/>
      <c r="AU200" s="77"/>
      <c r="AV200" s="77"/>
      <c r="AW200" s="77"/>
    </row>
    <row r="201" spans="1:49" ht="18.75" customHeight="1" x14ac:dyDescent="0.3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U201" s="77"/>
      <c r="AV201" s="77"/>
      <c r="AW201" s="77"/>
    </row>
    <row r="202" spans="1:49" ht="18.75" customHeight="1" x14ac:dyDescent="0.3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  <c r="AN202" s="77"/>
      <c r="AO202" s="77"/>
      <c r="AP202" s="77"/>
      <c r="AQ202" s="77"/>
      <c r="AR202" s="77"/>
      <c r="AS202" s="77"/>
      <c r="AT202" s="77"/>
      <c r="AU202" s="77"/>
      <c r="AV202" s="77"/>
      <c r="AW202" s="77"/>
    </row>
    <row r="203" spans="1:49" ht="18.75" customHeight="1" x14ac:dyDescent="0.3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  <c r="AP203" s="77"/>
      <c r="AQ203" s="77"/>
      <c r="AR203" s="77"/>
      <c r="AS203" s="77"/>
      <c r="AT203" s="77"/>
      <c r="AU203" s="77"/>
      <c r="AV203" s="77"/>
      <c r="AW203" s="77"/>
    </row>
    <row r="204" spans="1:49" ht="18.75" customHeight="1" x14ac:dyDescent="0.3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  <c r="AP204" s="77"/>
      <c r="AQ204" s="77"/>
      <c r="AR204" s="77"/>
      <c r="AS204" s="77"/>
      <c r="AT204" s="77"/>
      <c r="AU204" s="77"/>
      <c r="AV204" s="77"/>
      <c r="AW204" s="77"/>
    </row>
    <row r="205" spans="1:49" ht="18.75" customHeight="1" x14ac:dyDescent="0.3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  <c r="AP205" s="77"/>
      <c r="AQ205" s="77"/>
      <c r="AR205" s="77"/>
      <c r="AS205" s="77"/>
      <c r="AT205" s="77"/>
      <c r="AU205" s="77"/>
      <c r="AV205" s="77"/>
      <c r="AW205" s="77"/>
    </row>
    <row r="206" spans="1:49" ht="18.75" customHeight="1" x14ac:dyDescent="0.3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  <c r="AP206" s="77"/>
      <c r="AQ206" s="77"/>
      <c r="AR206" s="77"/>
      <c r="AS206" s="77"/>
      <c r="AT206" s="77"/>
      <c r="AU206" s="77"/>
      <c r="AV206" s="77"/>
      <c r="AW206" s="77"/>
    </row>
    <row r="207" spans="1:49" ht="18.75" customHeight="1" x14ac:dyDescent="0.3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  <c r="AN207" s="77"/>
      <c r="AO207" s="77"/>
      <c r="AP207" s="77"/>
      <c r="AQ207" s="77"/>
      <c r="AR207" s="77"/>
      <c r="AS207" s="77"/>
      <c r="AT207" s="77"/>
      <c r="AU207" s="77"/>
      <c r="AV207" s="77"/>
      <c r="AW207" s="77"/>
    </row>
    <row r="208" spans="1:49" ht="18.75" customHeight="1" x14ac:dyDescent="0.3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  <c r="AP208" s="77"/>
      <c r="AQ208" s="77"/>
      <c r="AR208" s="77"/>
      <c r="AS208" s="77"/>
      <c r="AT208" s="77"/>
      <c r="AU208" s="77"/>
      <c r="AV208" s="77"/>
      <c r="AW208" s="77"/>
    </row>
    <row r="209" spans="1:49" ht="18.75" customHeight="1" x14ac:dyDescent="0.3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  <c r="AN209" s="77"/>
      <c r="AO209" s="77"/>
      <c r="AP209" s="77"/>
      <c r="AQ209" s="77"/>
      <c r="AR209" s="77"/>
      <c r="AS209" s="77"/>
      <c r="AT209" s="77"/>
      <c r="AU209" s="77"/>
      <c r="AV209" s="77"/>
      <c r="AW209" s="77"/>
    </row>
    <row r="210" spans="1:49" ht="18.75" customHeight="1" x14ac:dyDescent="0.3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  <c r="AP210" s="77"/>
      <c r="AQ210" s="77"/>
      <c r="AR210" s="77"/>
      <c r="AS210" s="77"/>
      <c r="AT210" s="77"/>
      <c r="AU210" s="77"/>
      <c r="AV210" s="77"/>
      <c r="AW210" s="77"/>
    </row>
    <row r="211" spans="1:49" ht="18.75" customHeight="1" x14ac:dyDescent="0.3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  <c r="AN211" s="77"/>
      <c r="AO211" s="77"/>
      <c r="AP211" s="77"/>
      <c r="AQ211" s="77"/>
      <c r="AR211" s="77"/>
      <c r="AS211" s="77"/>
      <c r="AT211" s="77"/>
      <c r="AU211" s="77"/>
      <c r="AV211" s="77"/>
      <c r="AW211" s="77"/>
    </row>
    <row r="212" spans="1:49" ht="18.75" customHeight="1" x14ac:dyDescent="0.3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  <c r="AP212" s="77"/>
      <c r="AQ212" s="77"/>
      <c r="AR212" s="77"/>
      <c r="AS212" s="77"/>
      <c r="AT212" s="77"/>
      <c r="AU212" s="77"/>
      <c r="AV212" s="77"/>
      <c r="AW212" s="77"/>
    </row>
    <row r="213" spans="1:49" ht="18.75" customHeight="1" x14ac:dyDescent="0.3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  <c r="AN213" s="77"/>
      <c r="AO213" s="77"/>
      <c r="AP213" s="77"/>
      <c r="AQ213" s="77"/>
      <c r="AR213" s="77"/>
      <c r="AS213" s="77"/>
      <c r="AT213" s="77"/>
      <c r="AU213" s="77"/>
      <c r="AV213" s="77"/>
      <c r="AW213" s="77"/>
    </row>
    <row r="214" spans="1:49" ht="18.75" customHeight="1" x14ac:dyDescent="0.3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  <c r="AP214" s="77"/>
      <c r="AQ214" s="77"/>
      <c r="AR214" s="77"/>
      <c r="AS214" s="77"/>
      <c r="AT214" s="77"/>
      <c r="AU214" s="77"/>
      <c r="AV214" s="77"/>
      <c r="AW214" s="77"/>
    </row>
    <row r="215" spans="1:49" ht="18.75" customHeight="1" x14ac:dyDescent="0.3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  <c r="AP215" s="77"/>
      <c r="AQ215" s="77"/>
      <c r="AR215" s="77"/>
      <c r="AS215" s="77"/>
      <c r="AT215" s="77"/>
      <c r="AU215" s="77"/>
      <c r="AV215" s="77"/>
      <c r="AW215" s="77"/>
    </row>
    <row r="216" spans="1:49" ht="18.75" customHeight="1" x14ac:dyDescent="0.3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77"/>
      <c r="AW216" s="77"/>
    </row>
    <row r="217" spans="1:49" ht="18.75" customHeight="1" x14ac:dyDescent="0.3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  <c r="AP217" s="77"/>
      <c r="AQ217" s="77"/>
      <c r="AR217" s="77"/>
      <c r="AS217" s="77"/>
      <c r="AT217" s="77"/>
      <c r="AU217" s="77"/>
      <c r="AV217" s="77"/>
      <c r="AW217" s="77"/>
    </row>
    <row r="218" spans="1:49" ht="18.75" customHeight="1" x14ac:dyDescent="0.3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  <c r="AP218" s="77"/>
      <c r="AQ218" s="77"/>
      <c r="AR218" s="77"/>
      <c r="AS218" s="77"/>
      <c r="AT218" s="77"/>
      <c r="AU218" s="77"/>
      <c r="AV218" s="77"/>
      <c r="AW218" s="77"/>
    </row>
    <row r="219" spans="1:49" ht="18.75" customHeight="1" x14ac:dyDescent="0.3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  <c r="AP219" s="77"/>
      <c r="AQ219" s="77"/>
      <c r="AR219" s="77"/>
      <c r="AS219" s="77"/>
      <c r="AT219" s="77"/>
      <c r="AU219" s="77"/>
      <c r="AV219" s="77"/>
      <c r="AW219" s="77"/>
    </row>
    <row r="220" spans="1:49" ht="18.75" customHeight="1" x14ac:dyDescent="0.3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  <c r="AP220" s="77"/>
      <c r="AQ220" s="77"/>
      <c r="AR220" s="77"/>
      <c r="AS220" s="77"/>
      <c r="AT220" s="77"/>
      <c r="AU220" s="77"/>
      <c r="AV220" s="77"/>
      <c r="AW220" s="77"/>
    </row>
    <row r="221" spans="1:49" ht="18.75" customHeight="1" x14ac:dyDescent="0.3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77"/>
      <c r="AQ221" s="77"/>
      <c r="AR221" s="77"/>
      <c r="AS221" s="77"/>
      <c r="AT221" s="77"/>
      <c r="AU221" s="77"/>
      <c r="AV221" s="77"/>
      <c r="AW221" s="77"/>
    </row>
    <row r="222" spans="1:49" ht="18.75" customHeight="1" x14ac:dyDescent="0.3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  <c r="AN222" s="77"/>
      <c r="AO222" s="77"/>
      <c r="AP222" s="77"/>
      <c r="AQ222" s="77"/>
      <c r="AR222" s="77"/>
      <c r="AS222" s="77"/>
      <c r="AT222" s="77"/>
      <c r="AU222" s="77"/>
      <c r="AV222" s="77"/>
      <c r="AW222" s="77"/>
    </row>
    <row r="223" spans="1:49" ht="18.75" customHeight="1" x14ac:dyDescent="0.3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  <c r="AP223" s="77"/>
      <c r="AQ223" s="77"/>
      <c r="AR223" s="77"/>
      <c r="AS223" s="77"/>
      <c r="AT223" s="77"/>
      <c r="AU223" s="77"/>
      <c r="AV223" s="77"/>
      <c r="AW223" s="77"/>
    </row>
    <row r="224" spans="1:49" ht="18.75" customHeight="1" x14ac:dyDescent="0.3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  <c r="AP224" s="77"/>
      <c r="AQ224" s="77"/>
      <c r="AR224" s="77"/>
      <c r="AS224" s="77"/>
      <c r="AT224" s="77"/>
      <c r="AU224" s="77"/>
      <c r="AV224" s="77"/>
      <c r="AW224" s="77"/>
    </row>
    <row r="225" spans="1:49" ht="18.75" customHeight="1" x14ac:dyDescent="0.3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  <c r="AP225" s="77"/>
      <c r="AQ225" s="77"/>
      <c r="AR225" s="77"/>
      <c r="AS225" s="77"/>
      <c r="AT225" s="77"/>
      <c r="AU225" s="77"/>
      <c r="AV225" s="77"/>
      <c r="AW225" s="77"/>
    </row>
    <row r="226" spans="1:49" ht="18.75" customHeight="1" x14ac:dyDescent="0.3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  <c r="AP226" s="77"/>
      <c r="AQ226" s="77"/>
      <c r="AR226" s="77"/>
      <c r="AS226" s="77"/>
      <c r="AT226" s="77"/>
      <c r="AU226" s="77"/>
      <c r="AV226" s="77"/>
      <c r="AW226" s="77"/>
    </row>
    <row r="227" spans="1:49" ht="18.75" customHeight="1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  <c r="AP227" s="77"/>
      <c r="AQ227" s="77"/>
      <c r="AR227" s="77"/>
      <c r="AS227" s="77"/>
      <c r="AT227" s="77"/>
      <c r="AU227" s="77"/>
      <c r="AV227" s="77"/>
      <c r="AW227" s="77"/>
    </row>
    <row r="228" spans="1:49" ht="18.75" customHeight="1" x14ac:dyDescent="0.3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  <c r="AN228" s="77"/>
      <c r="AO228" s="77"/>
      <c r="AP228" s="77"/>
      <c r="AQ228" s="77"/>
      <c r="AR228" s="77"/>
      <c r="AS228" s="77"/>
      <c r="AT228" s="77"/>
      <c r="AU228" s="77"/>
      <c r="AV228" s="77"/>
      <c r="AW228" s="77"/>
    </row>
    <row r="229" spans="1:49" ht="18.75" customHeight="1" x14ac:dyDescent="0.3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  <c r="AP229" s="77"/>
      <c r="AQ229" s="77"/>
      <c r="AR229" s="77"/>
      <c r="AS229" s="77"/>
      <c r="AT229" s="77"/>
      <c r="AU229" s="77"/>
      <c r="AV229" s="77"/>
      <c r="AW229" s="77"/>
    </row>
    <row r="230" spans="1:49" ht="18.75" customHeight="1" x14ac:dyDescent="0.3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  <c r="AN230" s="77"/>
      <c r="AO230" s="77"/>
      <c r="AP230" s="77"/>
      <c r="AQ230" s="77"/>
      <c r="AR230" s="77"/>
      <c r="AS230" s="77"/>
      <c r="AT230" s="77"/>
      <c r="AU230" s="77"/>
      <c r="AV230" s="77"/>
      <c r="AW230" s="77"/>
    </row>
    <row r="231" spans="1:49" ht="18.75" customHeight="1" x14ac:dyDescent="0.3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  <c r="AP231" s="77"/>
      <c r="AQ231" s="77"/>
      <c r="AR231" s="77"/>
      <c r="AS231" s="77"/>
      <c r="AT231" s="77"/>
      <c r="AU231" s="77"/>
      <c r="AV231" s="77"/>
      <c r="AW231" s="77"/>
    </row>
    <row r="232" spans="1:49" ht="18.75" customHeight="1" x14ac:dyDescent="0.3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  <c r="AP232" s="77"/>
      <c r="AQ232" s="77"/>
      <c r="AR232" s="77"/>
      <c r="AS232" s="77"/>
      <c r="AT232" s="77"/>
      <c r="AU232" s="77"/>
      <c r="AV232" s="77"/>
      <c r="AW232" s="77"/>
    </row>
    <row r="233" spans="1:49" ht="18.75" customHeight="1" x14ac:dyDescent="0.3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  <c r="AN233" s="77"/>
      <c r="AO233" s="77"/>
      <c r="AP233" s="77"/>
      <c r="AQ233" s="77"/>
      <c r="AR233" s="77"/>
      <c r="AS233" s="77"/>
      <c r="AT233" s="77"/>
      <c r="AU233" s="77"/>
      <c r="AV233" s="77"/>
      <c r="AW233" s="77"/>
    </row>
    <row r="234" spans="1:49" ht="18.75" customHeight="1" x14ac:dyDescent="0.3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  <c r="AP234" s="77"/>
      <c r="AQ234" s="77"/>
      <c r="AR234" s="77"/>
      <c r="AS234" s="77"/>
      <c r="AT234" s="77"/>
      <c r="AU234" s="77"/>
      <c r="AV234" s="77"/>
      <c r="AW234" s="77"/>
    </row>
    <row r="235" spans="1:49" ht="18.75" customHeight="1" x14ac:dyDescent="0.3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  <c r="AN235" s="77"/>
      <c r="AO235" s="77"/>
      <c r="AP235" s="77"/>
      <c r="AQ235" s="77"/>
      <c r="AR235" s="77"/>
      <c r="AS235" s="77"/>
      <c r="AT235" s="77"/>
      <c r="AU235" s="77"/>
      <c r="AV235" s="77"/>
      <c r="AW235" s="77"/>
    </row>
    <row r="236" spans="1:49" ht="18.75" customHeight="1" x14ac:dyDescent="0.3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  <c r="AN236" s="77"/>
      <c r="AO236" s="77"/>
      <c r="AP236" s="77"/>
      <c r="AQ236" s="77"/>
      <c r="AR236" s="77"/>
      <c r="AS236" s="77"/>
      <c r="AT236" s="77"/>
      <c r="AU236" s="77"/>
      <c r="AV236" s="77"/>
      <c r="AW236" s="77"/>
    </row>
    <row r="237" spans="1:49" ht="18.75" customHeight="1" x14ac:dyDescent="0.3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  <c r="AN237" s="77"/>
      <c r="AO237" s="77"/>
      <c r="AP237" s="77"/>
      <c r="AQ237" s="77"/>
      <c r="AR237" s="77"/>
      <c r="AS237" s="77"/>
      <c r="AT237" s="77"/>
      <c r="AU237" s="77"/>
      <c r="AV237" s="77"/>
      <c r="AW237" s="77"/>
    </row>
    <row r="238" spans="1:49" ht="18.75" customHeight="1" x14ac:dyDescent="0.3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  <c r="AN238" s="77"/>
      <c r="AO238" s="77"/>
      <c r="AP238" s="77"/>
      <c r="AQ238" s="77"/>
      <c r="AR238" s="77"/>
      <c r="AS238" s="77"/>
      <c r="AT238" s="77"/>
      <c r="AU238" s="77"/>
      <c r="AV238" s="77"/>
      <c r="AW238" s="77"/>
    </row>
    <row r="239" spans="1:49" ht="18.75" customHeight="1" x14ac:dyDescent="0.3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  <c r="AN239" s="77"/>
      <c r="AO239" s="77"/>
      <c r="AP239" s="77"/>
      <c r="AQ239" s="77"/>
      <c r="AR239" s="77"/>
      <c r="AS239" s="77"/>
      <c r="AT239" s="77"/>
      <c r="AU239" s="77"/>
      <c r="AV239" s="77"/>
      <c r="AW239" s="77"/>
    </row>
    <row r="240" spans="1:49" ht="18.75" customHeight="1" x14ac:dyDescent="0.3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  <c r="AN240" s="77"/>
      <c r="AO240" s="77"/>
      <c r="AP240" s="77"/>
      <c r="AQ240" s="77"/>
      <c r="AR240" s="77"/>
      <c r="AS240" s="77"/>
      <c r="AT240" s="77"/>
      <c r="AU240" s="77"/>
      <c r="AV240" s="77"/>
      <c r="AW240" s="77"/>
    </row>
    <row r="241" spans="1:49" ht="18.75" customHeight="1" x14ac:dyDescent="0.3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  <c r="AN241" s="77"/>
      <c r="AO241" s="77"/>
      <c r="AP241" s="77"/>
      <c r="AQ241" s="77"/>
      <c r="AR241" s="77"/>
      <c r="AS241" s="77"/>
      <c r="AT241" s="77"/>
      <c r="AU241" s="77"/>
      <c r="AV241" s="77"/>
      <c r="AW241" s="77"/>
    </row>
    <row r="242" spans="1:49" ht="18.75" customHeight="1" x14ac:dyDescent="0.3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  <c r="AN242" s="77"/>
      <c r="AO242" s="77"/>
      <c r="AP242" s="77"/>
      <c r="AQ242" s="77"/>
      <c r="AR242" s="77"/>
      <c r="AS242" s="77"/>
      <c r="AT242" s="77"/>
      <c r="AU242" s="77"/>
      <c r="AV242" s="77"/>
      <c r="AW242" s="77"/>
    </row>
    <row r="243" spans="1:49" ht="18.75" customHeight="1" x14ac:dyDescent="0.3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  <c r="AP243" s="77"/>
      <c r="AQ243" s="77"/>
      <c r="AR243" s="77"/>
      <c r="AS243" s="77"/>
      <c r="AT243" s="77"/>
      <c r="AU243" s="77"/>
      <c r="AV243" s="77"/>
      <c r="AW243" s="77"/>
    </row>
    <row r="244" spans="1:49" ht="18.75" customHeight="1" x14ac:dyDescent="0.3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  <c r="AN244" s="77"/>
      <c r="AO244" s="77"/>
      <c r="AP244" s="77"/>
      <c r="AQ244" s="77"/>
      <c r="AR244" s="77"/>
      <c r="AS244" s="77"/>
      <c r="AT244" s="77"/>
      <c r="AU244" s="77"/>
      <c r="AV244" s="77"/>
      <c r="AW244" s="77"/>
    </row>
    <row r="245" spans="1:49" ht="18.75" customHeight="1" x14ac:dyDescent="0.3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  <c r="AN245" s="77"/>
      <c r="AO245" s="77"/>
      <c r="AP245" s="77"/>
      <c r="AQ245" s="77"/>
      <c r="AR245" s="77"/>
      <c r="AS245" s="77"/>
      <c r="AT245" s="77"/>
      <c r="AU245" s="77"/>
      <c r="AV245" s="77"/>
      <c r="AW245" s="77"/>
    </row>
    <row r="246" spans="1:49" ht="18.75" customHeight="1" x14ac:dyDescent="0.3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  <c r="AW246" s="77"/>
    </row>
    <row r="247" spans="1:49" ht="18.75" customHeight="1" x14ac:dyDescent="0.3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  <c r="AP247" s="77"/>
      <c r="AQ247" s="77"/>
      <c r="AR247" s="77"/>
      <c r="AS247" s="77"/>
      <c r="AT247" s="77"/>
      <c r="AU247" s="77"/>
      <c r="AV247" s="77"/>
      <c r="AW247" s="77"/>
    </row>
    <row r="248" spans="1:49" ht="18.75" customHeight="1" x14ac:dyDescent="0.3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  <c r="AP248" s="77"/>
      <c r="AQ248" s="77"/>
      <c r="AR248" s="77"/>
      <c r="AS248" s="77"/>
      <c r="AT248" s="77"/>
      <c r="AU248" s="77"/>
      <c r="AV248" s="77"/>
      <c r="AW248" s="77"/>
    </row>
    <row r="249" spans="1:49" ht="18.75" customHeight="1" x14ac:dyDescent="0.3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  <c r="AN249" s="77"/>
      <c r="AO249" s="77"/>
      <c r="AP249" s="77"/>
      <c r="AQ249" s="77"/>
      <c r="AR249" s="77"/>
      <c r="AS249" s="77"/>
      <c r="AT249" s="77"/>
      <c r="AU249" s="77"/>
      <c r="AV249" s="77"/>
      <c r="AW249" s="77"/>
    </row>
    <row r="250" spans="1:49" ht="18.75" customHeight="1" x14ac:dyDescent="0.3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  <c r="AP250" s="77"/>
      <c r="AQ250" s="77"/>
      <c r="AR250" s="77"/>
      <c r="AS250" s="77"/>
      <c r="AT250" s="77"/>
      <c r="AU250" s="77"/>
      <c r="AV250" s="77"/>
      <c r="AW250" s="77"/>
    </row>
    <row r="251" spans="1:49" ht="18.75" customHeight="1" x14ac:dyDescent="0.3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  <c r="AP251" s="77"/>
      <c r="AQ251" s="77"/>
      <c r="AR251" s="77"/>
      <c r="AS251" s="77"/>
      <c r="AT251" s="77"/>
      <c r="AU251" s="77"/>
      <c r="AV251" s="77"/>
      <c r="AW251" s="77"/>
    </row>
    <row r="252" spans="1:49" ht="18.75" customHeight="1" x14ac:dyDescent="0.3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  <c r="AP252" s="77"/>
      <c r="AQ252" s="77"/>
      <c r="AR252" s="77"/>
      <c r="AS252" s="77"/>
      <c r="AT252" s="77"/>
      <c r="AU252" s="77"/>
      <c r="AV252" s="77"/>
      <c r="AW252" s="77"/>
    </row>
    <row r="253" spans="1:49" ht="18.75" customHeight="1" x14ac:dyDescent="0.3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  <c r="AN253" s="77"/>
      <c r="AO253" s="77"/>
      <c r="AP253" s="77"/>
      <c r="AQ253" s="77"/>
      <c r="AR253" s="77"/>
      <c r="AS253" s="77"/>
      <c r="AT253" s="77"/>
      <c r="AU253" s="77"/>
      <c r="AV253" s="77"/>
      <c r="AW253" s="77"/>
    </row>
    <row r="254" spans="1:49" ht="18.75" customHeight="1" x14ac:dyDescent="0.3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  <c r="AP254" s="77"/>
      <c r="AQ254" s="77"/>
      <c r="AR254" s="77"/>
      <c r="AS254" s="77"/>
      <c r="AT254" s="77"/>
      <c r="AU254" s="77"/>
      <c r="AV254" s="77"/>
      <c r="AW254" s="77"/>
    </row>
    <row r="255" spans="1:49" ht="18.75" customHeight="1" x14ac:dyDescent="0.3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  <c r="AN255" s="77"/>
      <c r="AO255" s="77"/>
      <c r="AP255" s="77"/>
      <c r="AQ255" s="77"/>
      <c r="AR255" s="77"/>
      <c r="AS255" s="77"/>
      <c r="AT255" s="77"/>
      <c r="AU255" s="77"/>
      <c r="AV255" s="77"/>
      <c r="AW255" s="77"/>
    </row>
    <row r="256" spans="1:49" ht="18.75" customHeight="1" x14ac:dyDescent="0.3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  <c r="AN256" s="77"/>
      <c r="AO256" s="77"/>
      <c r="AP256" s="77"/>
      <c r="AQ256" s="77"/>
      <c r="AR256" s="77"/>
      <c r="AS256" s="77"/>
      <c r="AT256" s="77"/>
      <c r="AU256" s="77"/>
      <c r="AV256" s="77"/>
      <c r="AW256" s="77"/>
    </row>
    <row r="257" spans="1:49" ht="18.75" customHeight="1" x14ac:dyDescent="0.3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  <c r="AN257" s="77"/>
      <c r="AO257" s="77"/>
      <c r="AP257" s="77"/>
      <c r="AQ257" s="77"/>
      <c r="AR257" s="77"/>
      <c r="AS257" s="77"/>
      <c r="AT257" s="77"/>
      <c r="AU257" s="77"/>
      <c r="AV257" s="77"/>
      <c r="AW257" s="77"/>
    </row>
    <row r="258" spans="1:49" ht="18.75" customHeight="1" x14ac:dyDescent="0.3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  <c r="AN258" s="77"/>
      <c r="AO258" s="77"/>
      <c r="AP258" s="77"/>
      <c r="AQ258" s="77"/>
      <c r="AR258" s="77"/>
      <c r="AS258" s="77"/>
      <c r="AT258" s="77"/>
      <c r="AU258" s="77"/>
      <c r="AV258" s="77"/>
      <c r="AW258" s="77"/>
    </row>
    <row r="259" spans="1:49" ht="18.75" customHeight="1" x14ac:dyDescent="0.3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  <c r="AF259" s="77"/>
      <c r="AG259" s="77"/>
      <c r="AH259" s="77"/>
      <c r="AI259" s="77"/>
      <c r="AJ259" s="77"/>
      <c r="AK259" s="77"/>
      <c r="AL259" s="77"/>
      <c r="AM259" s="77"/>
      <c r="AN259" s="77"/>
      <c r="AO259" s="77"/>
      <c r="AP259" s="77"/>
      <c r="AQ259" s="77"/>
      <c r="AR259" s="77"/>
      <c r="AS259" s="77"/>
      <c r="AT259" s="77"/>
      <c r="AU259" s="77"/>
      <c r="AV259" s="77"/>
      <c r="AW259" s="77"/>
    </row>
    <row r="260" spans="1:49" ht="18.75" customHeight="1" x14ac:dyDescent="0.3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  <c r="AE260" s="77"/>
      <c r="AF260" s="77"/>
      <c r="AG260" s="77"/>
      <c r="AH260" s="77"/>
      <c r="AI260" s="77"/>
      <c r="AJ260" s="77"/>
      <c r="AK260" s="77"/>
      <c r="AL260" s="77"/>
      <c r="AM260" s="77"/>
      <c r="AN260" s="77"/>
      <c r="AO260" s="77"/>
      <c r="AP260" s="77"/>
      <c r="AQ260" s="77"/>
      <c r="AR260" s="77"/>
      <c r="AS260" s="77"/>
      <c r="AT260" s="77"/>
      <c r="AU260" s="77"/>
      <c r="AV260" s="77"/>
      <c r="AW260" s="77"/>
    </row>
    <row r="261" spans="1:49" ht="18.75" customHeight="1" x14ac:dyDescent="0.3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  <c r="AP261" s="77"/>
      <c r="AQ261" s="77"/>
      <c r="AR261" s="77"/>
      <c r="AS261" s="77"/>
      <c r="AT261" s="77"/>
      <c r="AU261" s="77"/>
      <c r="AV261" s="77"/>
      <c r="AW261" s="77"/>
    </row>
    <row r="262" spans="1:49" ht="18.75" customHeight="1" x14ac:dyDescent="0.3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  <c r="AE262" s="77"/>
      <c r="AF262" s="77"/>
      <c r="AG262" s="77"/>
      <c r="AH262" s="77"/>
      <c r="AI262" s="77"/>
      <c r="AJ262" s="77"/>
      <c r="AK262" s="77"/>
      <c r="AL262" s="77"/>
      <c r="AM262" s="77"/>
      <c r="AN262" s="77"/>
      <c r="AO262" s="77"/>
      <c r="AP262" s="77"/>
      <c r="AQ262" s="77"/>
      <c r="AR262" s="77"/>
      <c r="AS262" s="77"/>
      <c r="AT262" s="77"/>
      <c r="AU262" s="77"/>
      <c r="AV262" s="77"/>
      <c r="AW262" s="77"/>
    </row>
    <row r="263" spans="1:49" ht="18.75" customHeight="1" x14ac:dyDescent="0.3">
      <c r="A263" s="77"/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  <c r="AA263" s="77"/>
      <c r="AB263" s="77"/>
      <c r="AC263" s="77"/>
      <c r="AD263" s="77"/>
      <c r="AE263" s="77"/>
      <c r="AF263" s="77"/>
      <c r="AG263" s="77"/>
      <c r="AH263" s="77"/>
      <c r="AI263" s="77"/>
      <c r="AJ263" s="77"/>
      <c r="AK263" s="77"/>
      <c r="AL263" s="77"/>
      <c r="AM263" s="77"/>
      <c r="AN263" s="77"/>
      <c r="AO263" s="77"/>
      <c r="AP263" s="77"/>
      <c r="AQ263" s="77"/>
      <c r="AR263" s="77"/>
      <c r="AS263" s="77"/>
      <c r="AT263" s="77"/>
      <c r="AU263" s="77"/>
      <c r="AV263" s="77"/>
      <c r="AW263" s="77"/>
    </row>
    <row r="264" spans="1:49" ht="18.75" customHeight="1" x14ac:dyDescent="0.3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  <c r="AA264" s="77"/>
      <c r="AB264" s="77"/>
      <c r="AC264" s="77"/>
      <c r="AD264" s="77"/>
      <c r="AE264" s="77"/>
      <c r="AF264" s="77"/>
      <c r="AG264" s="77"/>
      <c r="AH264" s="77"/>
      <c r="AI264" s="77"/>
      <c r="AJ264" s="77"/>
      <c r="AK264" s="77"/>
      <c r="AL264" s="77"/>
      <c r="AM264" s="77"/>
      <c r="AN264" s="77"/>
      <c r="AO264" s="77"/>
      <c r="AP264" s="77"/>
      <c r="AQ264" s="77"/>
      <c r="AR264" s="77"/>
      <c r="AS264" s="77"/>
      <c r="AT264" s="77"/>
      <c r="AU264" s="77"/>
      <c r="AV264" s="77"/>
      <c r="AW264" s="77"/>
    </row>
    <row r="265" spans="1:49" ht="18.75" customHeight="1" x14ac:dyDescent="0.3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  <c r="AA265" s="77"/>
      <c r="AB265" s="77"/>
      <c r="AC265" s="77"/>
      <c r="AD265" s="77"/>
      <c r="AE265" s="77"/>
      <c r="AF265" s="77"/>
      <c r="AG265" s="77"/>
      <c r="AH265" s="77"/>
      <c r="AI265" s="77"/>
      <c r="AJ265" s="77"/>
      <c r="AK265" s="77"/>
      <c r="AL265" s="77"/>
      <c r="AM265" s="77"/>
      <c r="AN265" s="77"/>
      <c r="AO265" s="77"/>
      <c r="AP265" s="77"/>
      <c r="AQ265" s="77"/>
      <c r="AR265" s="77"/>
      <c r="AS265" s="77"/>
      <c r="AT265" s="77"/>
      <c r="AU265" s="77"/>
      <c r="AV265" s="77"/>
      <c r="AW265" s="77"/>
    </row>
    <row r="266" spans="1:49" ht="18.75" customHeight="1" x14ac:dyDescent="0.3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  <c r="AA266" s="77"/>
      <c r="AB266" s="77"/>
      <c r="AC266" s="77"/>
      <c r="AD266" s="77"/>
      <c r="AE266" s="77"/>
      <c r="AF266" s="77"/>
      <c r="AG266" s="77"/>
      <c r="AH266" s="77"/>
      <c r="AI266" s="77"/>
      <c r="AJ266" s="77"/>
      <c r="AK266" s="77"/>
      <c r="AL266" s="77"/>
      <c r="AM266" s="77"/>
      <c r="AN266" s="77"/>
      <c r="AO266" s="77"/>
      <c r="AP266" s="77"/>
      <c r="AQ266" s="77"/>
      <c r="AR266" s="77"/>
      <c r="AS266" s="77"/>
      <c r="AT266" s="77"/>
      <c r="AU266" s="77"/>
      <c r="AV266" s="77"/>
      <c r="AW266" s="77"/>
    </row>
    <row r="267" spans="1:49" ht="18.75" customHeight="1" x14ac:dyDescent="0.3">
      <c r="A267" s="77"/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  <c r="AA267" s="77"/>
      <c r="AB267" s="77"/>
      <c r="AC267" s="77"/>
      <c r="AD267" s="77"/>
      <c r="AE267" s="77"/>
      <c r="AF267" s="77"/>
      <c r="AG267" s="77"/>
      <c r="AH267" s="77"/>
      <c r="AI267" s="77"/>
      <c r="AJ267" s="77"/>
      <c r="AK267" s="77"/>
      <c r="AL267" s="77"/>
      <c r="AM267" s="77"/>
      <c r="AN267" s="77"/>
      <c r="AO267" s="77"/>
      <c r="AP267" s="77"/>
      <c r="AQ267" s="77"/>
      <c r="AR267" s="77"/>
      <c r="AS267" s="77"/>
      <c r="AT267" s="77"/>
      <c r="AU267" s="77"/>
      <c r="AV267" s="77"/>
      <c r="AW267" s="77"/>
    </row>
    <row r="268" spans="1:49" ht="18.75" customHeight="1" x14ac:dyDescent="0.3">
      <c r="A268" s="77"/>
      <c r="B268" s="77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77"/>
      <c r="AA268" s="77"/>
      <c r="AB268" s="77"/>
      <c r="AC268" s="77"/>
      <c r="AD268" s="77"/>
      <c r="AE268" s="77"/>
      <c r="AF268" s="77"/>
      <c r="AG268" s="77"/>
      <c r="AH268" s="77"/>
      <c r="AI268" s="77"/>
      <c r="AJ268" s="77"/>
      <c r="AK268" s="77"/>
      <c r="AL268" s="77"/>
      <c r="AM268" s="77"/>
      <c r="AN268" s="77"/>
      <c r="AO268" s="77"/>
      <c r="AP268" s="77"/>
      <c r="AQ268" s="77"/>
      <c r="AR268" s="77"/>
      <c r="AS268" s="77"/>
      <c r="AT268" s="77"/>
      <c r="AU268" s="77"/>
      <c r="AV268" s="77"/>
      <c r="AW268" s="77"/>
    </row>
    <row r="269" spans="1:49" ht="18.75" customHeight="1" x14ac:dyDescent="0.3">
      <c r="A269" s="77"/>
      <c r="B269" s="77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  <c r="AA269" s="77"/>
      <c r="AB269" s="77"/>
      <c r="AC269" s="77"/>
      <c r="AD269" s="77"/>
      <c r="AE269" s="77"/>
      <c r="AF269" s="77"/>
      <c r="AG269" s="77"/>
      <c r="AH269" s="77"/>
      <c r="AI269" s="77"/>
      <c r="AJ269" s="77"/>
      <c r="AK269" s="77"/>
      <c r="AL269" s="77"/>
      <c r="AM269" s="77"/>
      <c r="AN269" s="77"/>
      <c r="AO269" s="77"/>
      <c r="AP269" s="77"/>
      <c r="AQ269" s="77"/>
      <c r="AR269" s="77"/>
      <c r="AS269" s="77"/>
      <c r="AT269" s="77"/>
      <c r="AU269" s="77"/>
      <c r="AV269" s="77"/>
      <c r="AW269" s="77"/>
    </row>
    <row r="270" spans="1:49" ht="18.75" customHeight="1" x14ac:dyDescent="0.3">
      <c r="A270" s="77"/>
      <c r="B270" s="77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  <c r="AA270" s="77"/>
      <c r="AB270" s="77"/>
      <c r="AC270" s="77"/>
      <c r="AD270" s="77"/>
      <c r="AE270" s="77"/>
      <c r="AF270" s="77"/>
      <c r="AG270" s="77"/>
      <c r="AH270" s="77"/>
      <c r="AI270" s="77"/>
      <c r="AJ270" s="77"/>
      <c r="AK270" s="77"/>
      <c r="AL270" s="77"/>
      <c r="AM270" s="77"/>
      <c r="AN270" s="77"/>
      <c r="AO270" s="77"/>
      <c r="AP270" s="77"/>
      <c r="AQ270" s="77"/>
      <c r="AR270" s="77"/>
      <c r="AS270" s="77"/>
      <c r="AT270" s="77"/>
      <c r="AU270" s="77"/>
      <c r="AV270" s="77"/>
      <c r="AW270" s="77"/>
    </row>
    <row r="271" spans="1:49" ht="18.75" customHeight="1" x14ac:dyDescent="0.3">
      <c r="A271" s="77"/>
      <c r="B271" s="77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  <c r="AA271" s="77"/>
      <c r="AB271" s="77"/>
      <c r="AC271" s="77"/>
      <c r="AD271" s="77"/>
      <c r="AE271" s="77"/>
      <c r="AF271" s="77"/>
      <c r="AG271" s="77"/>
      <c r="AH271" s="77"/>
      <c r="AI271" s="77"/>
      <c r="AJ271" s="77"/>
      <c r="AK271" s="77"/>
      <c r="AL271" s="77"/>
      <c r="AM271" s="77"/>
      <c r="AN271" s="77"/>
      <c r="AO271" s="77"/>
      <c r="AP271" s="77"/>
      <c r="AQ271" s="77"/>
      <c r="AR271" s="77"/>
      <c r="AS271" s="77"/>
      <c r="AT271" s="77"/>
      <c r="AU271" s="77"/>
      <c r="AV271" s="77"/>
      <c r="AW271" s="77"/>
    </row>
    <row r="272" spans="1:49" ht="18.75" customHeight="1" x14ac:dyDescent="0.3">
      <c r="A272" s="77"/>
      <c r="B272" s="77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77"/>
      <c r="AA272" s="77"/>
      <c r="AB272" s="77"/>
      <c r="AC272" s="77"/>
      <c r="AD272" s="77"/>
      <c r="AE272" s="77"/>
      <c r="AF272" s="77"/>
      <c r="AG272" s="77"/>
      <c r="AH272" s="77"/>
      <c r="AI272" s="77"/>
      <c r="AJ272" s="77"/>
      <c r="AK272" s="77"/>
      <c r="AL272" s="77"/>
      <c r="AM272" s="77"/>
      <c r="AN272" s="77"/>
      <c r="AO272" s="77"/>
      <c r="AP272" s="77"/>
      <c r="AQ272" s="77"/>
      <c r="AR272" s="77"/>
      <c r="AS272" s="77"/>
      <c r="AT272" s="77"/>
      <c r="AU272" s="77"/>
      <c r="AV272" s="77"/>
      <c r="AW272" s="77"/>
    </row>
    <row r="273" spans="1:49" ht="18.75" customHeight="1" x14ac:dyDescent="0.3">
      <c r="A273" s="77"/>
      <c r="B273" s="77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77"/>
      <c r="AA273" s="77"/>
      <c r="AB273" s="77"/>
      <c r="AC273" s="77"/>
      <c r="AD273" s="77"/>
      <c r="AE273" s="77"/>
      <c r="AF273" s="77"/>
      <c r="AG273" s="77"/>
      <c r="AH273" s="77"/>
      <c r="AI273" s="77"/>
      <c r="AJ273" s="77"/>
      <c r="AK273" s="77"/>
      <c r="AL273" s="77"/>
      <c r="AM273" s="77"/>
      <c r="AN273" s="77"/>
      <c r="AO273" s="77"/>
      <c r="AP273" s="77"/>
      <c r="AQ273" s="77"/>
      <c r="AR273" s="77"/>
      <c r="AS273" s="77"/>
      <c r="AT273" s="77"/>
      <c r="AU273" s="77"/>
      <c r="AV273" s="77"/>
      <c r="AW273" s="77"/>
    </row>
    <row r="274" spans="1:49" ht="18.75" customHeight="1" x14ac:dyDescent="0.3">
      <c r="A274" s="77"/>
      <c r="B274" s="77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  <c r="AA274" s="77"/>
      <c r="AB274" s="77"/>
      <c r="AC274" s="77"/>
      <c r="AD274" s="77"/>
      <c r="AE274" s="77"/>
      <c r="AF274" s="77"/>
      <c r="AG274" s="77"/>
      <c r="AH274" s="77"/>
      <c r="AI274" s="77"/>
      <c r="AJ274" s="77"/>
      <c r="AK274" s="77"/>
      <c r="AL274" s="77"/>
      <c r="AM274" s="77"/>
      <c r="AN274" s="77"/>
      <c r="AO274" s="77"/>
      <c r="AP274" s="77"/>
      <c r="AQ274" s="77"/>
      <c r="AR274" s="77"/>
      <c r="AS274" s="77"/>
      <c r="AT274" s="77"/>
      <c r="AU274" s="77"/>
      <c r="AV274" s="77"/>
      <c r="AW274" s="77"/>
    </row>
    <row r="275" spans="1:49" ht="18.75" customHeight="1" x14ac:dyDescent="0.3">
      <c r="A275" s="77"/>
      <c r="B275" s="77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  <c r="AA275" s="77"/>
      <c r="AB275" s="77"/>
      <c r="AC275" s="77"/>
      <c r="AD275" s="77"/>
      <c r="AE275" s="77"/>
      <c r="AF275" s="77"/>
      <c r="AG275" s="77"/>
      <c r="AH275" s="77"/>
      <c r="AI275" s="77"/>
      <c r="AJ275" s="77"/>
      <c r="AK275" s="77"/>
      <c r="AL275" s="77"/>
      <c r="AM275" s="77"/>
      <c r="AN275" s="77"/>
      <c r="AO275" s="77"/>
      <c r="AP275" s="77"/>
      <c r="AQ275" s="77"/>
      <c r="AR275" s="77"/>
      <c r="AS275" s="77"/>
      <c r="AT275" s="77"/>
      <c r="AU275" s="77"/>
      <c r="AV275" s="77"/>
      <c r="AW275" s="77"/>
    </row>
    <row r="276" spans="1:49" ht="18.75" customHeight="1" x14ac:dyDescent="0.3">
      <c r="A276" s="77"/>
      <c r="B276" s="77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  <c r="AA276" s="77"/>
      <c r="AB276" s="77"/>
      <c r="AC276" s="77"/>
      <c r="AD276" s="77"/>
      <c r="AE276" s="77"/>
      <c r="AF276" s="77"/>
      <c r="AG276" s="77"/>
      <c r="AH276" s="77"/>
      <c r="AI276" s="77"/>
      <c r="AJ276" s="77"/>
      <c r="AK276" s="77"/>
      <c r="AL276" s="77"/>
      <c r="AM276" s="77"/>
      <c r="AN276" s="77"/>
      <c r="AO276" s="77"/>
      <c r="AP276" s="77"/>
      <c r="AQ276" s="77"/>
      <c r="AR276" s="77"/>
      <c r="AS276" s="77"/>
      <c r="AT276" s="77"/>
      <c r="AU276" s="77"/>
      <c r="AV276" s="77"/>
      <c r="AW276" s="77"/>
    </row>
    <row r="277" spans="1:49" ht="18.75" customHeight="1" x14ac:dyDescent="0.3">
      <c r="A277" s="77"/>
      <c r="B277" s="77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  <c r="AA277" s="77"/>
      <c r="AB277" s="77"/>
      <c r="AC277" s="77"/>
      <c r="AD277" s="77"/>
      <c r="AE277" s="77"/>
      <c r="AF277" s="77"/>
      <c r="AG277" s="77"/>
      <c r="AH277" s="77"/>
      <c r="AI277" s="77"/>
      <c r="AJ277" s="77"/>
      <c r="AK277" s="77"/>
      <c r="AL277" s="77"/>
      <c r="AM277" s="77"/>
      <c r="AN277" s="77"/>
      <c r="AO277" s="77"/>
      <c r="AP277" s="77"/>
      <c r="AQ277" s="77"/>
      <c r="AR277" s="77"/>
      <c r="AS277" s="77"/>
      <c r="AT277" s="77"/>
      <c r="AU277" s="77"/>
      <c r="AV277" s="77"/>
      <c r="AW277" s="77"/>
    </row>
    <row r="278" spans="1:49" ht="18.75" customHeight="1" x14ac:dyDescent="0.3">
      <c r="A278" s="77"/>
      <c r="B278" s="77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  <c r="AA278" s="77"/>
      <c r="AB278" s="77"/>
      <c r="AC278" s="77"/>
      <c r="AD278" s="77"/>
      <c r="AE278" s="77"/>
      <c r="AF278" s="77"/>
      <c r="AG278" s="77"/>
      <c r="AH278" s="77"/>
      <c r="AI278" s="77"/>
      <c r="AJ278" s="77"/>
      <c r="AK278" s="77"/>
      <c r="AL278" s="77"/>
      <c r="AM278" s="77"/>
      <c r="AN278" s="77"/>
      <c r="AO278" s="77"/>
      <c r="AP278" s="77"/>
      <c r="AQ278" s="77"/>
      <c r="AR278" s="77"/>
      <c r="AS278" s="77"/>
      <c r="AT278" s="77"/>
      <c r="AU278" s="77"/>
      <c r="AV278" s="77"/>
      <c r="AW278" s="77"/>
    </row>
    <row r="279" spans="1:49" ht="18.75" customHeight="1" x14ac:dyDescent="0.3">
      <c r="A279" s="77"/>
      <c r="B279" s="77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  <c r="AA279" s="77"/>
      <c r="AB279" s="77"/>
      <c r="AC279" s="77"/>
      <c r="AD279" s="77"/>
      <c r="AE279" s="77"/>
      <c r="AF279" s="77"/>
      <c r="AG279" s="77"/>
      <c r="AH279" s="77"/>
      <c r="AI279" s="77"/>
      <c r="AJ279" s="77"/>
      <c r="AK279" s="77"/>
      <c r="AL279" s="77"/>
      <c r="AM279" s="77"/>
      <c r="AN279" s="77"/>
      <c r="AO279" s="77"/>
      <c r="AP279" s="77"/>
      <c r="AQ279" s="77"/>
      <c r="AR279" s="77"/>
      <c r="AS279" s="77"/>
      <c r="AT279" s="77"/>
      <c r="AU279" s="77"/>
      <c r="AV279" s="77"/>
      <c r="AW279" s="77"/>
    </row>
    <row r="280" spans="1:49" ht="18.75" customHeight="1" x14ac:dyDescent="0.3">
      <c r="A280" s="77"/>
      <c r="B280" s="77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77"/>
      <c r="AA280" s="77"/>
      <c r="AB280" s="77"/>
      <c r="AC280" s="77"/>
      <c r="AD280" s="77"/>
      <c r="AE280" s="77"/>
      <c r="AF280" s="77"/>
      <c r="AG280" s="77"/>
      <c r="AH280" s="77"/>
      <c r="AI280" s="77"/>
      <c r="AJ280" s="77"/>
      <c r="AK280" s="77"/>
      <c r="AL280" s="77"/>
      <c r="AM280" s="77"/>
      <c r="AN280" s="77"/>
      <c r="AO280" s="77"/>
      <c r="AP280" s="77"/>
      <c r="AQ280" s="77"/>
      <c r="AR280" s="77"/>
      <c r="AS280" s="77"/>
      <c r="AT280" s="77"/>
      <c r="AU280" s="77"/>
      <c r="AV280" s="77"/>
      <c r="AW280" s="77"/>
    </row>
    <row r="281" spans="1:49" ht="18.75" customHeight="1" x14ac:dyDescent="0.3">
      <c r="A281" s="77"/>
      <c r="B281" s="77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  <c r="AA281" s="77"/>
      <c r="AB281" s="77"/>
      <c r="AC281" s="77"/>
      <c r="AD281" s="77"/>
      <c r="AE281" s="77"/>
      <c r="AF281" s="77"/>
      <c r="AG281" s="77"/>
      <c r="AH281" s="77"/>
      <c r="AI281" s="77"/>
      <c r="AJ281" s="77"/>
      <c r="AK281" s="77"/>
      <c r="AL281" s="77"/>
      <c r="AM281" s="77"/>
      <c r="AN281" s="77"/>
      <c r="AO281" s="77"/>
      <c r="AP281" s="77"/>
      <c r="AQ281" s="77"/>
      <c r="AR281" s="77"/>
      <c r="AS281" s="77"/>
      <c r="AT281" s="77"/>
      <c r="AU281" s="77"/>
      <c r="AV281" s="77"/>
      <c r="AW281" s="77"/>
    </row>
    <row r="282" spans="1:49" ht="18.75" customHeight="1" x14ac:dyDescent="0.3">
      <c r="A282" s="77"/>
      <c r="B282" s="77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  <c r="Z282" s="77"/>
      <c r="AA282" s="77"/>
      <c r="AB282" s="77"/>
      <c r="AC282" s="77"/>
      <c r="AD282" s="77"/>
      <c r="AE282" s="77"/>
      <c r="AF282" s="77"/>
      <c r="AG282" s="77"/>
      <c r="AH282" s="77"/>
      <c r="AI282" s="77"/>
      <c r="AJ282" s="77"/>
      <c r="AK282" s="77"/>
      <c r="AL282" s="77"/>
      <c r="AM282" s="77"/>
      <c r="AN282" s="77"/>
      <c r="AO282" s="77"/>
      <c r="AP282" s="77"/>
      <c r="AQ282" s="77"/>
      <c r="AR282" s="77"/>
      <c r="AS282" s="77"/>
      <c r="AT282" s="77"/>
      <c r="AU282" s="77"/>
      <c r="AV282" s="77"/>
      <c r="AW282" s="77"/>
    </row>
    <row r="283" spans="1:49" ht="18.75" customHeight="1" x14ac:dyDescent="0.3">
      <c r="A283" s="77"/>
      <c r="B283" s="77"/>
      <c r="C283" s="77"/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  <c r="Z283" s="77"/>
      <c r="AA283" s="77"/>
      <c r="AB283" s="77"/>
      <c r="AC283" s="77"/>
      <c r="AD283" s="77"/>
      <c r="AE283" s="77"/>
      <c r="AF283" s="77"/>
      <c r="AG283" s="77"/>
      <c r="AH283" s="77"/>
      <c r="AI283" s="77"/>
      <c r="AJ283" s="77"/>
      <c r="AK283" s="77"/>
      <c r="AL283" s="77"/>
      <c r="AM283" s="77"/>
      <c r="AN283" s="77"/>
      <c r="AO283" s="77"/>
      <c r="AP283" s="77"/>
      <c r="AQ283" s="77"/>
      <c r="AR283" s="77"/>
      <c r="AS283" s="77"/>
      <c r="AT283" s="77"/>
      <c r="AU283" s="77"/>
      <c r="AV283" s="77"/>
      <c r="AW283" s="77"/>
    </row>
    <row r="284" spans="1:49" ht="18.75" customHeight="1" x14ac:dyDescent="0.3">
      <c r="A284" s="77"/>
      <c r="B284" s="77"/>
      <c r="C284" s="77"/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  <c r="Z284" s="77"/>
      <c r="AA284" s="77"/>
      <c r="AB284" s="77"/>
      <c r="AC284" s="77"/>
      <c r="AD284" s="77"/>
      <c r="AE284" s="77"/>
      <c r="AF284" s="77"/>
      <c r="AG284" s="77"/>
      <c r="AH284" s="77"/>
      <c r="AI284" s="77"/>
      <c r="AJ284" s="77"/>
      <c r="AK284" s="77"/>
      <c r="AL284" s="77"/>
      <c r="AM284" s="77"/>
      <c r="AN284" s="77"/>
      <c r="AO284" s="77"/>
      <c r="AP284" s="77"/>
      <c r="AQ284" s="77"/>
      <c r="AR284" s="77"/>
      <c r="AS284" s="77"/>
      <c r="AT284" s="77"/>
      <c r="AU284" s="77"/>
      <c r="AV284" s="77"/>
      <c r="AW284" s="77"/>
    </row>
    <row r="285" spans="1:49" ht="18.75" customHeight="1" x14ac:dyDescent="0.3">
      <c r="A285" s="77"/>
      <c r="B285" s="77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  <c r="Z285" s="77"/>
      <c r="AA285" s="77"/>
      <c r="AB285" s="77"/>
      <c r="AC285" s="77"/>
      <c r="AD285" s="77"/>
      <c r="AE285" s="77"/>
      <c r="AF285" s="77"/>
      <c r="AG285" s="77"/>
      <c r="AH285" s="77"/>
      <c r="AI285" s="77"/>
      <c r="AJ285" s="77"/>
      <c r="AK285" s="77"/>
      <c r="AL285" s="77"/>
      <c r="AM285" s="77"/>
      <c r="AN285" s="77"/>
      <c r="AO285" s="77"/>
      <c r="AP285" s="77"/>
      <c r="AQ285" s="77"/>
      <c r="AR285" s="77"/>
      <c r="AS285" s="77"/>
      <c r="AT285" s="77"/>
      <c r="AU285" s="77"/>
      <c r="AV285" s="77"/>
      <c r="AW285" s="77"/>
    </row>
    <row r="286" spans="1:49" ht="15.75" customHeight="1" x14ac:dyDescent="0.2"/>
    <row r="287" spans="1:49" ht="15.75" customHeight="1" x14ac:dyDescent="0.2"/>
    <row r="288" spans="1:49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53">
    <mergeCell ref="B69:S69"/>
    <mergeCell ref="B70:S70"/>
    <mergeCell ref="B71:S71"/>
    <mergeCell ref="A11:A63"/>
    <mergeCell ref="B66:S66"/>
    <mergeCell ref="V66:X66"/>
    <mergeCell ref="B67:S67"/>
    <mergeCell ref="B68:S68"/>
    <mergeCell ref="B37:AC37"/>
    <mergeCell ref="B45:AC45"/>
    <mergeCell ref="B54:AC54"/>
    <mergeCell ref="C8:Q8"/>
    <mergeCell ref="C9:D9"/>
    <mergeCell ref="E9:F9"/>
    <mergeCell ref="G9:H9"/>
    <mergeCell ref="I9:J9"/>
    <mergeCell ref="K9:L9"/>
    <mergeCell ref="AC9:AC10"/>
    <mergeCell ref="B11:AC11"/>
    <mergeCell ref="V9:V10"/>
    <mergeCell ref="W9:W10"/>
    <mergeCell ref="X9:X10"/>
    <mergeCell ref="Y9:Y10"/>
    <mergeCell ref="Z9:Z10"/>
    <mergeCell ref="AA9:AA10"/>
    <mergeCell ref="AB9:AB10"/>
    <mergeCell ref="M9:N9"/>
    <mergeCell ref="B79:S79"/>
    <mergeCell ref="B80:S80"/>
    <mergeCell ref="A1:AC1"/>
    <mergeCell ref="A2:AC2"/>
    <mergeCell ref="A3:AC3"/>
    <mergeCell ref="A4:AC4"/>
    <mergeCell ref="A5:AC5"/>
    <mergeCell ref="A6:AC6"/>
    <mergeCell ref="T8:AC8"/>
    <mergeCell ref="O9:O10"/>
    <mergeCell ref="P9:P10"/>
    <mergeCell ref="Q9:Q10"/>
    <mergeCell ref="R9:R10"/>
    <mergeCell ref="S9:S10"/>
    <mergeCell ref="T9:T10"/>
    <mergeCell ref="U9:U10"/>
    <mergeCell ref="B72:S72"/>
    <mergeCell ref="B73:S73"/>
    <mergeCell ref="B76:S76"/>
    <mergeCell ref="B77:S77"/>
    <mergeCell ref="B78:S78"/>
    <mergeCell ref="B81:S81"/>
    <mergeCell ref="B82:S82"/>
    <mergeCell ref="B83:S83"/>
    <mergeCell ref="B84:S84"/>
    <mergeCell ref="B85:S85"/>
  </mergeCells>
  <hyperlinks>
    <hyperlink ref="B69" r:id="rId1"/>
  </hyperlinks>
  <printOptions horizontalCentered="1" verticalCentered="1"/>
  <pageMargins left="0.19685039370078741" right="0.31496062992125984" top="0.59055118110236227" bottom="0.39370078740157483" header="0" footer="0"/>
  <pageSetup paperSize="9" orientation="landscape"/>
  <rowBreaks count="1" manualBreakCount="1">
    <brk id="63" man="1"/>
  </rowBreaks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W1000"/>
  <sheetViews>
    <sheetView workbookViewId="0">
      <pane xSplit="2" ySplit="11" topLeftCell="N18" activePane="bottomRight" state="frozen"/>
      <selection pane="topRight" activeCell="C1" sqref="C1"/>
      <selection pane="bottomLeft" activeCell="A12" sqref="A12"/>
      <selection pane="bottomRight" activeCell="X21" sqref="X21"/>
    </sheetView>
  </sheetViews>
  <sheetFormatPr defaultColWidth="12.625" defaultRowHeight="15" customHeight="1" x14ac:dyDescent="0.2"/>
  <cols>
    <col min="1" max="1" width="3.625" customWidth="1"/>
    <col min="2" max="2" width="46.75" customWidth="1"/>
    <col min="3" max="3" width="7.375" customWidth="1"/>
    <col min="4" max="17" width="7.125" customWidth="1"/>
    <col min="18" max="19" width="9.5" customWidth="1"/>
    <col min="20" max="20" width="7.75" customWidth="1"/>
    <col min="21" max="21" width="8.375" customWidth="1"/>
    <col min="22" max="23" width="8.75" customWidth="1"/>
    <col min="24" max="24" width="9.875" customWidth="1"/>
    <col min="25" max="25" width="8" customWidth="1"/>
    <col min="26" max="27" width="10.375" customWidth="1"/>
    <col min="28" max="29" width="8" customWidth="1"/>
    <col min="30" max="30" width="8.25" customWidth="1"/>
    <col min="31" max="49" width="15.125" customWidth="1"/>
  </cols>
  <sheetData>
    <row r="1" spans="1:49" ht="15.75" customHeight="1" x14ac:dyDescent="0.25">
      <c r="A1" s="571" t="s">
        <v>0</v>
      </c>
      <c r="B1" s="572"/>
      <c r="C1" s="572"/>
      <c r="D1" s="572"/>
      <c r="E1" s="572"/>
      <c r="F1" s="572"/>
      <c r="G1" s="572"/>
      <c r="H1" s="572"/>
      <c r="I1" s="572"/>
      <c r="J1" s="572"/>
      <c r="K1" s="572"/>
      <c r="L1" s="572"/>
      <c r="M1" s="572"/>
      <c r="N1" s="572"/>
      <c r="O1" s="572"/>
      <c r="P1" s="572"/>
      <c r="Q1" s="572"/>
      <c r="R1" s="572"/>
      <c r="S1" s="572"/>
      <c r="T1" s="572"/>
      <c r="U1" s="572"/>
      <c r="V1" s="572"/>
      <c r="W1" s="572"/>
      <c r="X1" s="572"/>
      <c r="Y1" s="572"/>
      <c r="Z1" s="572"/>
      <c r="AA1" s="572"/>
      <c r="AB1" s="572"/>
      <c r="AC1" s="572"/>
      <c r="AD1" s="1"/>
      <c r="AE1" s="1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</row>
    <row r="2" spans="1:49" ht="15.75" customHeight="1" x14ac:dyDescent="0.25">
      <c r="A2" s="571" t="s">
        <v>1</v>
      </c>
      <c r="B2" s="572"/>
      <c r="C2" s="572"/>
      <c r="D2" s="572"/>
      <c r="E2" s="572"/>
      <c r="F2" s="572"/>
      <c r="G2" s="572"/>
      <c r="H2" s="572"/>
      <c r="I2" s="572"/>
      <c r="J2" s="572"/>
      <c r="K2" s="572"/>
      <c r="L2" s="572"/>
      <c r="M2" s="572"/>
      <c r="N2" s="572"/>
      <c r="O2" s="572"/>
      <c r="P2" s="572"/>
      <c r="Q2" s="572"/>
      <c r="R2" s="572"/>
      <c r="S2" s="572"/>
      <c r="T2" s="572"/>
      <c r="U2" s="572"/>
      <c r="V2" s="572"/>
      <c r="W2" s="572"/>
      <c r="X2" s="572"/>
      <c r="Y2" s="572"/>
      <c r="Z2" s="572"/>
      <c r="AA2" s="572"/>
      <c r="AB2" s="572"/>
      <c r="AC2" s="572"/>
      <c r="AD2" s="1"/>
      <c r="AE2" s="1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</row>
    <row r="3" spans="1:49" ht="15.75" customHeight="1" x14ac:dyDescent="0.25">
      <c r="A3" s="571" t="s">
        <v>2</v>
      </c>
      <c r="B3" s="572"/>
      <c r="C3" s="572"/>
      <c r="D3" s="572"/>
      <c r="E3" s="572"/>
      <c r="F3" s="572"/>
      <c r="G3" s="572"/>
      <c r="H3" s="572"/>
      <c r="I3" s="572"/>
      <c r="J3" s="572"/>
      <c r="K3" s="572"/>
      <c r="L3" s="572"/>
      <c r="M3" s="572"/>
      <c r="N3" s="572"/>
      <c r="O3" s="572"/>
      <c r="P3" s="572"/>
      <c r="Q3" s="572"/>
      <c r="R3" s="572"/>
      <c r="S3" s="572"/>
      <c r="T3" s="572"/>
      <c r="U3" s="572"/>
      <c r="V3" s="572"/>
      <c r="W3" s="572"/>
      <c r="X3" s="572"/>
      <c r="Y3" s="572"/>
      <c r="Z3" s="572"/>
      <c r="AA3" s="572"/>
      <c r="AB3" s="572"/>
      <c r="AC3" s="572"/>
      <c r="AD3" s="1"/>
      <c r="AE3" s="1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</row>
    <row r="4" spans="1:49" ht="18.75" customHeight="1" x14ac:dyDescent="0.3">
      <c r="A4" s="573"/>
      <c r="B4" s="572"/>
      <c r="C4" s="572"/>
      <c r="D4" s="572"/>
      <c r="E4" s="572"/>
      <c r="F4" s="572"/>
      <c r="G4" s="572"/>
      <c r="H4" s="572"/>
      <c r="I4" s="572"/>
      <c r="J4" s="572"/>
      <c r="K4" s="572"/>
      <c r="L4" s="572"/>
      <c r="M4" s="572"/>
      <c r="N4" s="572"/>
      <c r="O4" s="572"/>
      <c r="P4" s="572"/>
      <c r="Q4" s="572"/>
      <c r="R4" s="572"/>
      <c r="S4" s="572"/>
      <c r="T4" s="572"/>
      <c r="U4" s="572"/>
      <c r="V4" s="572"/>
      <c r="W4" s="572"/>
      <c r="X4" s="572"/>
      <c r="Y4" s="572"/>
      <c r="Z4" s="572"/>
      <c r="AA4" s="572"/>
      <c r="AB4" s="572"/>
      <c r="AC4" s="572"/>
      <c r="AD4" s="3"/>
      <c r="AE4" s="3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</row>
    <row r="5" spans="1:49" ht="18.75" customHeight="1" x14ac:dyDescent="0.25">
      <c r="A5" s="574" t="s">
        <v>3</v>
      </c>
      <c r="B5" s="572"/>
      <c r="C5" s="572"/>
      <c r="D5" s="572"/>
      <c r="E5" s="572"/>
      <c r="F5" s="572"/>
      <c r="G5" s="572"/>
      <c r="H5" s="572"/>
      <c r="I5" s="572"/>
      <c r="J5" s="572"/>
      <c r="K5" s="572"/>
      <c r="L5" s="572"/>
      <c r="M5" s="572"/>
      <c r="N5" s="572"/>
      <c r="O5" s="572"/>
      <c r="P5" s="572"/>
      <c r="Q5" s="572"/>
      <c r="R5" s="572"/>
      <c r="S5" s="572"/>
      <c r="T5" s="572"/>
      <c r="U5" s="572"/>
      <c r="V5" s="572"/>
      <c r="W5" s="572"/>
      <c r="X5" s="572"/>
      <c r="Y5" s="572"/>
      <c r="Z5" s="572"/>
      <c r="AA5" s="572"/>
      <c r="AB5" s="572"/>
      <c r="AC5" s="572"/>
      <c r="AD5" s="3"/>
      <c r="AE5" s="3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</row>
    <row r="6" spans="1:49" ht="18.75" customHeight="1" x14ac:dyDescent="0.25">
      <c r="A6" s="574" t="s">
        <v>195</v>
      </c>
      <c r="B6" s="572"/>
      <c r="C6" s="572"/>
      <c r="D6" s="572"/>
      <c r="E6" s="572"/>
      <c r="F6" s="572"/>
      <c r="G6" s="572"/>
      <c r="H6" s="572"/>
      <c r="I6" s="572"/>
      <c r="J6" s="572"/>
      <c r="K6" s="572"/>
      <c r="L6" s="572"/>
      <c r="M6" s="572"/>
      <c r="N6" s="572"/>
      <c r="O6" s="572"/>
      <c r="P6" s="572"/>
      <c r="Q6" s="572"/>
      <c r="R6" s="572"/>
      <c r="S6" s="572"/>
      <c r="T6" s="572"/>
      <c r="U6" s="572"/>
      <c r="V6" s="572"/>
      <c r="W6" s="572"/>
      <c r="X6" s="572"/>
      <c r="Y6" s="572"/>
      <c r="Z6" s="572"/>
      <c r="AA6" s="572"/>
      <c r="AB6" s="572"/>
      <c r="AC6" s="572"/>
      <c r="AD6" s="3"/>
      <c r="AE6" s="3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</row>
    <row r="7" spans="1:49" ht="18.75" customHeight="1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</row>
    <row r="8" spans="1:49" ht="18.75" customHeight="1" x14ac:dyDescent="0.25">
      <c r="A8" s="2"/>
      <c r="B8" s="4"/>
      <c r="C8" s="594" t="s">
        <v>148</v>
      </c>
      <c r="D8" s="595"/>
      <c r="E8" s="595"/>
      <c r="F8" s="595"/>
      <c r="G8" s="595"/>
      <c r="H8" s="595"/>
      <c r="I8" s="595"/>
      <c r="J8" s="595"/>
      <c r="K8" s="595"/>
      <c r="L8" s="595"/>
      <c r="M8" s="595"/>
      <c r="N8" s="595"/>
      <c r="O8" s="595"/>
      <c r="P8" s="595"/>
      <c r="Q8" s="596"/>
      <c r="R8" s="4"/>
      <c r="S8" s="4"/>
      <c r="T8" s="575" t="s">
        <v>149</v>
      </c>
      <c r="U8" s="576"/>
      <c r="V8" s="576"/>
      <c r="W8" s="576"/>
      <c r="X8" s="576"/>
      <c r="Y8" s="576"/>
      <c r="Z8" s="576"/>
      <c r="AA8" s="576"/>
      <c r="AB8" s="576"/>
      <c r="AC8" s="577"/>
      <c r="AD8" s="3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</row>
    <row r="9" spans="1:49" ht="111" customHeight="1" x14ac:dyDescent="0.25">
      <c r="A9" s="2"/>
      <c r="B9" s="314" t="s">
        <v>7</v>
      </c>
      <c r="C9" s="627" t="s">
        <v>8</v>
      </c>
      <c r="D9" s="628"/>
      <c r="E9" s="612" t="s">
        <v>150</v>
      </c>
      <c r="F9" s="613"/>
      <c r="G9" s="614" t="s">
        <v>11</v>
      </c>
      <c r="H9" s="613"/>
      <c r="I9" s="614" t="s">
        <v>93</v>
      </c>
      <c r="J9" s="613"/>
      <c r="K9" s="614" t="s">
        <v>56</v>
      </c>
      <c r="L9" s="613"/>
      <c r="M9" s="614" t="s">
        <v>142</v>
      </c>
      <c r="N9" s="624"/>
      <c r="O9" s="615" t="s">
        <v>132</v>
      </c>
      <c r="P9" s="615" t="s">
        <v>106</v>
      </c>
      <c r="Q9" s="617" t="s">
        <v>80</v>
      </c>
      <c r="R9" s="621" t="s">
        <v>134</v>
      </c>
      <c r="S9" s="622" t="s">
        <v>135</v>
      </c>
      <c r="T9" s="623" t="s">
        <v>8</v>
      </c>
      <c r="U9" s="621" t="s">
        <v>60</v>
      </c>
      <c r="V9" s="621" t="s">
        <v>71</v>
      </c>
      <c r="W9" s="621" t="s">
        <v>174</v>
      </c>
      <c r="X9" s="621" t="s">
        <v>72</v>
      </c>
      <c r="Y9" s="621" t="s">
        <v>61</v>
      </c>
      <c r="Z9" s="621" t="s">
        <v>73</v>
      </c>
      <c r="AA9" s="621" t="s">
        <v>175</v>
      </c>
      <c r="AB9" s="621" t="s">
        <v>93</v>
      </c>
      <c r="AC9" s="622" t="s">
        <v>10</v>
      </c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</row>
    <row r="10" spans="1:49" ht="30" customHeight="1" x14ac:dyDescent="0.2">
      <c r="A10" s="90"/>
      <c r="B10" s="315"/>
      <c r="C10" s="316" t="s">
        <v>151</v>
      </c>
      <c r="D10" s="317" t="s">
        <v>152</v>
      </c>
      <c r="E10" s="316" t="s">
        <v>151</v>
      </c>
      <c r="F10" s="317" t="s">
        <v>152</v>
      </c>
      <c r="G10" s="317" t="s">
        <v>151</v>
      </c>
      <c r="H10" s="317" t="s">
        <v>152</v>
      </c>
      <c r="I10" s="317" t="s">
        <v>151</v>
      </c>
      <c r="J10" s="317" t="s">
        <v>152</v>
      </c>
      <c r="K10" s="317" t="s">
        <v>151</v>
      </c>
      <c r="L10" s="317" t="s">
        <v>152</v>
      </c>
      <c r="M10" s="317" t="s">
        <v>151</v>
      </c>
      <c r="N10" s="318" t="s">
        <v>152</v>
      </c>
      <c r="O10" s="616"/>
      <c r="P10" s="616"/>
      <c r="Q10" s="618"/>
      <c r="R10" s="616"/>
      <c r="S10" s="618"/>
      <c r="T10" s="620"/>
      <c r="U10" s="616"/>
      <c r="V10" s="616"/>
      <c r="W10" s="616"/>
      <c r="X10" s="616"/>
      <c r="Y10" s="616"/>
      <c r="Z10" s="616"/>
      <c r="AA10" s="616"/>
      <c r="AB10" s="616"/>
      <c r="AC10" s="618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</row>
    <row r="11" spans="1:49" ht="18.75" customHeight="1" x14ac:dyDescent="0.25">
      <c r="A11" s="585" t="s">
        <v>19</v>
      </c>
      <c r="B11" s="578" t="s">
        <v>20</v>
      </c>
      <c r="C11" s="579"/>
      <c r="D11" s="579"/>
      <c r="E11" s="579"/>
      <c r="F11" s="579"/>
      <c r="G11" s="579"/>
      <c r="H11" s="579"/>
      <c r="I11" s="579"/>
      <c r="J11" s="579"/>
      <c r="K11" s="579"/>
      <c r="L11" s="579"/>
      <c r="M11" s="579"/>
      <c r="N11" s="579"/>
      <c r="O11" s="579"/>
      <c r="P11" s="579"/>
      <c r="Q11" s="579"/>
      <c r="R11" s="579"/>
      <c r="S11" s="579"/>
      <c r="T11" s="579"/>
      <c r="U11" s="579"/>
      <c r="V11" s="579"/>
      <c r="W11" s="579"/>
      <c r="X11" s="579"/>
      <c r="Y11" s="579"/>
      <c r="Z11" s="579"/>
      <c r="AA11" s="579"/>
      <c r="AB11" s="579"/>
      <c r="AC11" s="580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</row>
    <row r="12" spans="1:49" ht="18.75" customHeight="1" x14ac:dyDescent="0.25">
      <c r="A12" s="586"/>
      <c r="B12" s="15" t="s">
        <v>21</v>
      </c>
      <c r="C12" s="319">
        <f t="shared" ref="C12:C36" si="0">E12+G12+I12+K12+M12</f>
        <v>109</v>
      </c>
      <c r="D12" s="16">
        <f t="shared" ref="D12:D36" si="1">F12+H12+J12+L12+N12+O12+P12+Q12</f>
        <v>62</v>
      </c>
      <c r="E12" s="17">
        <v>50</v>
      </c>
      <c r="F12" s="83">
        <v>50</v>
      </c>
      <c r="G12" s="17">
        <v>20</v>
      </c>
      <c r="H12" s="83">
        <v>1</v>
      </c>
      <c r="I12" s="83">
        <v>2</v>
      </c>
      <c r="J12" s="83">
        <v>0</v>
      </c>
      <c r="K12" s="83">
        <v>19</v>
      </c>
      <c r="L12" s="83">
        <v>1</v>
      </c>
      <c r="M12" s="83">
        <v>18</v>
      </c>
      <c r="N12" s="83">
        <v>10</v>
      </c>
      <c r="O12" s="83">
        <v>0</v>
      </c>
      <c r="P12" s="83">
        <v>0</v>
      </c>
      <c r="Q12" s="19">
        <v>0</v>
      </c>
      <c r="R12" s="21">
        <v>409</v>
      </c>
      <c r="S12" s="18">
        <v>19</v>
      </c>
      <c r="T12" s="16">
        <f t="shared" ref="T12:T36" si="2">SUM(U12:AC12)</f>
        <v>44</v>
      </c>
      <c r="U12" s="18">
        <v>24</v>
      </c>
      <c r="V12" s="18">
        <v>2</v>
      </c>
      <c r="W12" s="18">
        <v>0</v>
      </c>
      <c r="X12" s="18">
        <v>16</v>
      </c>
      <c r="Y12" s="84">
        <v>0</v>
      </c>
      <c r="Z12" s="83">
        <v>2</v>
      </c>
      <c r="AA12" s="18">
        <v>0</v>
      </c>
      <c r="AB12" s="18">
        <v>0</v>
      </c>
      <c r="AC12" s="19">
        <v>0</v>
      </c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</row>
    <row r="13" spans="1:49" ht="18.75" customHeight="1" x14ac:dyDescent="0.25">
      <c r="A13" s="586"/>
      <c r="B13" s="22" t="s">
        <v>22</v>
      </c>
      <c r="C13" s="320">
        <f t="shared" si="0"/>
        <v>118</v>
      </c>
      <c r="D13" s="23">
        <f t="shared" si="1"/>
        <v>65</v>
      </c>
      <c r="E13" s="24">
        <v>60</v>
      </c>
      <c r="F13" s="24">
        <v>61</v>
      </c>
      <c r="G13" s="24">
        <v>20</v>
      </c>
      <c r="H13" s="24">
        <v>2</v>
      </c>
      <c r="I13" s="24">
        <v>2</v>
      </c>
      <c r="J13" s="24">
        <v>0</v>
      </c>
      <c r="K13" s="24">
        <v>18</v>
      </c>
      <c r="L13" s="24">
        <v>0</v>
      </c>
      <c r="M13" s="24">
        <v>18</v>
      </c>
      <c r="N13" s="24">
        <v>2</v>
      </c>
      <c r="O13" s="24">
        <v>0</v>
      </c>
      <c r="P13" s="24">
        <v>0</v>
      </c>
      <c r="Q13" s="26">
        <v>0</v>
      </c>
      <c r="R13" s="28">
        <v>397</v>
      </c>
      <c r="S13" s="29">
        <v>19</v>
      </c>
      <c r="T13" s="23">
        <f t="shared" si="2"/>
        <v>48</v>
      </c>
      <c r="U13" s="29">
        <v>20</v>
      </c>
      <c r="V13" s="29">
        <v>3</v>
      </c>
      <c r="W13" s="29">
        <v>0</v>
      </c>
      <c r="X13" s="29">
        <v>21</v>
      </c>
      <c r="Y13" s="29">
        <v>0</v>
      </c>
      <c r="Z13" s="56">
        <v>4</v>
      </c>
      <c r="AA13" s="29">
        <v>0</v>
      </c>
      <c r="AB13" s="29">
        <v>0</v>
      </c>
      <c r="AC13" s="30">
        <v>0</v>
      </c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</row>
    <row r="14" spans="1:49" ht="18.75" customHeight="1" x14ac:dyDescent="0.25">
      <c r="A14" s="586"/>
      <c r="B14" s="31" t="s">
        <v>23</v>
      </c>
      <c r="C14" s="321">
        <f t="shared" si="0"/>
        <v>62</v>
      </c>
      <c r="D14" s="32">
        <f t="shared" si="1"/>
        <v>29</v>
      </c>
      <c r="E14" s="33">
        <v>25</v>
      </c>
      <c r="F14" s="33">
        <v>26</v>
      </c>
      <c r="G14" s="33">
        <v>12</v>
      </c>
      <c r="H14" s="17">
        <v>0</v>
      </c>
      <c r="I14" s="17">
        <v>1</v>
      </c>
      <c r="J14" s="17">
        <v>0</v>
      </c>
      <c r="K14" s="17">
        <v>12</v>
      </c>
      <c r="L14" s="17">
        <v>0</v>
      </c>
      <c r="M14" s="17">
        <v>12</v>
      </c>
      <c r="N14" s="17">
        <v>3</v>
      </c>
      <c r="O14" s="17">
        <v>0</v>
      </c>
      <c r="P14" s="17">
        <v>0</v>
      </c>
      <c r="Q14" s="34">
        <v>0</v>
      </c>
      <c r="R14" s="36">
        <v>139</v>
      </c>
      <c r="S14" s="18">
        <v>8</v>
      </c>
      <c r="T14" s="32">
        <f t="shared" si="2"/>
        <v>36</v>
      </c>
      <c r="U14" s="18">
        <v>13</v>
      </c>
      <c r="V14" s="18">
        <v>10</v>
      </c>
      <c r="W14" s="18">
        <v>0</v>
      </c>
      <c r="X14" s="18">
        <v>11</v>
      </c>
      <c r="Y14" s="18">
        <v>0</v>
      </c>
      <c r="Z14" s="17">
        <v>2</v>
      </c>
      <c r="AA14" s="18">
        <v>0</v>
      </c>
      <c r="AB14" s="18">
        <v>0</v>
      </c>
      <c r="AC14" s="34">
        <v>0</v>
      </c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</row>
    <row r="15" spans="1:49" ht="18.75" customHeight="1" x14ac:dyDescent="0.25">
      <c r="A15" s="586"/>
      <c r="B15" s="22" t="s">
        <v>25</v>
      </c>
      <c r="C15" s="320">
        <f t="shared" si="0"/>
        <v>52</v>
      </c>
      <c r="D15" s="23">
        <f t="shared" si="1"/>
        <v>30</v>
      </c>
      <c r="E15" s="24">
        <v>25</v>
      </c>
      <c r="F15" s="24">
        <v>25</v>
      </c>
      <c r="G15" s="24">
        <v>10</v>
      </c>
      <c r="H15" s="24">
        <v>1</v>
      </c>
      <c r="I15" s="24">
        <v>1</v>
      </c>
      <c r="J15" s="24">
        <v>0</v>
      </c>
      <c r="K15" s="24">
        <v>8</v>
      </c>
      <c r="L15" s="24">
        <v>0</v>
      </c>
      <c r="M15" s="24">
        <v>8</v>
      </c>
      <c r="N15" s="24">
        <v>4</v>
      </c>
      <c r="O15" s="24">
        <v>0</v>
      </c>
      <c r="P15" s="24">
        <v>0</v>
      </c>
      <c r="Q15" s="26">
        <v>0</v>
      </c>
      <c r="R15" s="28">
        <v>177</v>
      </c>
      <c r="S15" s="29">
        <v>12</v>
      </c>
      <c r="T15" s="23">
        <f t="shared" si="2"/>
        <v>26</v>
      </c>
      <c r="U15" s="29">
        <v>15</v>
      </c>
      <c r="V15" s="29">
        <v>4</v>
      </c>
      <c r="W15" s="29">
        <v>0</v>
      </c>
      <c r="X15" s="29">
        <v>4</v>
      </c>
      <c r="Y15" s="29">
        <v>0</v>
      </c>
      <c r="Z15" s="56">
        <v>2</v>
      </c>
      <c r="AA15" s="29">
        <v>0</v>
      </c>
      <c r="AB15" s="29">
        <v>0</v>
      </c>
      <c r="AC15" s="30">
        <v>1</v>
      </c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</row>
    <row r="16" spans="1:49" ht="18.75" customHeight="1" x14ac:dyDescent="0.25">
      <c r="A16" s="586"/>
      <c r="B16" s="31" t="s">
        <v>26</v>
      </c>
      <c r="C16" s="321">
        <f t="shared" si="0"/>
        <v>253</v>
      </c>
      <c r="D16" s="32">
        <f t="shared" si="1"/>
        <v>205</v>
      </c>
      <c r="E16" s="33">
        <v>200</v>
      </c>
      <c r="F16" s="33">
        <v>201</v>
      </c>
      <c r="G16" s="33">
        <v>20</v>
      </c>
      <c r="H16" s="17">
        <v>1</v>
      </c>
      <c r="I16" s="17">
        <v>2</v>
      </c>
      <c r="J16" s="17">
        <v>2</v>
      </c>
      <c r="K16" s="17">
        <v>16</v>
      </c>
      <c r="L16" s="17">
        <v>1</v>
      </c>
      <c r="M16" s="17">
        <v>15</v>
      </c>
      <c r="N16" s="17">
        <v>0</v>
      </c>
      <c r="O16" s="17">
        <v>0</v>
      </c>
      <c r="P16" s="17">
        <v>0</v>
      </c>
      <c r="Q16" s="34">
        <v>0</v>
      </c>
      <c r="R16" s="36">
        <v>1105</v>
      </c>
      <c r="S16" s="18">
        <v>38</v>
      </c>
      <c r="T16" s="32">
        <f t="shared" si="2"/>
        <v>193</v>
      </c>
      <c r="U16" s="18">
        <v>69</v>
      </c>
      <c r="V16" s="18">
        <v>12</v>
      </c>
      <c r="W16" s="18">
        <v>0</v>
      </c>
      <c r="X16" s="18">
        <v>93</v>
      </c>
      <c r="Y16" s="18">
        <v>0</v>
      </c>
      <c r="Z16" s="17">
        <v>18</v>
      </c>
      <c r="AA16" s="18">
        <v>0</v>
      </c>
      <c r="AB16" s="18">
        <v>0</v>
      </c>
      <c r="AC16" s="34">
        <v>1</v>
      </c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</row>
    <row r="17" spans="1:49" ht="18.75" customHeight="1" x14ac:dyDescent="0.25">
      <c r="A17" s="586"/>
      <c r="B17" s="22" t="s">
        <v>27</v>
      </c>
      <c r="C17" s="320">
        <f t="shared" si="0"/>
        <v>126</v>
      </c>
      <c r="D17" s="23">
        <f t="shared" si="1"/>
        <v>109</v>
      </c>
      <c r="E17" s="24">
        <v>100</v>
      </c>
      <c r="F17" s="24">
        <v>101</v>
      </c>
      <c r="G17" s="24">
        <v>10</v>
      </c>
      <c r="H17" s="24">
        <v>2</v>
      </c>
      <c r="I17" s="24">
        <v>1</v>
      </c>
      <c r="J17" s="24">
        <v>0</v>
      </c>
      <c r="K17" s="24">
        <v>8</v>
      </c>
      <c r="L17" s="24">
        <v>1</v>
      </c>
      <c r="M17" s="24">
        <v>7</v>
      </c>
      <c r="N17" s="24">
        <v>5</v>
      </c>
      <c r="O17" s="24">
        <v>0</v>
      </c>
      <c r="P17" s="24">
        <v>0</v>
      </c>
      <c r="Q17" s="26">
        <v>0</v>
      </c>
      <c r="R17" s="28">
        <v>575</v>
      </c>
      <c r="S17" s="29">
        <v>27</v>
      </c>
      <c r="T17" s="23">
        <f t="shared" si="2"/>
        <v>105</v>
      </c>
      <c r="U17" s="29">
        <v>56</v>
      </c>
      <c r="V17" s="29">
        <v>7</v>
      </c>
      <c r="W17" s="29">
        <v>0</v>
      </c>
      <c r="X17" s="29">
        <v>33</v>
      </c>
      <c r="Y17" s="29">
        <v>0</v>
      </c>
      <c r="Z17" s="56">
        <v>8</v>
      </c>
      <c r="AA17" s="29">
        <v>0</v>
      </c>
      <c r="AB17" s="29">
        <v>0</v>
      </c>
      <c r="AC17" s="30">
        <v>1</v>
      </c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</row>
    <row r="18" spans="1:49" ht="18.75" customHeight="1" x14ac:dyDescent="0.25">
      <c r="A18" s="586"/>
      <c r="B18" s="31" t="s">
        <v>24</v>
      </c>
      <c r="C18" s="321">
        <f t="shared" si="0"/>
        <v>63</v>
      </c>
      <c r="D18" s="32">
        <f t="shared" si="1"/>
        <v>48</v>
      </c>
      <c r="E18" s="33">
        <v>40</v>
      </c>
      <c r="F18" s="33">
        <v>40</v>
      </c>
      <c r="G18" s="33">
        <v>10</v>
      </c>
      <c r="H18" s="33">
        <v>3</v>
      </c>
      <c r="I18" s="33">
        <v>1</v>
      </c>
      <c r="J18" s="33">
        <v>0</v>
      </c>
      <c r="K18" s="33">
        <v>6</v>
      </c>
      <c r="L18" s="17">
        <v>0</v>
      </c>
      <c r="M18" s="17">
        <v>6</v>
      </c>
      <c r="N18" s="17">
        <v>5</v>
      </c>
      <c r="O18" s="17">
        <v>0</v>
      </c>
      <c r="P18" s="17">
        <v>0</v>
      </c>
      <c r="Q18" s="34">
        <v>0</v>
      </c>
      <c r="R18" s="36">
        <v>342</v>
      </c>
      <c r="S18" s="18">
        <v>17</v>
      </c>
      <c r="T18" s="32">
        <f t="shared" si="2"/>
        <v>41</v>
      </c>
      <c r="U18" s="18">
        <v>15</v>
      </c>
      <c r="V18" s="18">
        <v>4</v>
      </c>
      <c r="W18" s="18">
        <v>0</v>
      </c>
      <c r="X18" s="18">
        <v>20</v>
      </c>
      <c r="Y18" s="18">
        <v>0</v>
      </c>
      <c r="Z18" s="17">
        <v>1</v>
      </c>
      <c r="AA18" s="18">
        <v>0</v>
      </c>
      <c r="AB18" s="18">
        <v>1</v>
      </c>
      <c r="AC18" s="34">
        <v>0</v>
      </c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</row>
    <row r="19" spans="1:49" ht="18.75" customHeight="1" x14ac:dyDescent="0.25">
      <c r="A19" s="586"/>
      <c r="B19" s="22" t="s">
        <v>74</v>
      </c>
      <c r="C19" s="320">
        <f t="shared" si="0"/>
        <v>60</v>
      </c>
      <c r="D19" s="23">
        <f t="shared" si="1"/>
        <v>47</v>
      </c>
      <c r="E19" s="24">
        <v>40</v>
      </c>
      <c r="F19" s="24">
        <v>40</v>
      </c>
      <c r="G19" s="24">
        <v>7</v>
      </c>
      <c r="H19" s="24">
        <v>0</v>
      </c>
      <c r="I19" s="24">
        <v>1</v>
      </c>
      <c r="J19" s="24">
        <v>1</v>
      </c>
      <c r="K19" s="24">
        <v>6</v>
      </c>
      <c r="L19" s="24">
        <v>0</v>
      </c>
      <c r="M19" s="24">
        <v>6</v>
      </c>
      <c r="N19" s="24">
        <v>6</v>
      </c>
      <c r="O19" s="24">
        <v>0</v>
      </c>
      <c r="P19" s="24">
        <v>0</v>
      </c>
      <c r="Q19" s="26">
        <v>0</v>
      </c>
      <c r="R19" s="28">
        <v>396</v>
      </c>
      <c r="S19" s="29">
        <v>12</v>
      </c>
      <c r="T19" s="23">
        <f t="shared" si="2"/>
        <v>45</v>
      </c>
      <c r="U19" s="29">
        <v>21</v>
      </c>
      <c r="V19" s="29">
        <v>2</v>
      </c>
      <c r="W19" s="29">
        <v>0</v>
      </c>
      <c r="X19" s="29">
        <v>22</v>
      </c>
      <c r="Y19" s="29">
        <v>0</v>
      </c>
      <c r="Z19" s="56">
        <v>0</v>
      </c>
      <c r="AA19" s="29">
        <v>0</v>
      </c>
      <c r="AB19" s="29">
        <v>0</v>
      </c>
      <c r="AC19" s="30">
        <v>0</v>
      </c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</row>
    <row r="20" spans="1:49" ht="18.75" customHeight="1" x14ac:dyDescent="0.25">
      <c r="A20" s="586"/>
      <c r="B20" s="31" t="s">
        <v>28</v>
      </c>
      <c r="C20" s="321">
        <f t="shared" si="0"/>
        <v>65</v>
      </c>
      <c r="D20" s="32">
        <f t="shared" si="1"/>
        <v>26</v>
      </c>
      <c r="E20" s="33">
        <v>25</v>
      </c>
      <c r="F20" s="33">
        <v>25</v>
      </c>
      <c r="G20" s="33">
        <v>13</v>
      </c>
      <c r="H20" s="17">
        <v>0</v>
      </c>
      <c r="I20" s="17">
        <v>1</v>
      </c>
      <c r="J20" s="17">
        <v>0</v>
      </c>
      <c r="K20" s="17">
        <v>13</v>
      </c>
      <c r="L20" s="17">
        <v>0</v>
      </c>
      <c r="M20" s="17">
        <v>13</v>
      </c>
      <c r="N20" s="17">
        <v>1</v>
      </c>
      <c r="O20" s="17">
        <v>0</v>
      </c>
      <c r="P20" s="17">
        <v>0</v>
      </c>
      <c r="Q20" s="34">
        <v>0</v>
      </c>
      <c r="R20" s="36">
        <v>110</v>
      </c>
      <c r="S20" s="18">
        <v>7</v>
      </c>
      <c r="T20" s="32">
        <f t="shared" si="2"/>
        <v>19</v>
      </c>
      <c r="U20" s="18">
        <v>11</v>
      </c>
      <c r="V20" s="18">
        <v>3</v>
      </c>
      <c r="W20" s="18">
        <v>0</v>
      </c>
      <c r="X20" s="18">
        <v>4</v>
      </c>
      <c r="Y20" s="18">
        <v>0</v>
      </c>
      <c r="Z20" s="17">
        <v>1</v>
      </c>
      <c r="AA20" s="18">
        <v>0</v>
      </c>
      <c r="AB20" s="18">
        <v>0</v>
      </c>
      <c r="AC20" s="34">
        <v>0</v>
      </c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</row>
    <row r="21" spans="1:49" ht="18.75" customHeight="1" x14ac:dyDescent="0.25">
      <c r="A21" s="586"/>
      <c r="B21" s="22" t="s">
        <v>29</v>
      </c>
      <c r="C21" s="320">
        <f t="shared" si="0"/>
        <v>57</v>
      </c>
      <c r="D21" s="23">
        <f t="shared" si="1"/>
        <v>27</v>
      </c>
      <c r="E21" s="24">
        <v>25</v>
      </c>
      <c r="F21" s="24">
        <v>25</v>
      </c>
      <c r="G21" s="24">
        <v>10</v>
      </c>
      <c r="H21" s="24">
        <v>0</v>
      </c>
      <c r="I21" s="24">
        <v>1</v>
      </c>
      <c r="J21" s="24">
        <v>0</v>
      </c>
      <c r="K21" s="24">
        <v>11</v>
      </c>
      <c r="L21" s="24">
        <v>0</v>
      </c>
      <c r="M21" s="24">
        <v>10</v>
      </c>
      <c r="N21" s="24">
        <v>2</v>
      </c>
      <c r="O21" s="24">
        <v>0</v>
      </c>
      <c r="P21" s="24">
        <v>0</v>
      </c>
      <c r="Q21" s="26">
        <v>0</v>
      </c>
      <c r="R21" s="28">
        <v>117</v>
      </c>
      <c r="S21" s="29">
        <v>11</v>
      </c>
      <c r="T21" s="23">
        <f t="shared" si="2"/>
        <v>18</v>
      </c>
      <c r="U21" s="29">
        <v>11</v>
      </c>
      <c r="V21" s="29">
        <v>3</v>
      </c>
      <c r="W21" s="29">
        <v>0</v>
      </c>
      <c r="X21" s="29">
        <v>0</v>
      </c>
      <c r="Y21" s="29">
        <v>0</v>
      </c>
      <c r="Z21" s="56">
        <v>3</v>
      </c>
      <c r="AA21" s="29">
        <v>0</v>
      </c>
      <c r="AB21" s="29">
        <v>1</v>
      </c>
      <c r="AC21" s="30">
        <v>0</v>
      </c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</row>
    <row r="22" spans="1:49" ht="18.75" customHeight="1" x14ac:dyDescent="0.25">
      <c r="A22" s="586"/>
      <c r="B22" s="31" t="s">
        <v>110</v>
      </c>
      <c r="C22" s="321">
        <f t="shared" si="0"/>
        <v>32</v>
      </c>
      <c r="D22" s="32">
        <f t="shared" si="1"/>
        <v>30</v>
      </c>
      <c r="E22" s="33">
        <v>30</v>
      </c>
      <c r="F22" s="33">
        <v>30</v>
      </c>
      <c r="G22" s="33">
        <v>1</v>
      </c>
      <c r="H22" s="17">
        <v>0</v>
      </c>
      <c r="I22" s="17">
        <v>0</v>
      </c>
      <c r="J22" s="17">
        <v>0</v>
      </c>
      <c r="K22" s="17">
        <v>1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34">
        <v>0</v>
      </c>
      <c r="R22" s="36">
        <v>126</v>
      </c>
      <c r="S22" s="18">
        <v>4</v>
      </c>
      <c r="T22" s="32">
        <f t="shared" si="2"/>
        <v>28</v>
      </c>
      <c r="U22" s="18">
        <v>2</v>
      </c>
      <c r="V22" s="18">
        <v>1</v>
      </c>
      <c r="W22" s="18">
        <v>0</v>
      </c>
      <c r="X22" s="18">
        <v>25</v>
      </c>
      <c r="Y22" s="18">
        <v>0</v>
      </c>
      <c r="Z22" s="17">
        <v>0</v>
      </c>
      <c r="AA22" s="18">
        <v>0</v>
      </c>
      <c r="AB22" s="18">
        <v>0</v>
      </c>
      <c r="AC22" s="34">
        <v>0</v>
      </c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</row>
    <row r="23" spans="1:49" ht="18.75" customHeight="1" x14ac:dyDescent="0.25">
      <c r="A23" s="586"/>
      <c r="B23" s="22" t="s">
        <v>30</v>
      </c>
      <c r="C23" s="320">
        <f t="shared" si="0"/>
        <v>0</v>
      </c>
      <c r="D23" s="23">
        <f t="shared" si="1"/>
        <v>0</v>
      </c>
      <c r="E23" s="24">
        <v>0</v>
      </c>
      <c r="F23" s="24">
        <v>0</v>
      </c>
      <c r="G23" s="24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6">
        <v>0</v>
      </c>
      <c r="Q23" s="30">
        <v>0</v>
      </c>
      <c r="R23" s="28">
        <v>9</v>
      </c>
      <c r="S23" s="29">
        <v>0</v>
      </c>
      <c r="T23" s="23">
        <f t="shared" si="2"/>
        <v>7</v>
      </c>
      <c r="U23" s="29">
        <v>1</v>
      </c>
      <c r="V23" s="29">
        <v>1</v>
      </c>
      <c r="W23" s="29">
        <v>0</v>
      </c>
      <c r="X23" s="29">
        <v>5</v>
      </c>
      <c r="Y23" s="29">
        <v>0</v>
      </c>
      <c r="Z23" s="56">
        <v>0</v>
      </c>
      <c r="AA23" s="29">
        <v>0</v>
      </c>
      <c r="AB23" s="29">
        <v>0</v>
      </c>
      <c r="AC23" s="30">
        <v>0</v>
      </c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</row>
    <row r="24" spans="1:49" ht="18.75" customHeight="1" x14ac:dyDescent="0.25">
      <c r="A24" s="586"/>
      <c r="B24" s="31" t="s">
        <v>31</v>
      </c>
      <c r="C24" s="321">
        <f t="shared" si="0"/>
        <v>76</v>
      </c>
      <c r="D24" s="32">
        <f t="shared" si="1"/>
        <v>27</v>
      </c>
      <c r="E24" s="33">
        <v>25</v>
      </c>
      <c r="F24" s="33">
        <v>26</v>
      </c>
      <c r="G24" s="33">
        <v>15</v>
      </c>
      <c r="H24" s="33">
        <v>0</v>
      </c>
      <c r="I24" s="33">
        <v>2</v>
      </c>
      <c r="J24" s="33">
        <v>0</v>
      </c>
      <c r="K24" s="33">
        <v>17</v>
      </c>
      <c r="L24" s="33">
        <v>0</v>
      </c>
      <c r="M24" s="33">
        <v>17</v>
      </c>
      <c r="N24" s="33">
        <v>1</v>
      </c>
      <c r="O24" s="33">
        <v>0</v>
      </c>
      <c r="P24" s="33">
        <v>0</v>
      </c>
      <c r="Q24" s="38">
        <v>0</v>
      </c>
      <c r="R24" s="36">
        <v>117</v>
      </c>
      <c r="S24" s="18">
        <v>8</v>
      </c>
      <c r="T24" s="32">
        <f t="shared" si="2"/>
        <v>23</v>
      </c>
      <c r="U24" s="18">
        <v>12</v>
      </c>
      <c r="V24" s="18">
        <v>2</v>
      </c>
      <c r="W24" s="18">
        <v>0</v>
      </c>
      <c r="X24" s="18">
        <v>5</v>
      </c>
      <c r="Y24" s="18">
        <v>0</v>
      </c>
      <c r="Z24" s="17">
        <v>3</v>
      </c>
      <c r="AA24" s="17">
        <v>0</v>
      </c>
      <c r="AB24" s="17">
        <v>1</v>
      </c>
      <c r="AC24" s="34">
        <v>0</v>
      </c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</row>
    <row r="25" spans="1:49" ht="18.75" customHeight="1" x14ac:dyDescent="0.25">
      <c r="A25" s="586"/>
      <c r="B25" s="22" t="s">
        <v>111</v>
      </c>
      <c r="C25" s="320">
        <f t="shared" si="0"/>
        <v>30</v>
      </c>
      <c r="D25" s="23">
        <f t="shared" si="1"/>
        <v>4</v>
      </c>
      <c r="E25" s="24">
        <v>30</v>
      </c>
      <c r="F25" s="24">
        <v>4</v>
      </c>
      <c r="G25" s="24">
        <v>0</v>
      </c>
      <c r="H25" s="56">
        <v>0</v>
      </c>
      <c r="I25" s="56">
        <v>0</v>
      </c>
      <c r="J25" s="56">
        <v>0</v>
      </c>
      <c r="K25" s="56">
        <v>0</v>
      </c>
      <c r="L25" s="56">
        <v>0</v>
      </c>
      <c r="M25" s="56">
        <v>0</v>
      </c>
      <c r="N25" s="56">
        <v>0</v>
      </c>
      <c r="O25" s="56">
        <v>0</v>
      </c>
      <c r="P25" s="56">
        <v>0</v>
      </c>
      <c r="Q25" s="30">
        <v>0</v>
      </c>
      <c r="R25" s="28">
        <v>22</v>
      </c>
      <c r="S25" s="29">
        <v>2</v>
      </c>
      <c r="T25" s="23">
        <f t="shared" si="2"/>
        <v>5</v>
      </c>
      <c r="U25" s="29">
        <v>2</v>
      </c>
      <c r="V25" s="29">
        <v>2</v>
      </c>
      <c r="W25" s="29">
        <v>0</v>
      </c>
      <c r="X25" s="29">
        <v>1</v>
      </c>
      <c r="Y25" s="29">
        <v>0</v>
      </c>
      <c r="Z25" s="56">
        <v>0</v>
      </c>
      <c r="AA25" s="29">
        <v>0</v>
      </c>
      <c r="AB25" s="29">
        <v>0</v>
      </c>
      <c r="AC25" s="30">
        <v>0</v>
      </c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</row>
    <row r="26" spans="1:49" ht="18.75" customHeight="1" x14ac:dyDescent="0.25">
      <c r="A26" s="586"/>
      <c r="B26" s="31" t="s">
        <v>32</v>
      </c>
      <c r="C26" s="321">
        <f t="shared" si="0"/>
        <v>30</v>
      </c>
      <c r="D26" s="32">
        <f t="shared" si="1"/>
        <v>28</v>
      </c>
      <c r="E26" s="33">
        <v>30</v>
      </c>
      <c r="F26" s="33">
        <v>28</v>
      </c>
      <c r="G26" s="33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34">
        <v>0</v>
      </c>
      <c r="R26" s="36">
        <v>95</v>
      </c>
      <c r="S26" s="18">
        <v>6</v>
      </c>
      <c r="T26" s="32">
        <f t="shared" si="2"/>
        <v>11</v>
      </c>
      <c r="U26" s="18">
        <v>7</v>
      </c>
      <c r="V26" s="18">
        <v>0</v>
      </c>
      <c r="W26" s="18">
        <v>0</v>
      </c>
      <c r="X26" s="18">
        <v>4</v>
      </c>
      <c r="Y26" s="18">
        <v>0</v>
      </c>
      <c r="Z26" s="17">
        <v>0</v>
      </c>
      <c r="AA26" s="18">
        <v>0</v>
      </c>
      <c r="AB26" s="18">
        <v>0</v>
      </c>
      <c r="AC26" s="34">
        <v>0</v>
      </c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</row>
    <row r="27" spans="1:49" ht="18.75" customHeight="1" x14ac:dyDescent="0.25">
      <c r="A27" s="586"/>
      <c r="B27" s="22" t="s">
        <v>196</v>
      </c>
      <c r="C27" s="320">
        <f t="shared" si="0"/>
        <v>30</v>
      </c>
      <c r="D27" s="23">
        <f t="shared" si="1"/>
        <v>30</v>
      </c>
      <c r="E27" s="24">
        <v>30</v>
      </c>
      <c r="F27" s="24">
        <v>30</v>
      </c>
      <c r="G27" s="24">
        <v>0</v>
      </c>
      <c r="H27" s="56">
        <v>0</v>
      </c>
      <c r="I27" s="56">
        <v>0</v>
      </c>
      <c r="J27" s="56">
        <v>0</v>
      </c>
      <c r="K27" s="56">
        <v>0</v>
      </c>
      <c r="L27" s="56">
        <v>0</v>
      </c>
      <c r="M27" s="56">
        <v>0</v>
      </c>
      <c r="N27" s="56">
        <v>0</v>
      </c>
      <c r="O27" s="56">
        <v>0</v>
      </c>
      <c r="P27" s="56">
        <v>0</v>
      </c>
      <c r="Q27" s="30">
        <v>0</v>
      </c>
      <c r="R27" s="28">
        <v>106</v>
      </c>
      <c r="S27" s="29">
        <v>5</v>
      </c>
      <c r="T27" s="23">
        <f t="shared" si="2"/>
        <v>4</v>
      </c>
      <c r="U27" s="29">
        <v>0</v>
      </c>
      <c r="V27" s="29">
        <v>0</v>
      </c>
      <c r="W27" s="29">
        <v>0</v>
      </c>
      <c r="X27" s="29">
        <v>4</v>
      </c>
      <c r="Y27" s="29">
        <v>0</v>
      </c>
      <c r="Z27" s="56">
        <v>0</v>
      </c>
      <c r="AA27" s="29">
        <v>0</v>
      </c>
      <c r="AB27" s="29">
        <v>0</v>
      </c>
      <c r="AC27" s="30">
        <v>0</v>
      </c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</row>
    <row r="28" spans="1:49" ht="18.75" customHeight="1" x14ac:dyDescent="0.25">
      <c r="A28" s="586"/>
      <c r="B28" s="31" t="s">
        <v>94</v>
      </c>
      <c r="C28" s="321">
        <f t="shared" si="0"/>
        <v>25</v>
      </c>
      <c r="D28" s="32">
        <f t="shared" si="1"/>
        <v>25</v>
      </c>
      <c r="E28" s="33">
        <v>25</v>
      </c>
      <c r="F28" s="33">
        <v>25</v>
      </c>
      <c r="G28" s="33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34">
        <v>0</v>
      </c>
      <c r="R28" s="36">
        <v>156</v>
      </c>
      <c r="S28" s="18">
        <v>14</v>
      </c>
      <c r="T28" s="32">
        <f t="shared" si="2"/>
        <v>21</v>
      </c>
      <c r="U28" s="18">
        <v>12</v>
      </c>
      <c r="V28" s="18">
        <v>2</v>
      </c>
      <c r="W28" s="18">
        <v>0</v>
      </c>
      <c r="X28" s="18">
        <v>4</v>
      </c>
      <c r="Y28" s="18">
        <v>0</v>
      </c>
      <c r="Z28" s="17">
        <v>2</v>
      </c>
      <c r="AA28" s="18">
        <v>0</v>
      </c>
      <c r="AB28" s="18">
        <v>1</v>
      </c>
      <c r="AC28" s="34">
        <v>0</v>
      </c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</row>
    <row r="29" spans="1:49" ht="18.75" customHeight="1" x14ac:dyDescent="0.25">
      <c r="A29" s="586"/>
      <c r="B29" s="22" t="s">
        <v>33</v>
      </c>
      <c r="C29" s="320">
        <f t="shared" si="0"/>
        <v>30</v>
      </c>
      <c r="D29" s="23">
        <f t="shared" si="1"/>
        <v>30</v>
      </c>
      <c r="E29" s="24">
        <v>30</v>
      </c>
      <c r="F29" s="24">
        <v>30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v>0</v>
      </c>
      <c r="M29" s="24">
        <v>0</v>
      </c>
      <c r="N29" s="24">
        <v>0</v>
      </c>
      <c r="O29" s="24">
        <v>0</v>
      </c>
      <c r="P29" s="24">
        <v>0</v>
      </c>
      <c r="Q29" s="26">
        <v>0</v>
      </c>
      <c r="R29" s="28">
        <v>132</v>
      </c>
      <c r="S29" s="29">
        <v>4</v>
      </c>
      <c r="T29" s="23">
        <f t="shared" si="2"/>
        <v>17</v>
      </c>
      <c r="U29" s="29">
        <v>1</v>
      </c>
      <c r="V29" s="29">
        <v>2</v>
      </c>
      <c r="W29" s="29">
        <v>0</v>
      </c>
      <c r="X29" s="29">
        <v>14</v>
      </c>
      <c r="Y29" s="29">
        <v>0</v>
      </c>
      <c r="Z29" s="56">
        <v>0</v>
      </c>
      <c r="AA29" s="29">
        <v>0</v>
      </c>
      <c r="AB29" s="29">
        <v>0</v>
      </c>
      <c r="AC29" s="30">
        <v>0</v>
      </c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</row>
    <row r="30" spans="1:49" ht="18.75" customHeight="1" x14ac:dyDescent="0.25">
      <c r="A30" s="586"/>
      <c r="B30" s="31" t="s">
        <v>112</v>
      </c>
      <c r="C30" s="321">
        <f t="shared" si="0"/>
        <v>30</v>
      </c>
      <c r="D30" s="32">
        <f t="shared" si="1"/>
        <v>30</v>
      </c>
      <c r="E30" s="33">
        <v>30</v>
      </c>
      <c r="F30" s="33">
        <v>30</v>
      </c>
      <c r="G30" s="33">
        <v>0</v>
      </c>
      <c r="H30" s="17">
        <v>0</v>
      </c>
      <c r="I30" s="17">
        <v>0</v>
      </c>
      <c r="J30" s="17">
        <v>0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34">
        <v>0</v>
      </c>
      <c r="R30" s="36">
        <v>116</v>
      </c>
      <c r="S30" s="18">
        <v>4</v>
      </c>
      <c r="T30" s="32">
        <f t="shared" si="2"/>
        <v>21</v>
      </c>
      <c r="U30" s="18">
        <v>0</v>
      </c>
      <c r="V30" s="18">
        <v>0</v>
      </c>
      <c r="W30" s="18">
        <v>0</v>
      </c>
      <c r="X30" s="18">
        <v>20</v>
      </c>
      <c r="Y30" s="18">
        <v>0</v>
      </c>
      <c r="Z30" s="17">
        <v>1</v>
      </c>
      <c r="AA30" s="18">
        <v>0</v>
      </c>
      <c r="AB30" s="18">
        <v>0</v>
      </c>
      <c r="AC30" s="34">
        <v>0</v>
      </c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</row>
    <row r="31" spans="1:49" ht="18.75" customHeight="1" x14ac:dyDescent="0.25">
      <c r="A31" s="586"/>
      <c r="B31" s="22" t="s">
        <v>143</v>
      </c>
      <c r="C31" s="320">
        <f t="shared" si="0"/>
        <v>0</v>
      </c>
      <c r="D31" s="23">
        <f t="shared" si="1"/>
        <v>0</v>
      </c>
      <c r="E31" s="24">
        <v>0</v>
      </c>
      <c r="F31" s="24">
        <v>0</v>
      </c>
      <c r="G31" s="24">
        <v>0</v>
      </c>
      <c r="H31" s="56">
        <v>0</v>
      </c>
      <c r="I31" s="56">
        <v>0</v>
      </c>
      <c r="J31" s="56">
        <v>0</v>
      </c>
      <c r="K31" s="56">
        <v>0</v>
      </c>
      <c r="L31" s="56">
        <v>0</v>
      </c>
      <c r="M31" s="56">
        <v>0</v>
      </c>
      <c r="N31" s="56">
        <v>0</v>
      </c>
      <c r="O31" s="56">
        <v>0</v>
      </c>
      <c r="P31" s="56">
        <v>0</v>
      </c>
      <c r="Q31" s="30">
        <v>0</v>
      </c>
      <c r="R31" s="28">
        <v>79</v>
      </c>
      <c r="S31" s="59">
        <v>7</v>
      </c>
      <c r="T31" s="23">
        <f t="shared" si="2"/>
        <v>32</v>
      </c>
      <c r="U31" s="29">
        <v>29</v>
      </c>
      <c r="V31" s="29">
        <v>3</v>
      </c>
      <c r="W31" s="29">
        <v>0</v>
      </c>
      <c r="X31" s="29">
        <v>0</v>
      </c>
      <c r="Y31" s="29">
        <v>0</v>
      </c>
      <c r="Z31" s="56">
        <v>0</v>
      </c>
      <c r="AA31" s="29">
        <v>0</v>
      </c>
      <c r="AB31" s="29">
        <v>0</v>
      </c>
      <c r="AC31" s="30">
        <v>0</v>
      </c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</row>
    <row r="32" spans="1:49" ht="18.75" customHeight="1" x14ac:dyDescent="0.25">
      <c r="A32" s="586"/>
      <c r="B32" s="31" t="s">
        <v>137</v>
      </c>
      <c r="C32" s="321">
        <f t="shared" si="0"/>
        <v>0</v>
      </c>
      <c r="D32" s="32">
        <f t="shared" si="1"/>
        <v>0</v>
      </c>
      <c r="E32" s="33">
        <v>0</v>
      </c>
      <c r="F32" s="33">
        <v>0</v>
      </c>
      <c r="G32" s="33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34">
        <v>0</v>
      </c>
      <c r="R32" s="36">
        <v>192</v>
      </c>
      <c r="S32" s="257">
        <v>13</v>
      </c>
      <c r="T32" s="32">
        <f t="shared" si="2"/>
        <v>15</v>
      </c>
      <c r="U32" s="18">
        <v>14</v>
      </c>
      <c r="V32" s="18">
        <v>1</v>
      </c>
      <c r="W32" s="18">
        <v>0</v>
      </c>
      <c r="X32" s="18">
        <v>0</v>
      </c>
      <c r="Y32" s="18">
        <v>0</v>
      </c>
      <c r="Z32" s="17">
        <v>0</v>
      </c>
      <c r="AA32" s="18">
        <v>0</v>
      </c>
      <c r="AB32" s="18">
        <v>0</v>
      </c>
      <c r="AC32" s="34">
        <v>0</v>
      </c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</row>
    <row r="33" spans="1:49" ht="18.75" customHeight="1" x14ac:dyDescent="0.25">
      <c r="A33" s="586"/>
      <c r="B33" s="22" t="s">
        <v>113</v>
      </c>
      <c r="C33" s="320">
        <f t="shared" si="0"/>
        <v>0</v>
      </c>
      <c r="D33" s="23">
        <f t="shared" si="1"/>
        <v>0</v>
      </c>
      <c r="E33" s="24">
        <v>0</v>
      </c>
      <c r="F33" s="24">
        <v>0</v>
      </c>
      <c r="G33" s="24">
        <v>0</v>
      </c>
      <c r="H33" s="56">
        <v>0</v>
      </c>
      <c r="I33" s="56">
        <v>0</v>
      </c>
      <c r="J33" s="56">
        <v>0</v>
      </c>
      <c r="K33" s="56">
        <v>0</v>
      </c>
      <c r="L33" s="56">
        <v>0</v>
      </c>
      <c r="M33" s="56">
        <v>0</v>
      </c>
      <c r="N33" s="56">
        <v>0</v>
      </c>
      <c r="O33" s="56">
        <v>0</v>
      </c>
      <c r="P33" s="56">
        <v>0</v>
      </c>
      <c r="Q33" s="30">
        <v>0</v>
      </c>
      <c r="R33" s="28">
        <v>86</v>
      </c>
      <c r="S33" s="28">
        <v>9</v>
      </c>
      <c r="T33" s="23">
        <f t="shared" si="2"/>
        <v>30</v>
      </c>
      <c r="U33" s="29">
        <v>28</v>
      </c>
      <c r="V33" s="29">
        <v>0</v>
      </c>
      <c r="W33" s="29">
        <v>0</v>
      </c>
      <c r="X33" s="29">
        <v>2</v>
      </c>
      <c r="Y33" s="29">
        <v>0</v>
      </c>
      <c r="Z33" s="56">
        <v>0</v>
      </c>
      <c r="AA33" s="29">
        <v>0</v>
      </c>
      <c r="AB33" s="29">
        <v>0</v>
      </c>
      <c r="AC33" s="30">
        <v>0</v>
      </c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</row>
    <row r="34" spans="1:49" ht="18.75" customHeight="1" x14ac:dyDescent="0.25">
      <c r="A34" s="586"/>
      <c r="B34" s="31" t="s">
        <v>176</v>
      </c>
      <c r="C34" s="321">
        <f t="shared" si="0"/>
        <v>40</v>
      </c>
      <c r="D34" s="32">
        <f t="shared" si="1"/>
        <v>40</v>
      </c>
      <c r="E34" s="33">
        <v>40</v>
      </c>
      <c r="F34" s="33">
        <v>40</v>
      </c>
      <c r="G34" s="33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34">
        <v>0</v>
      </c>
      <c r="R34" s="36">
        <v>72</v>
      </c>
      <c r="S34" s="257">
        <v>0</v>
      </c>
      <c r="T34" s="32">
        <f t="shared" si="2"/>
        <v>3</v>
      </c>
      <c r="U34" s="18">
        <v>0</v>
      </c>
      <c r="V34" s="18">
        <v>3</v>
      </c>
      <c r="W34" s="18">
        <v>0</v>
      </c>
      <c r="X34" s="18">
        <v>0</v>
      </c>
      <c r="Y34" s="18">
        <v>0</v>
      </c>
      <c r="Z34" s="17">
        <v>0</v>
      </c>
      <c r="AA34" s="18">
        <v>0</v>
      </c>
      <c r="AB34" s="18">
        <v>0</v>
      </c>
      <c r="AC34" s="34">
        <v>0</v>
      </c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</row>
    <row r="35" spans="1:49" ht="18.75" customHeight="1" x14ac:dyDescent="0.25">
      <c r="A35" s="586"/>
      <c r="B35" s="22" t="s">
        <v>34</v>
      </c>
      <c r="C35" s="320">
        <f t="shared" si="0"/>
        <v>51</v>
      </c>
      <c r="D35" s="23">
        <f t="shared" si="1"/>
        <v>34</v>
      </c>
      <c r="E35" s="24">
        <v>25</v>
      </c>
      <c r="F35" s="24">
        <v>25</v>
      </c>
      <c r="G35" s="24">
        <v>9</v>
      </c>
      <c r="H35" s="56">
        <v>1</v>
      </c>
      <c r="I35" s="56">
        <v>1</v>
      </c>
      <c r="J35" s="56">
        <v>1</v>
      </c>
      <c r="K35" s="56">
        <v>8</v>
      </c>
      <c r="L35" s="56">
        <v>0</v>
      </c>
      <c r="M35" s="56">
        <v>8</v>
      </c>
      <c r="N35" s="56">
        <v>7</v>
      </c>
      <c r="O35" s="56">
        <v>0</v>
      </c>
      <c r="P35" s="56">
        <v>0</v>
      </c>
      <c r="Q35" s="30">
        <v>0</v>
      </c>
      <c r="R35" s="28">
        <v>269</v>
      </c>
      <c r="S35" s="29">
        <v>6</v>
      </c>
      <c r="T35" s="23">
        <f t="shared" si="2"/>
        <v>24</v>
      </c>
      <c r="U35" s="29">
        <v>7</v>
      </c>
      <c r="V35" s="29">
        <v>0</v>
      </c>
      <c r="W35" s="29">
        <v>0</v>
      </c>
      <c r="X35" s="29">
        <v>16</v>
      </c>
      <c r="Y35" s="29">
        <v>0</v>
      </c>
      <c r="Z35" s="56">
        <v>1</v>
      </c>
      <c r="AA35" s="29">
        <v>0</v>
      </c>
      <c r="AB35" s="29">
        <v>0</v>
      </c>
      <c r="AC35" s="30">
        <v>0</v>
      </c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</row>
    <row r="36" spans="1:49" ht="18.75" customHeight="1" x14ac:dyDescent="0.25">
      <c r="A36" s="586"/>
      <c r="B36" s="40" t="s">
        <v>35</v>
      </c>
      <c r="C36" s="322">
        <f t="shared" si="0"/>
        <v>93</v>
      </c>
      <c r="D36" s="41">
        <f t="shared" si="1"/>
        <v>25</v>
      </c>
      <c r="E36" s="33">
        <v>25</v>
      </c>
      <c r="F36" s="221">
        <v>25</v>
      </c>
      <c r="G36" s="221">
        <v>20</v>
      </c>
      <c r="H36" s="85">
        <v>0</v>
      </c>
      <c r="I36" s="85">
        <v>2</v>
      </c>
      <c r="J36" s="85">
        <v>0</v>
      </c>
      <c r="K36" s="85">
        <v>23</v>
      </c>
      <c r="L36" s="85">
        <v>0</v>
      </c>
      <c r="M36" s="85">
        <v>23</v>
      </c>
      <c r="N36" s="85">
        <v>0</v>
      </c>
      <c r="O36" s="85">
        <v>0</v>
      </c>
      <c r="P36" s="85">
        <v>0</v>
      </c>
      <c r="Q36" s="42">
        <v>0</v>
      </c>
      <c r="R36" s="44">
        <v>123</v>
      </c>
      <c r="S36" s="45">
        <v>6</v>
      </c>
      <c r="T36" s="46">
        <f t="shared" si="2"/>
        <v>12</v>
      </c>
      <c r="U36" s="45">
        <v>7</v>
      </c>
      <c r="V36" s="45">
        <v>0</v>
      </c>
      <c r="W36" s="45">
        <v>0</v>
      </c>
      <c r="X36" s="45">
        <v>4</v>
      </c>
      <c r="Y36" s="86">
        <v>0</v>
      </c>
      <c r="Z36" s="211">
        <v>1</v>
      </c>
      <c r="AA36" s="45">
        <v>0</v>
      </c>
      <c r="AB36" s="45">
        <v>0</v>
      </c>
      <c r="AC36" s="47">
        <v>0</v>
      </c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</row>
    <row r="37" spans="1:49" ht="18.75" customHeight="1" x14ac:dyDescent="0.25">
      <c r="A37" s="586"/>
      <c r="B37" s="48" t="s">
        <v>36</v>
      </c>
      <c r="C37" s="361">
        <f t="shared" ref="C37:AC37" si="3">SUM(C12:C36)</f>
        <v>1432</v>
      </c>
      <c r="D37" s="362">
        <f t="shared" si="3"/>
        <v>951</v>
      </c>
      <c r="E37" s="362">
        <f t="shared" si="3"/>
        <v>910</v>
      </c>
      <c r="F37" s="362">
        <f t="shared" si="3"/>
        <v>887</v>
      </c>
      <c r="G37" s="362">
        <f t="shared" si="3"/>
        <v>177</v>
      </c>
      <c r="H37" s="362">
        <f t="shared" si="3"/>
        <v>11</v>
      </c>
      <c r="I37" s="362">
        <f t="shared" si="3"/>
        <v>18</v>
      </c>
      <c r="J37" s="362">
        <f t="shared" si="3"/>
        <v>4</v>
      </c>
      <c r="K37" s="362">
        <f t="shared" si="3"/>
        <v>166</v>
      </c>
      <c r="L37" s="362">
        <f t="shared" si="3"/>
        <v>3</v>
      </c>
      <c r="M37" s="362">
        <f t="shared" si="3"/>
        <v>161</v>
      </c>
      <c r="N37" s="362">
        <f t="shared" si="3"/>
        <v>46</v>
      </c>
      <c r="O37" s="362">
        <f t="shared" si="3"/>
        <v>0</v>
      </c>
      <c r="P37" s="362">
        <f t="shared" si="3"/>
        <v>0</v>
      </c>
      <c r="Q37" s="362">
        <f t="shared" si="3"/>
        <v>0</v>
      </c>
      <c r="R37" s="362">
        <f t="shared" si="3"/>
        <v>5467</v>
      </c>
      <c r="S37" s="362">
        <f t="shared" si="3"/>
        <v>258</v>
      </c>
      <c r="T37" s="362">
        <f t="shared" si="3"/>
        <v>828</v>
      </c>
      <c r="U37" s="362">
        <f t="shared" si="3"/>
        <v>377</v>
      </c>
      <c r="V37" s="362">
        <f t="shared" si="3"/>
        <v>67</v>
      </c>
      <c r="W37" s="362">
        <f t="shared" si="3"/>
        <v>0</v>
      </c>
      <c r="X37" s="362">
        <f t="shared" si="3"/>
        <v>328</v>
      </c>
      <c r="Y37" s="362">
        <f t="shared" si="3"/>
        <v>0</v>
      </c>
      <c r="Z37" s="362">
        <f t="shared" si="3"/>
        <v>49</v>
      </c>
      <c r="AA37" s="362">
        <f t="shared" si="3"/>
        <v>0</v>
      </c>
      <c r="AB37" s="362">
        <f t="shared" si="3"/>
        <v>4</v>
      </c>
      <c r="AC37" s="363">
        <f t="shared" si="3"/>
        <v>3</v>
      </c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</row>
    <row r="38" spans="1:49" ht="18.75" customHeight="1" x14ac:dyDescent="0.25">
      <c r="A38" s="586"/>
      <c r="B38" s="609" t="s">
        <v>37</v>
      </c>
      <c r="C38" s="579"/>
      <c r="D38" s="579"/>
      <c r="E38" s="579"/>
      <c r="F38" s="579"/>
      <c r="G38" s="579"/>
      <c r="H38" s="579"/>
      <c r="I38" s="579"/>
      <c r="J38" s="579"/>
      <c r="K38" s="579"/>
      <c r="L38" s="579"/>
      <c r="M38" s="579"/>
      <c r="N38" s="579"/>
      <c r="O38" s="579"/>
      <c r="P38" s="579"/>
      <c r="Q38" s="579"/>
      <c r="R38" s="579"/>
      <c r="S38" s="579"/>
      <c r="T38" s="579"/>
      <c r="U38" s="579"/>
      <c r="V38" s="579"/>
      <c r="W38" s="579"/>
      <c r="X38" s="579"/>
      <c r="Y38" s="579"/>
      <c r="Z38" s="579"/>
      <c r="AA38" s="579"/>
      <c r="AB38" s="579"/>
      <c r="AC38" s="580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</row>
    <row r="39" spans="1:49" ht="18.75" customHeight="1" x14ac:dyDescent="0.25">
      <c r="A39" s="586"/>
      <c r="B39" s="54" t="s">
        <v>26</v>
      </c>
      <c r="C39" s="324">
        <f t="shared" ref="C39:C45" si="4">E39+G39+I39+K39+M39</f>
        <v>199</v>
      </c>
      <c r="D39" s="23">
        <f t="shared" ref="D39:D45" si="5">F39+H39+J39+L39+N39+O39+P39+Q39</f>
        <v>99</v>
      </c>
      <c r="E39" s="55">
        <v>100</v>
      </c>
      <c r="F39" s="55">
        <v>99</v>
      </c>
      <c r="G39" s="56">
        <v>30</v>
      </c>
      <c r="H39" s="29">
        <v>0</v>
      </c>
      <c r="I39" s="29">
        <v>3</v>
      </c>
      <c r="J39" s="29">
        <v>0</v>
      </c>
      <c r="K39" s="29">
        <v>33</v>
      </c>
      <c r="L39" s="29">
        <v>0</v>
      </c>
      <c r="M39" s="29">
        <v>33</v>
      </c>
      <c r="N39" s="29">
        <v>0</v>
      </c>
      <c r="O39" s="29">
        <v>0</v>
      </c>
      <c r="P39" s="29">
        <v>0</v>
      </c>
      <c r="Q39" s="29">
        <v>0</v>
      </c>
      <c r="R39" s="301">
        <v>522</v>
      </c>
      <c r="S39" s="29">
        <v>31</v>
      </c>
      <c r="T39" s="58">
        <f t="shared" ref="T39:T45" si="6">SUM(U39:AC39)</f>
        <v>87</v>
      </c>
      <c r="U39" s="59">
        <v>36</v>
      </c>
      <c r="V39" s="29">
        <v>3</v>
      </c>
      <c r="W39" s="29">
        <v>0</v>
      </c>
      <c r="X39" s="60">
        <v>34</v>
      </c>
      <c r="Y39" s="60">
        <v>1</v>
      </c>
      <c r="Z39" s="60">
        <v>13</v>
      </c>
      <c r="AA39" s="29">
        <v>0</v>
      </c>
      <c r="AB39" s="29">
        <v>0</v>
      </c>
      <c r="AC39" s="225">
        <v>0</v>
      </c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</row>
    <row r="40" spans="1:49" ht="18.75" customHeight="1" x14ac:dyDescent="0.25">
      <c r="A40" s="586"/>
      <c r="B40" s="40" t="s">
        <v>27</v>
      </c>
      <c r="C40" s="322">
        <f t="shared" si="4"/>
        <v>128</v>
      </c>
      <c r="D40" s="32">
        <f t="shared" si="5"/>
        <v>51</v>
      </c>
      <c r="E40" s="44">
        <v>50</v>
      </c>
      <c r="F40" s="44">
        <v>50</v>
      </c>
      <c r="G40" s="61">
        <v>15</v>
      </c>
      <c r="H40" s="62">
        <v>0</v>
      </c>
      <c r="I40" s="62">
        <v>3</v>
      </c>
      <c r="J40" s="62">
        <v>0</v>
      </c>
      <c r="K40" s="62">
        <v>30</v>
      </c>
      <c r="L40" s="62">
        <v>0</v>
      </c>
      <c r="M40" s="62">
        <v>30</v>
      </c>
      <c r="N40" s="62">
        <v>1</v>
      </c>
      <c r="O40" s="62">
        <v>0</v>
      </c>
      <c r="P40" s="62">
        <v>0</v>
      </c>
      <c r="Q40" s="62">
        <v>0</v>
      </c>
      <c r="R40" s="43">
        <v>263</v>
      </c>
      <c r="S40" s="37">
        <v>10</v>
      </c>
      <c r="T40" s="32">
        <f t="shared" si="6"/>
        <v>42</v>
      </c>
      <c r="U40" s="63">
        <v>28</v>
      </c>
      <c r="V40" s="37">
        <v>1</v>
      </c>
      <c r="W40" s="37">
        <v>0</v>
      </c>
      <c r="X40" s="33">
        <v>9</v>
      </c>
      <c r="Y40" s="33">
        <v>0</v>
      </c>
      <c r="Z40" s="33">
        <v>4</v>
      </c>
      <c r="AA40" s="37">
        <v>0</v>
      </c>
      <c r="AB40" s="37">
        <v>0</v>
      </c>
      <c r="AC40" s="38">
        <v>0</v>
      </c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</row>
    <row r="41" spans="1:49" ht="18.75" customHeight="1" x14ac:dyDescent="0.25">
      <c r="A41" s="586"/>
      <c r="B41" s="213" t="s">
        <v>85</v>
      </c>
      <c r="C41" s="325">
        <f t="shared" si="4"/>
        <v>52</v>
      </c>
      <c r="D41" s="23">
        <f t="shared" si="5"/>
        <v>24</v>
      </c>
      <c r="E41" s="214">
        <v>25</v>
      </c>
      <c r="F41" s="214">
        <v>24</v>
      </c>
      <c r="G41" s="215">
        <v>10</v>
      </c>
      <c r="H41" s="216">
        <v>0</v>
      </c>
      <c r="I41" s="216">
        <v>1</v>
      </c>
      <c r="J41" s="216">
        <v>0</v>
      </c>
      <c r="K41" s="216">
        <v>8</v>
      </c>
      <c r="L41" s="216">
        <v>0</v>
      </c>
      <c r="M41" s="216">
        <v>8</v>
      </c>
      <c r="N41" s="216">
        <v>0</v>
      </c>
      <c r="O41" s="216">
        <v>0</v>
      </c>
      <c r="P41" s="216">
        <v>0</v>
      </c>
      <c r="Q41" s="216">
        <v>0</v>
      </c>
      <c r="R41" s="217">
        <v>130</v>
      </c>
      <c r="S41" s="25">
        <v>8</v>
      </c>
      <c r="T41" s="232">
        <f t="shared" si="6"/>
        <v>22</v>
      </c>
      <c r="U41" s="233">
        <v>11</v>
      </c>
      <c r="V41" s="25">
        <v>0</v>
      </c>
      <c r="W41" s="25">
        <v>0</v>
      </c>
      <c r="X41" s="24">
        <v>4</v>
      </c>
      <c r="Y41" s="24">
        <v>0</v>
      </c>
      <c r="Z41" s="24">
        <v>6</v>
      </c>
      <c r="AA41" s="25">
        <v>0</v>
      </c>
      <c r="AB41" s="25">
        <v>1</v>
      </c>
      <c r="AC41" s="26">
        <v>0</v>
      </c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</row>
    <row r="42" spans="1:49" ht="18.75" customHeight="1" x14ac:dyDescent="0.25">
      <c r="A42" s="586"/>
      <c r="B42" s="40" t="s">
        <v>110</v>
      </c>
      <c r="C42" s="322">
        <f t="shared" si="4"/>
        <v>30</v>
      </c>
      <c r="D42" s="32">
        <f t="shared" si="5"/>
        <v>30</v>
      </c>
      <c r="E42" s="44">
        <v>30</v>
      </c>
      <c r="F42" s="44">
        <v>30</v>
      </c>
      <c r="G42" s="61">
        <v>0</v>
      </c>
      <c r="H42" s="62">
        <v>0</v>
      </c>
      <c r="I42" s="62">
        <v>0</v>
      </c>
      <c r="J42" s="62">
        <v>0</v>
      </c>
      <c r="K42" s="62">
        <v>0</v>
      </c>
      <c r="L42" s="62">
        <v>0</v>
      </c>
      <c r="M42" s="62">
        <v>0</v>
      </c>
      <c r="N42" s="62">
        <v>0</v>
      </c>
      <c r="O42" s="62">
        <v>0</v>
      </c>
      <c r="P42" s="62">
        <v>0</v>
      </c>
      <c r="Q42" s="62">
        <v>0</v>
      </c>
      <c r="R42" s="43">
        <v>102</v>
      </c>
      <c r="S42" s="37">
        <v>2</v>
      </c>
      <c r="T42" s="32">
        <f t="shared" si="6"/>
        <v>22</v>
      </c>
      <c r="U42" s="35">
        <v>1</v>
      </c>
      <c r="V42" s="63">
        <v>0</v>
      </c>
      <c r="W42" s="33">
        <v>0</v>
      </c>
      <c r="X42" s="33">
        <v>21</v>
      </c>
      <c r="Y42" s="33">
        <v>0</v>
      </c>
      <c r="Z42" s="33">
        <v>0</v>
      </c>
      <c r="AA42" s="37">
        <v>0</v>
      </c>
      <c r="AB42" s="37">
        <v>0</v>
      </c>
      <c r="AC42" s="38">
        <v>0</v>
      </c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</row>
    <row r="43" spans="1:49" ht="18.75" customHeight="1" x14ac:dyDescent="0.25">
      <c r="A43" s="586"/>
      <c r="B43" s="213" t="s">
        <v>32</v>
      </c>
      <c r="C43" s="325">
        <f t="shared" si="4"/>
        <v>30</v>
      </c>
      <c r="D43" s="23">
        <f t="shared" si="5"/>
        <v>10</v>
      </c>
      <c r="E43" s="214">
        <v>30</v>
      </c>
      <c r="F43" s="214">
        <v>10</v>
      </c>
      <c r="G43" s="215">
        <v>0</v>
      </c>
      <c r="H43" s="216">
        <v>0</v>
      </c>
      <c r="I43" s="216">
        <v>0</v>
      </c>
      <c r="J43" s="216">
        <v>0</v>
      </c>
      <c r="K43" s="216">
        <v>0</v>
      </c>
      <c r="L43" s="216">
        <v>0</v>
      </c>
      <c r="M43" s="216">
        <v>0</v>
      </c>
      <c r="N43" s="216">
        <v>0</v>
      </c>
      <c r="O43" s="216">
        <v>0</v>
      </c>
      <c r="P43" s="216">
        <v>0</v>
      </c>
      <c r="Q43" s="216">
        <v>0</v>
      </c>
      <c r="R43" s="217">
        <v>39</v>
      </c>
      <c r="S43" s="25">
        <v>0</v>
      </c>
      <c r="T43" s="23">
        <f t="shared" si="6"/>
        <v>8</v>
      </c>
      <c r="U43" s="27">
        <v>0</v>
      </c>
      <c r="V43" s="218">
        <v>0</v>
      </c>
      <c r="W43" s="24">
        <v>0</v>
      </c>
      <c r="X43" s="24">
        <v>7</v>
      </c>
      <c r="Y43" s="24">
        <v>0</v>
      </c>
      <c r="Z43" s="24">
        <v>1</v>
      </c>
      <c r="AA43" s="25">
        <v>0</v>
      </c>
      <c r="AB43" s="25">
        <v>0</v>
      </c>
      <c r="AC43" s="26">
        <v>0</v>
      </c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</row>
    <row r="44" spans="1:49" ht="18.75" customHeight="1" x14ac:dyDescent="0.25">
      <c r="A44" s="586"/>
      <c r="B44" s="40" t="s">
        <v>197</v>
      </c>
      <c r="C44" s="322">
        <f t="shared" si="4"/>
        <v>104</v>
      </c>
      <c r="D44" s="46">
        <f t="shared" si="5"/>
        <v>50</v>
      </c>
      <c r="E44" s="44">
        <v>50</v>
      </c>
      <c r="F44" s="44">
        <v>50</v>
      </c>
      <c r="G44" s="61">
        <v>10</v>
      </c>
      <c r="H44" s="62">
        <v>0</v>
      </c>
      <c r="I44" s="62">
        <v>2</v>
      </c>
      <c r="J44" s="62">
        <v>0</v>
      </c>
      <c r="K44" s="62">
        <v>21</v>
      </c>
      <c r="L44" s="62">
        <v>0</v>
      </c>
      <c r="M44" s="62">
        <v>21</v>
      </c>
      <c r="N44" s="62">
        <v>0</v>
      </c>
      <c r="O44" s="62">
        <v>0</v>
      </c>
      <c r="P44" s="62">
        <v>0</v>
      </c>
      <c r="Q44" s="62">
        <v>0</v>
      </c>
      <c r="R44" s="43">
        <v>48</v>
      </c>
      <c r="S44" s="62">
        <v>0</v>
      </c>
      <c r="T44" s="227">
        <f t="shared" si="6"/>
        <v>2</v>
      </c>
      <c r="U44" s="228">
        <v>0</v>
      </c>
      <c r="V44" s="62">
        <v>0</v>
      </c>
      <c r="W44" s="62">
        <v>0</v>
      </c>
      <c r="X44" s="61">
        <v>0</v>
      </c>
      <c r="Y44" s="61">
        <v>0</v>
      </c>
      <c r="Z44" s="61">
        <v>1</v>
      </c>
      <c r="AA44" s="62">
        <v>1</v>
      </c>
      <c r="AB44" s="62">
        <v>0</v>
      </c>
      <c r="AC44" s="334">
        <v>0</v>
      </c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</row>
    <row r="45" spans="1:49" ht="18.75" customHeight="1" x14ac:dyDescent="0.25">
      <c r="A45" s="586"/>
      <c r="B45" s="213" t="s">
        <v>84</v>
      </c>
      <c r="C45" s="325">
        <f t="shared" si="4"/>
        <v>79</v>
      </c>
      <c r="D45" s="234">
        <f t="shared" si="5"/>
        <v>25</v>
      </c>
      <c r="E45" s="214">
        <v>25</v>
      </c>
      <c r="F45" s="214">
        <v>25</v>
      </c>
      <c r="G45" s="215">
        <v>10</v>
      </c>
      <c r="H45" s="216">
        <v>0</v>
      </c>
      <c r="I45" s="216">
        <v>2</v>
      </c>
      <c r="J45" s="216">
        <v>0</v>
      </c>
      <c r="K45" s="216">
        <v>21</v>
      </c>
      <c r="L45" s="216">
        <v>0</v>
      </c>
      <c r="M45" s="216">
        <v>21</v>
      </c>
      <c r="N45" s="216">
        <v>0</v>
      </c>
      <c r="O45" s="216">
        <v>0</v>
      </c>
      <c r="P45" s="216">
        <v>0</v>
      </c>
      <c r="Q45" s="216">
        <v>0</v>
      </c>
      <c r="R45" s="359">
        <v>135</v>
      </c>
      <c r="S45" s="235">
        <v>5</v>
      </c>
      <c r="T45" s="234">
        <f t="shared" si="6"/>
        <v>23</v>
      </c>
      <c r="U45" s="364">
        <v>15</v>
      </c>
      <c r="V45" s="235">
        <v>1</v>
      </c>
      <c r="W45" s="235">
        <v>0</v>
      </c>
      <c r="X45" s="238">
        <v>3</v>
      </c>
      <c r="Y45" s="238">
        <v>0</v>
      </c>
      <c r="Z45" s="238">
        <v>4</v>
      </c>
      <c r="AA45" s="235">
        <v>0</v>
      </c>
      <c r="AB45" s="235">
        <v>0</v>
      </c>
      <c r="AC45" s="239">
        <v>0</v>
      </c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</row>
    <row r="46" spans="1:49" ht="18.75" customHeight="1" x14ac:dyDescent="0.25">
      <c r="A46" s="586"/>
      <c r="B46" s="353" t="s">
        <v>38</v>
      </c>
      <c r="C46" s="71">
        <f t="shared" ref="C46:AC46" si="7">SUM(C39:C45)</f>
        <v>622</v>
      </c>
      <c r="D46" s="71">
        <f t="shared" si="7"/>
        <v>289</v>
      </c>
      <c r="E46" s="71">
        <f t="shared" si="7"/>
        <v>310</v>
      </c>
      <c r="F46" s="71">
        <f t="shared" si="7"/>
        <v>288</v>
      </c>
      <c r="G46" s="71">
        <f t="shared" si="7"/>
        <v>75</v>
      </c>
      <c r="H46" s="71">
        <f t="shared" si="7"/>
        <v>0</v>
      </c>
      <c r="I46" s="71">
        <f t="shared" si="7"/>
        <v>11</v>
      </c>
      <c r="J46" s="71">
        <f t="shared" si="7"/>
        <v>0</v>
      </c>
      <c r="K46" s="71">
        <f t="shared" si="7"/>
        <v>113</v>
      </c>
      <c r="L46" s="71">
        <f t="shared" si="7"/>
        <v>0</v>
      </c>
      <c r="M46" s="71">
        <f t="shared" si="7"/>
        <v>113</v>
      </c>
      <c r="N46" s="71">
        <f t="shared" si="7"/>
        <v>1</v>
      </c>
      <c r="O46" s="71">
        <f t="shared" si="7"/>
        <v>0</v>
      </c>
      <c r="P46" s="71">
        <f t="shared" si="7"/>
        <v>0</v>
      </c>
      <c r="Q46" s="71">
        <f t="shared" si="7"/>
        <v>0</v>
      </c>
      <c r="R46" s="71">
        <f t="shared" si="7"/>
        <v>1239</v>
      </c>
      <c r="S46" s="71">
        <f t="shared" si="7"/>
        <v>56</v>
      </c>
      <c r="T46" s="71">
        <f t="shared" si="7"/>
        <v>206</v>
      </c>
      <c r="U46" s="71">
        <f t="shared" si="7"/>
        <v>91</v>
      </c>
      <c r="V46" s="71">
        <f t="shared" si="7"/>
        <v>5</v>
      </c>
      <c r="W46" s="71">
        <f t="shared" si="7"/>
        <v>0</v>
      </c>
      <c r="X46" s="71">
        <f t="shared" si="7"/>
        <v>78</v>
      </c>
      <c r="Y46" s="71">
        <f t="shared" si="7"/>
        <v>1</v>
      </c>
      <c r="Z46" s="71">
        <f t="shared" si="7"/>
        <v>29</v>
      </c>
      <c r="AA46" s="71">
        <f t="shared" si="7"/>
        <v>1</v>
      </c>
      <c r="AB46" s="71">
        <f t="shared" si="7"/>
        <v>1</v>
      </c>
      <c r="AC46" s="71">
        <f t="shared" si="7"/>
        <v>0</v>
      </c>
      <c r="AD46" s="69"/>
      <c r="AE46" s="69"/>
      <c r="AF46" s="69"/>
      <c r="AG46" s="69"/>
      <c r="AH46" s="69"/>
      <c r="AI46" s="69"/>
      <c r="AJ46" s="69"/>
      <c r="AK46" s="3"/>
      <c r="AL46" s="69"/>
      <c r="AM46" s="69"/>
      <c r="AN46" s="69"/>
      <c r="AO46" s="69"/>
      <c r="AP46" s="69"/>
      <c r="AQ46" s="69"/>
      <c r="AR46" s="69"/>
      <c r="AS46" s="3"/>
      <c r="AT46" s="69"/>
      <c r="AU46" s="69"/>
      <c r="AV46" s="69"/>
      <c r="AW46" s="69"/>
    </row>
    <row r="47" spans="1:49" ht="18.75" customHeight="1" x14ac:dyDescent="0.25">
      <c r="A47" s="586"/>
      <c r="B47" s="633" t="s">
        <v>86</v>
      </c>
      <c r="C47" s="634"/>
      <c r="D47" s="634"/>
      <c r="E47" s="634"/>
      <c r="F47" s="634"/>
      <c r="G47" s="634"/>
      <c r="H47" s="634"/>
      <c r="I47" s="634"/>
      <c r="J47" s="634"/>
      <c r="K47" s="634"/>
      <c r="L47" s="634"/>
      <c r="M47" s="634"/>
      <c r="N47" s="634"/>
      <c r="O47" s="634"/>
      <c r="P47" s="634"/>
      <c r="Q47" s="634"/>
      <c r="R47" s="634"/>
      <c r="S47" s="634"/>
      <c r="T47" s="634"/>
      <c r="U47" s="634"/>
      <c r="V47" s="634"/>
      <c r="W47" s="634"/>
      <c r="X47" s="634"/>
      <c r="Y47" s="634"/>
      <c r="Z47" s="634"/>
      <c r="AA47" s="634"/>
      <c r="AB47" s="634"/>
      <c r="AC47" s="635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</row>
    <row r="48" spans="1:49" ht="18.75" customHeight="1" x14ac:dyDescent="0.25">
      <c r="A48" s="586"/>
      <c r="B48" s="40" t="s">
        <v>26</v>
      </c>
      <c r="C48" s="322">
        <f t="shared" ref="C48:C55" si="8">E48+G48+I48+K48+M48</f>
        <v>137</v>
      </c>
      <c r="D48" s="32">
        <f t="shared" ref="D48:D55" si="9">F48+H48+J48+L48+N48+O48+P48+Q48</f>
        <v>99</v>
      </c>
      <c r="E48" s="44">
        <v>100</v>
      </c>
      <c r="F48" s="44">
        <v>99</v>
      </c>
      <c r="G48" s="61">
        <v>16</v>
      </c>
      <c r="H48" s="211">
        <v>0</v>
      </c>
      <c r="I48" s="83">
        <v>1</v>
      </c>
      <c r="J48" s="84">
        <v>0</v>
      </c>
      <c r="K48" s="84">
        <v>10</v>
      </c>
      <c r="L48" s="84">
        <v>0</v>
      </c>
      <c r="M48" s="84">
        <v>10</v>
      </c>
      <c r="N48" s="84">
        <v>0</v>
      </c>
      <c r="O48" s="84">
        <v>0</v>
      </c>
      <c r="P48" s="84">
        <v>0</v>
      </c>
      <c r="Q48" s="84">
        <v>0</v>
      </c>
      <c r="R48" s="20">
        <v>494</v>
      </c>
      <c r="S48" s="84">
        <v>22</v>
      </c>
      <c r="T48" s="32">
        <f t="shared" ref="T48:T55" si="10">SUM(U48:AC48)</f>
        <v>86</v>
      </c>
      <c r="U48" s="246">
        <v>28</v>
      </c>
      <c r="V48" s="84">
        <v>3</v>
      </c>
      <c r="W48" s="84">
        <v>0</v>
      </c>
      <c r="X48" s="83">
        <v>28</v>
      </c>
      <c r="Y48" s="83">
        <v>0</v>
      </c>
      <c r="Z48" s="83">
        <v>27</v>
      </c>
      <c r="AA48" s="84">
        <v>0</v>
      </c>
      <c r="AB48" s="84">
        <v>0</v>
      </c>
      <c r="AC48" s="19">
        <v>0</v>
      </c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</row>
    <row r="49" spans="1:49" ht="18.75" customHeight="1" x14ac:dyDescent="0.25">
      <c r="A49" s="586"/>
      <c r="B49" s="213" t="s">
        <v>27</v>
      </c>
      <c r="C49" s="326">
        <f t="shared" si="8"/>
        <v>86</v>
      </c>
      <c r="D49" s="23">
        <f t="shared" si="9"/>
        <v>49</v>
      </c>
      <c r="E49" s="28">
        <v>50</v>
      </c>
      <c r="F49" s="28">
        <v>49</v>
      </c>
      <c r="G49" s="24">
        <v>15</v>
      </c>
      <c r="H49" s="25">
        <v>0</v>
      </c>
      <c r="I49" s="25">
        <v>1</v>
      </c>
      <c r="J49" s="25">
        <v>0</v>
      </c>
      <c r="K49" s="25">
        <v>10</v>
      </c>
      <c r="L49" s="25">
        <v>0</v>
      </c>
      <c r="M49" s="25">
        <v>10</v>
      </c>
      <c r="N49" s="25">
        <v>0</v>
      </c>
      <c r="O49" s="25">
        <v>0</v>
      </c>
      <c r="P49" s="25">
        <v>0</v>
      </c>
      <c r="Q49" s="25">
        <v>0</v>
      </c>
      <c r="R49" s="27">
        <v>233</v>
      </c>
      <c r="S49" s="25">
        <v>22</v>
      </c>
      <c r="T49" s="23">
        <f t="shared" si="10"/>
        <v>35</v>
      </c>
      <c r="U49" s="218">
        <v>21</v>
      </c>
      <c r="V49" s="25">
        <v>2</v>
      </c>
      <c r="W49" s="25">
        <v>0</v>
      </c>
      <c r="X49" s="24">
        <v>7</v>
      </c>
      <c r="Y49" s="24">
        <v>0</v>
      </c>
      <c r="Z49" s="24">
        <v>5</v>
      </c>
      <c r="AA49" s="25">
        <v>0</v>
      </c>
      <c r="AB49" s="25">
        <v>0</v>
      </c>
      <c r="AC49" s="26">
        <v>0</v>
      </c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</row>
    <row r="50" spans="1:49" ht="18.75" customHeight="1" x14ac:dyDescent="0.25">
      <c r="A50" s="586"/>
      <c r="B50" s="40" t="s">
        <v>144</v>
      </c>
      <c r="C50" s="321">
        <f t="shared" si="8"/>
        <v>30</v>
      </c>
      <c r="D50" s="32">
        <f t="shared" si="9"/>
        <v>30</v>
      </c>
      <c r="E50" s="36">
        <v>30</v>
      </c>
      <c r="F50" s="36">
        <v>30</v>
      </c>
      <c r="G50" s="33">
        <v>0</v>
      </c>
      <c r="H50" s="37">
        <v>0</v>
      </c>
      <c r="I50" s="37">
        <v>0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5">
        <v>101</v>
      </c>
      <c r="S50" s="38">
        <v>4</v>
      </c>
      <c r="T50" s="32">
        <f t="shared" si="10"/>
        <v>18</v>
      </c>
      <c r="U50" s="305">
        <v>0</v>
      </c>
      <c r="V50" s="33">
        <v>0</v>
      </c>
      <c r="W50" s="33">
        <v>0</v>
      </c>
      <c r="X50" s="33">
        <v>17</v>
      </c>
      <c r="Y50" s="33">
        <v>0</v>
      </c>
      <c r="Z50" s="33">
        <v>0</v>
      </c>
      <c r="AA50" s="37">
        <v>0</v>
      </c>
      <c r="AB50" s="37">
        <v>1</v>
      </c>
      <c r="AC50" s="38">
        <v>0</v>
      </c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</row>
    <row r="51" spans="1:49" ht="18.75" customHeight="1" x14ac:dyDescent="0.25">
      <c r="A51" s="586"/>
      <c r="B51" s="213" t="s">
        <v>138</v>
      </c>
      <c r="C51" s="329">
        <f t="shared" si="8"/>
        <v>30</v>
      </c>
      <c r="D51" s="299">
        <f t="shared" si="9"/>
        <v>10</v>
      </c>
      <c r="E51" s="300">
        <v>30</v>
      </c>
      <c r="F51" s="300">
        <v>10</v>
      </c>
      <c r="G51" s="249">
        <v>0</v>
      </c>
      <c r="H51" s="56">
        <v>0</v>
      </c>
      <c r="I51" s="56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301">
        <v>39</v>
      </c>
      <c r="S51" s="29">
        <v>1</v>
      </c>
      <c r="T51" s="299">
        <f t="shared" si="10"/>
        <v>10</v>
      </c>
      <c r="U51" s="59">
        <v>0</v>
      </c>
      <c r="V51" s="29">
        <v>1</v>
      </c>
      <c r="W51" s="29">
        <v>0</v>
      </c>
      <c r="X51" s="56">
        <v>9</v>
      </c>
      <c r="Y51" s="56">
        <v>0</v>
      </c>
      <c r="Z51" s="56">
        <v>0</v>
      </c>
      <c r="AA51" s="29">
        <v>0</v>
      </c>
      <c r="AB51" s="29">
        <v>0</v>
      </c>
      <c r="AC51" s="30">
        <v>0</v>
      </c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</row>
    <row r="52" spans="1:49" ht="18.75" customHeight="1" x14ac:dyDescent="0.25">
      <c r="A52" s="586"/>
      <c r="B52" s="40" t="s">
        <v>139</v>
      </c>
      <c r="C52" s="322">
        <f t="shared" si="8"/>
        <v>30</v>
      </c>
      <c r="D52" s="46">
        <f t="shared" si="9"/>
        <v>7</v>
      </c>
      <c r="E52" s="44">
        <v>30</v>
      </c>
      <c r="F52" s="44">
        <v>7</v>
      </c>
      <c r="G52" s="61">
        <v>0</v>
      </c>
      <c r="H52" s="37">
        <v>0</v>
      </c>
      <c r="I52" s="37">
        <v>0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0</v>
      </c>
      <c r="P52" s="37">
        <v>0</v>
      </c>
      <c r="Q52" s="37">
        <v>0</v>
      </c>
      <c r="R52" s="35">
        <v>46</v>
      </c>
      <c r="S52" s="334">
        <v>2</v>
      </c>
      <c r="T52" s="46">
        <f t="shared" si="10"/>
        <v>3</v>
      </c>
      <c r="U52" s="335">
        <v>0</v>
      </c>
      <c r="V52" s="61">
        <v>0</v>
      </c>
      <c r="W52" s="211">
        <v>0</v>
      </c>
      <c r="X52" s="211">
        <v>2</v>
      </c>
      <c r="Y52" s="211">
        <v>0</v>
      </c>
      <c r="Z52" s="211">
        <v>1</v>
      </c>
      <c r="AA52" s="45">
        <v>0</v>
      </c>
      <c r="AB52" s="45">
        <v>0</v>
      </c>
      <c r="AC52" s="47">
        <v>0</v>
      </c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</row>
    <row r="53" spans="1:49" ht="18.75" customHeight="1" x14ac:dyDescent="0.25">
      <c r="A53" s="586"/>
      <c r="B53" s="213" t="s">
        <v>145</v>
      </c>
      <c r="C53" s="325">
        <f t="shared" si="8"/>
        <v>31</v>
      </c>
      <c r="D53" s="23">
        <f t="shared" si="9"/>
        <v>0</v>
      </c>
      <c r="E53" s="28">
        <v>0</v>
      </c>
      <c r="F53" s="28">
        <v>0</v>
      </c>
      <c r="G53" s="24">
        <v>10</v>
      </c>
      <c r="H53" s="29">
        <v>0</v>
      </c>
      <c r="I53" s="29">
        <v>1</v>
      </c>
      <c r="J53" s="29">
        <v>0</v>
      </c>
      <c r="K53" s="29">
        <v>10</v>
      </c>
      <c r="L53" s="29">
        <v>0</v>
      </c>
      <c r="M53" s="29">
        <v>10</v>
      </c>
      <c r="N53" s="29">
        <v>0</v>
      </c>
      <c r="O53" s="29">
        <v>0</v>
      </c>
      <c r="P53" s="29">
        <v>0</v>
      </c>
      <c r="Q53" s="29">
        <v>0</v>
      </c>
      <c r="R53" s="301">
        <v>112</v>
      </c>
      <c r="S53" s="25">
        <v>4</v>
      </c>
      <c r="T53" s="23">
        <f t="shared" si="10"/>
        <v>19</v>
      </c>
      <c r="U53" s="218">
        <v>15</v>
      </c>
      <c r="V53" s="25">
        <v>1</v>
      </c>
      <c r="W53" s="25">
        <v>0</v>
      </c>
      <c r="X53" s="24">
        <v>0</v>
      </c>
      <c r="Y53" s="24">
        <v>0</v>
      </c>
      <c r="Z53" s="24">
        <v>3</v>
      </c>
      <c r="AA53" s="24">
        <v>0</v>
      </c>
      <c r="AB53" s="24">
        <v>0</v>
      </c>
      <c r="AC53" s="26">
        <v>0</v>
      </c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</row>
    <row r="54" spans="1:49" ht="18.75" customHeight="1" x14ac:dyDescent="0.25">
      <c r="A54" s="586"/>
      <c r="B54" s="40" t="s">
        <v>146</v>
      </c>
      <c r="C54" s="322">
        <f t="shared" si="8"/>
        <v>59</v>
      </c>
      <c r="D54" s="227">
        <f t="shared" si="9"/>
        <v>32</v>
      </c>
      <c r="E54" s="308">
        <v>40</v>
      </c>
      <c r="F54" s="308">
        <v>30</v>
      </c>
      <c r="G54" s="211">
        <v>4</v>
      </c>
      <c r="H54" s="45">
        <v>0</v>
      </c>
      <c r="I54" s="45">
        <v>1</v>
      </c>
      <c r="J54" s="45">
        <v>0</v>
      </c>
      <c r="K54" s="45">
        <v>7</v>
      </c>
      <c r="L54" s="45">
        <v>0</v>
      </c>
      <c r="M54" s="45">
        <v>7</v>
      </c>
      <c r="N54" s="45">
        <v>1</v>
      </c>
      <c r="O54" s="45">
        <v>0</v>
      </c>
      <c r="P54" s="45">
        <v>1</v>
      </c>
      <c r="Q54" s="45">
        <v>0</v>
      </c>
      <c r="R54" s="226">
        <v>110</v>
      </c>
      <c r="S54" s="45">
        <v>10</v>
      </c>
      <c r="T54" s="227">
        <f t="shared" si="10"/>
        <v>9</v>
      </c>
      <c r="U54" s="228">
        <v>7</v>
      </c>
      <c r="V54" s="45">
        <v>1</v>
      </c>
      <c r="W54" s="45">
        <v>0</v>
      </c>
      <c r="X54" s="211">
        <v>0</v>
      </c>
      <c r="Y54" s="211">
        <v>0</v>
      </c>
      <c r="Z54" s="211">
        <v>1</v>
      </c>
      <c r="AA54" s="45">
        <v>0</v>
      </c>
      <c r="AB54" s="45">
        <v>0</v>
      </c>
      <c r="AC54" s="47">
        <v>0</v>
      </c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</row>
    <row r="55" spans="1:49" ht="18.75" customHeight="1" x14ac:dyDescent="0.25">
      <c r="A55" s="586"/>
      <c r="B55" s="213" t="s">
        <v>198</v>
      </c>
      <c r="C55" s="325">
        <f t="shared" si="8"/>
        <v>71</v>
      </c>
      <c r="D55" s="234">
        <f t="shared" si="9"/>
        <v>40</v>
      </c>
      <c r="E55" s="28">
        <v>40</v>
      </c>
      <c r="F55" s="238">
        <v>40</v>
      </c>
      <c r="G55" s="238">
        <v>10</v>
      </c>
      <c r="H55" s="235">
        <v>0</v>
      </c>
      <c r="I55" s="235">
        <v>1</v>
      </c>
      <c r="J55" s="235">
        <v>0</v>
      </c>
      <c r="K55" s="235">
        <v>10</v>
      </c>
      <c r="L55" s="235">
        <v>0</v>
      </c>
      <c r="M55" s="235">
        <v>10</v>
      </c>
      <c r="N55" s="235">
        <v>0</v>
      </c>
      <c r="O55" s="235">
        <v>0</v>
      </c>
      <c r="P55" s="235">
        <v>0</v>
      </c>
      <c r="Q55" s="235">
        <v>0</v>
      </c>
      <c r="R55" s="359">
        <v>36</v>
      </c>
      <c r="S55" s="239">
        <v>11</v>
      </c>
      <c r="T55" s="234">
        <f t="shared" si="10"/>
        <v>5</v>
      </c>
      <c r="U55" s="364">
        <v>3</v>
      </c>
      <c r="V55" s="235">
        <v>0</v>
      </c>
      <c r="W55" s="235">
        <v>0</v>
      </c>
      <c r="X55" s="238">
        <v>0</v>
      </c>
      <c r="Y55" s="238">
        <v>0</v>
      </c>
      <c r="Z55" s="238">
        <v>2</v>
      </c>
      <c r="AA55" s="238">
        <v>0</v>
      </c>
      <c r="AB55" s="238">
        <v>0</v>
      </c>
      <c r="AC55" s="239">
        <v>0</v>
      </c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</row>
    <row r="56" spans="1:49" ht="18.75" customHeight="1" x14ac:dyDescent="0.25">
      <c r="A56" s="586"/>
      <c r="B56" s="229" t="s">
        <v>95</v>
      </c>
      <c r="C56" s="6">
        <f t="shared" ref="C56:AC56" si="11">SUM(C48:C55)</f>
        <v>474</v>
      </c>
      <c r="D56" s="6">
        <f t="shared" si="11"/>
        <v>267</v>
      </c>
      <c r="E56" s="6">
        <f t="shared" si="11"/>
        <v>320</v>
      </c>
      <c r="F56" s="6">
        <f t="shared" si="11"/>
        <v>265</v>
      </c>
      <c r="G56" s="6">
        <f t="shared" si="11"/>
        <v>55</v>
      </c>
      <c r="H56" s="6">
        <f t="shared" si="11"/>
        <v>0</v>
      </c>
      <c r="I56" s="6">
        <f t="shared" si="11"/>
        <v>5</v>
      </c>
      <c r="J56" s="6">
        <f t="shared" si="11"/>
        <v>0</v>
      </c>
      <c r="K56" s="6">
        <f t="shared" si="11"/>
        <v>47</v>
      </c>
      <c r="L56" s="6">
        <f t="shared" si="11"/>
        <v>0</v>
      </c>
      <c r="M56" s="6">
        <f t="shared" si="11"/>
        <v>47</v>
      </c>
      <c r="N56" s="6">
        <f t="shared" si="11"/>
        <v>1</v>
      </c>
      <c r="O56" s="6">
        <f t="shared" si="11"/>
        <v>0</v>
      </c>
      <c r="P56" s="6">
        <f t="shared" si="11"/>
        <v>1</v>
      </c>
      <c r="Q56" s="6">
        <f t="shared" si="11"/>
        <v>0</v>
      </c>
      <c r="R56" s="6">
        <f t="shared" si="11"/>
        <v>1171</v>
      </c>
      <c r="S56" s="6">
        <f t="shared" si="11"/>
        <v>76</v>
      </c>
      <c r="T56" s="6">
        <f t="shared" si="11"/>
        <v>185</v>
      </c>
      <c r="U56" s="6">
        <f t="shared" si="11"/>
        <v>74</v>
      </c>
      <c r="V56" s="6">
        <f t="shared" si="11"/>
        <v>8</v>
      </c>
      <c r="W56" s="6">
        <f t="shared" si="11"/>
        <v>0</v>
      </c>
      <c r="X56" s="6">
        <f t="shared" si="11"/>
        <v>63</v>
      </c>
      <c r="Y56" s="6">
        <f t="shared" si="11"/>
        <v>0</v>
      </c>
      <c r="Z56" s="6">
        <f t="shared" si="11"/>
        <v>39</v>
      </c>
      <c r="AA56" s="6">
        <f t="shared" si="11"/>
        <v>0</v>
      </c>
      <c r="AB56" s="6">
        <f t="shared" si="11"/>
        <v>1</v>
      </c>
      <c r="AC56" s="6">
        <f t="shared" si="11"/>
        <v>0</v>
      </c>
      <c r="AD56" s="231"/>
      <c r="AE56" s="231"/>
      <c r="AF56" s="231"/>
      <c r="AG56" s="231"/>
      <c r="AH56" s="231"/>
      <c r="AI56" s="231"/>
      <c r="AJ56" s="231"/>
      <c r="AK56" s="231"/>
      <c r="AL56" s="231"/>
      <c r="AM56" s="231"/>
      <c r="AN56" s="231"/>
      <c r="AO56" s="231"/>
      <c r="AP56" s="231"/>
      <c r="AQ56" s="231"/>
      <c r="AR56" s="231"/>
      <c r="AS56" s="231"/>
      <c r="AT56" s="231"/>
      <c r="AU56" s="231"/>
      <c r="AV56" s="231"/>
      <c r="AW56" s="231"/>
    </row>
    <row r="57" spans="1:49" ht="18.75" customHeight="1" x14ac:dyDescent="0.25">
      <c r="A57" s="586"/>
      <c r="B57" s="633" t="s">
        <v>121</v>
      </c>
      <c r="C57" s="634"/>
      <c r="D57" s="634"/>
      <c r="E57" s="634"/>
      <c r="F57" s="634"/>
      <c r="G57" s="634"/>
      <c r="H57" s="634"/>
      <c r="I57" s="634"/>
      <c r="J57" s="634"/>
      <c r="K57" s="634"/>
      <c r="L57" s="634"/>
      <c r="M57" s="634"/>
      <c r="N57" s="634"/>
      <c r="O57" s="634"/>
      <c r="P57" s="634"/>
      <c r="Q57" s="634"/>
      <c r="R57" s="634"/>
      <c r="S57" s="634"/>
      <c r="T57" s="634"/>
      <c r="U57" s="634"/>
      <c r="V57" s="634"/>
      <c r="W57" s="634"/>
      <c r="X57" s="634"/>
      <c r="Y57" s="634"/>
      <c r="Z57" s="634"/>
      <c r="AA57" s="634"/>
      <c r="AB57" s="634"/>
      <c r="AC57" s="635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</row>
    <row r="58" spans="1:49" ht="18.75" customHeight="1" x14ac:dyDescent="0.25">
      <c r="A58" s="586"/>
      <c r="B58" s="337" t="s">
        <v>163</v>
      </c>
      <c r="C58" s="338">
        <f t="shared" ref="C58:C64" si="12">E58+G58+I58+K58+M58</f>
        <v>51</v>
      </c>
      <c r="D58" s="16">
        <f t="shared" ref="D58:D64" si="13">F58+H58+J58+L58+N58+O58+P58+Q58</f>
        <v>44</v>
      </c>
      <c r="E58" s="339">
        <v>40</v>
      </c>
      <c r="F58" s="339">
        <v>40</v>
      </c>
      <c r="G58" s="83">
        <v>1</v>
      </c>
      <c r="H58" s="84">
        <v>0</v>
      </c>
      <c r="I58" s="84">
        <v>1</v>
      </c>
      <c r="J58" s="84">
        <v>1</v>
      </c>
      <c r="K58" s="84">
        <v>5</v>
      </c>
      <c r="L58" s="84">
        <v>1</v>
      </c>
      <c r="M58" s="84">
        <v>4</v>
      </c>
      <c r="N58" s="84">
        <v>2</v>
      </c>
      <c r="O58" s="84">
        <v>0</v>
      </c>
      <c r="P58" s="84">
        <v>0</v>
      </c>
      <c r="Q58" s="84">
        <v>0</v>
      </c>
      <c r="R58" s="20">
        <v>139</v>
      </c>
      <c r="S58" s="84">
        <v>5</v>
      </c>
      <c r="T58" s="16">
        <f t="shared" ref="T58:T64" si="14">SUM(U58:AC58)</f>
        <v>7</v>
      </c>
      <c r="U58" s="246">
        <v>6</v>
      </c>
      <c r="V58" s="84">
        <v>1</v>
      </c>
      <c r="W58" s="84">
        <v>0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340">
        <v>0</v>
      </c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</row>
    <row r="59" spans="1:49" ht="18.75" customHeight="1" x14ac:dyDescent="0.25">
      <c r="A59" s="586"/>
      <c r="B59" s="311" t="s">
        <v>26</v>
      </c>
      <c r="C59" s="329">
        <f t="shared" si="12"/>
        <v>10</v>
      </c>
      <c r="D59" s="299">
        <f t="shared" si="13"/>
        <v>0</v>
      </c>
      <c r="E59" s="300">
        <v>0</v>
      </c>
      <c r="F59" s="300">
        <v>0</v>
      </c>
      <c r="G59" s="249">
        <v>10</v>
      </c>
      <c r="H59" s="56">
        <v>0</v>
      </c>
      <c r="I59" s="56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301">
        <v>191</v>
      </c>
      <c r="S59" s="29">
        <v>8</v>
      </c>
      <c r="T59" s="299">
        <f t="shared" si="14"/>
        <v>43</v>
      </c>
      <c r="U59" s="59">
        <v>11</v>
      </c>
      <c r="V59" s="29">
        <v>1</v>
      </c>
      <c r="W59" s="29">
        <v>0</v>
      </c>
      <c r="X59" s="56">
        <v>29</v>
      </c>
      <c r="Y59" s="56">
        <v>0</v>
      </c>
      <c r="Z59" s="56">
        <v>2</v>
      </c>
      <c r="AA59" s="56">
        <v>0</v>
      </c>
      <c r="AB59" s="56">
        <v>0</v>
      </c>
      <c r="AC59" s="341">
        <v>0</v>
      </c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</row>
    <row r="60" spans="1:49" ht="18.75" customHeight="1" x14ac:dyDescent="0.25">
      <c r="A60" s="586"/>
      <c r="B60" s="31" t="s">
        <v>27</v>
      </c>
      <c r="C60" s="321">
        <f t="shared" si="12"/>
        <v>98</v>
      </c>
      <c r="D60" s="32">
        <f t="shared" si="13"/>
        <v>85</v>
      </c>
      <c r="E60" s="36">
        <v>80</v>
      </c>
      <c r="F60" s="36">
        <v>81</v>
      </c>
      <c r="G60" s="33">
        <v>0</v>
      </c>
      <c r="H60" s="37">
        <v>1</v>
      </c>
      <c r="I60" s="37">
        <v>1</v>
      </c>
      <c r="J60" s="37">
        <v>0</v>
      </c>
      <c r="K60" s="37">
        <v>9</v>
      </c>
      <c r="L60" s="37">
        <v>1</v>
      </c>
      <c r="M60" s="37">
        <v>8</v>
      </c>
      <c r="N60" s="37">
        <v>2</v>
      </c>
      <c r="O60" s="37">
        <v>0</v>
      </c>
      <c r="P60" s="37">
        <v>0</v>
      </c>
      <c r="Q60" s="37">
        <v>0</v>
      </c>
      <c r="R60" s="35">
        <v>343</v>
      </c>
      <c r="S60" s="37">
        <v>15</v>
      </c>
      <c r="T60" s="32">
        <f t="shared" si="14"/>
        <v>45</v>
      </c>
      <c r="U60" s="63">
        <v>27</v>
      </c>
      <c r="V60" s="37">
        <v>3</v>
      </c>
      <c r="W60" s="37">
        <v>0</v>
      </c>
      <c r="X60" s="33">
        <v>15</v>
      </c>
      <c r="Y60" s="33">
        <v>0</v>
      </c>
      <c r="Z60" s="33">
        <v>0</v>
      </c>
      <c r="AA60" s="33">
        <v>0</v>
      </c>
      <c r="AB60" s="33">
        <v>0</v>
      </c>
      <c r="AC60" s="342">
        <v>0</v>
      </c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</row>
    <row r="61" spans="1:49" ht="18.75" customHeight="1" x14ac:dyDescent="0.25">
      <c r="A61" s="586"/>
      <c r="B61" s="22" t="s">
        <v>164</v>
      </c>
      <c r="C61" s="320">
        <f t="shared" si="12"/>
        <v>30</v>
      </c>
      <c r="D61" s="23">
        <f t="shared" si="13"/>
        <v>9</v>
      </c>
      <c r="E61" s="28">
        <v>30</v>
      </c>
      <c r="F61" s="28">
        <v>9</v>
      </c>
      <c r="G61" s="24">
        <v>0</v>
      </c>
      <c r="H61" s="25">
        <v>0</v>
      </c>
      <c r="I61" s="25">
        <v>0</v>
      </c>
      <c r="J61" s="25">
        <v>0</v>
      </c>
      <c r="K61" s="25">
        <v>0</v>
      </c>
      <c r="L61" s="25">
        <v>0</v>
      </c>
      <c r="M61" s="25">
        <v>0</v>
      </c>
      <c r="N61" s="25">
        <v>0</v>
      </c>
      <c r="O61" s="25">
        <v>0</v>
      </c>
      <c r="P61" s="25">
        <v>0</v>
      </c>
      <c r="Q61" s="25">
        <v>0</v>
      </c>
      <c r="R61" s="27">
        <v>14</v>
      </c>
      <c r="S61" s="25">
        <v>1</v>
      </c>
      <c r="T61" s="23">
        <f t="shared" si="14"/>
        <v>0</v>
      </c>
      <c r="U61" s="218">
        <v>0</v>
      </c>
      <c r="V61" s="25">
        <v>0</v>
      </c>
      <c r="W61" s="25">
        <v>0</v>
      </c>
      <c r="X61" s="24">
        <v>0</v>
      </c>
      <c r="Y61" s="24">
        <v>0</v>
      </c>
      <c r="Z61" s="24">
        <v>0</v>
      </c>
      <c r="AA61" s="24">
        <v>0</v>
      </c>
      <c r="AB61" s="24">
        <v>0</v>
      </c>
      <c r="AC61" s="343">
        <v>0</v>
      </c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</row>
    <row r="62" spans="1:49" ht="18.75" customHeight="1" x14ac:dyDescent="0.25">
      <c r="A62" s="586"/>
      <c r="B62" s="15" t="s">
        <v>144</v>
      </c>
      <c r="C62" s="319">
        <f t="shared" si="12"/>
        <v>30</v>
      </c>
      <c r="D62" s="307">
        <f t="shared" si="13"/>
        <v>30</v>
      </c>
      <c r="E62" s="21">
        <v>30</v>
      </c>
      <c r="F62" s="21">
        <v>30</v>
      </c>
      <c r="G62" s="17">
        <v>0</v>
      </c>
      <c r="H62" s="18">
        <v>0</v>
      </c>
      <c r="I62" s="18">
        <v>0</v>
      </c>
      <c r="J62" s="18">
        <v>0</v>
      </c>
      <c r="K62" s="18">
        <v>0</v>
      </c>
      <c r="L62" s="18">
        <v>0</v>
      </c>
      <c r="M62" s="18">
        <v>0</v>
      </c>
      <c r="N62" s="18">
        <v>0</v>
      </c>
      <c r="O62" s="18">
        <v>0</v>
      </c>
      <c r="P62" s="18">
        <v>0</v>
      </c>
      <c r="Q62" s="18">
        <v>0</v>
      </c>
      <c r="R62" s="328">
        <v>93</v>
      </c>
      <c r="S62" s="18">
        <v>0</v>
      </c>
      <c r="T62" s="307">
        <f t="shared" si="14"/>
        <v>19</v>
      </c>
      <c r="U62" s="257">
        <v>0</v>
      </c>
      <c r="V62" s="18">
        <v>1</v>
      </c>
      <c r="W62" s="18">
        <v>0</v>
      </c>
      <c r="X62" s="17">
        <v>18</v>
      </c>
      <c r="Y62" s="17">
        <v>0</v>
      </c>
      <c r="Z62" s="17">
        <v>0</v>
      </c>
      <c r="AA62" s="17">
        <v>0</v>
      </c>
      <c r="AB62" s="17">
        <v>0</v>
      </c>
      <c r="AC62" s="344">
        <v>0</v>
      </c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</row>
    <row r="63" spans="1:49" ht="18.75" customHeight="1" x14ac:dyDescent="0.25">
      <c r="A63" s="586"/>
      <c r="B63" s="22" t="s">
        <v>154</v>
      </c>
      <c r="C63" s="320">
        <f t="shared" si="12"/>
        <v>30</v>
      </c>
      <c r="D63" s="23">
        <f t="shared" si="13"/>
        <v>5</v>
      </c>
      <c r="E63" s="28">
        <v>30</v>
      </c>
      <c r="F63" s="28">
        <v>5</v>
      </c>
      <c r="G63" s="24">
        <v>0</v>
      </c>
      <c r="H63" s="25">
        <v>0</v>
      </c>
      <c r="I63" s="25">
        <v>0</v>
      </c>
      <c r="J63" s="25">
        <v>0</v>
      </c>
      <c r="K63" s="25">
        <v>0</v>
      </c>
      <c r="L63" s="25">
        <v>0</v>
      </c>
      <c r="M63" s="25">
        <v>0</v>
      </c>
      <c r="N63" s="25">
        <v>0</v>
      </c>
      <c r="O63" s="25">
        <v>0</v>
      </c>
      <c r="P63" s="25">
        <v>0</v>
      </c>
      <c r="Q63" s="25">
        <v>0</v>
      </c>
      <c r="R63" s="27">
        <v>11</v>
      </c>
      <c r="S63" s="25">
        <v>0</v>
      </c>
      <c r="T63" s="23">
        <f t="shared" si="14"/>
        <v>3</v>
      </c>
      <c r="U63" s="218">
        <v>0</v>
      </c>
      <c r="V63" s="25">
        <v>0</v>
      </c>
      <c r="W63" s="25">
        <v>0</v>
      </c>
      <c r="X63" s="24">
        <v>3</v>
      </c>
      <c r="Y63" s="24">
        <v>0</v>
      </c>
      <c r="Z63" s="24">
        <v>0</v>
      </c>
      <c r="AA63" s="24">
        <v>0</v>
      </c>
      <c r="AB63" s="24">
        <v>0</v>
      </c>
      <c r="AC63" s="343">
        <v>0</v>
      </c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</row>
    <row r="64" spans="1:49" ht="18.75" customHeight="1" x14ac:dyDescent="0.25">
      <c r="A64" s="586"/>
      <c r="B64" s="345" t="s">
        <v>165</v>
      </c>
      <c r="C64" s="346">
        <f t="shared" si="12"/>
        <v>105</v>
      </c>
      <c r="D64" s="288">
        <f t="shared" si="13"/>
        <v>81</v>
      </c>
      <c r="E64" s="308">
        <v>80</v>
      </c>
      <c r="F64" s="308">
        <v>81</v>
      </c>
      <c r="G64" s="211">
        <v>4</v>
      </c>
      <c r="H64" s="45">
        <v>0</v>
      </c>
      <c r="I64" s="45">
        <v>1</v>
      </c>
      <c r="J64" s="45">
        <v>0</v>
      </c>
      <c r="K64" s="45">
        <v>10</v>
      </c>
      <c r="L64" s="45">
        <v>0</v>
      </c>
      <c r="M64" s="45">
        <v>10</v>
      </c>
      <c r="N64" s="45">
        <v>0</v>
      </c>
      <c r="O64" s="45">
        <v>0</v>
      </c>
      <c r="P64" s="45">
        <v>0</v>
      </c>
      <c r="Q64" s="45">
        <v>0</v>
      </c>
      <c r="R64" s="332">
        <v>237</v>
      </c>
      <c r="S64" s="45">
        <v>9</v>
      </c>
      <c r="T64" s="288">
        <f t="shared" si="14"/>
        <v>34</v>
      </c>
      <c r="U64" s="228">
        <v>25</v>
      </c>
      <c r="V64" s="45">
        <v>7</v>
      </c>
      <c r="W64" s="45">
        <v>0</v>
      </c>
      <c r="X64" s="85">
        <v>0</v>
      </c>
      <c r="Y64" s="85">
        <v>0</v>
      </c>
      <c r="Z64" s="85">
        <v>2</v>
      </c>
      <c r="AA64" s="85">
        <v>0</v>
      </c>
      <c r="AB64" s="85">
        <v>0</v>
      </c>
      <c r="AC64" s="347">
        <v>0</v>
      </c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</row>
    <row r="65" spans="1:49" ht="18.75" customHeight="1" x14ac:dyDescent="0.25">
      <c r="A65" s="586"/>
      <c r="B65" s="229" t="s">
        <v>122</v>
      </c>
      <c r="C65" s="6">
        <f t="shared" ref="C65:AC65" si="15">SUM(C58:C64)</f>
        <v>354</v>
      </c>
      <c r="D65" s="6">
        <f t="shared" si="15"/>
        <v>254</v>
      </c>
      <c r="E65" s="51">
        <f t="shared" si="15"/>
        <v>290</v>
      </c>
      <c r="F65" s="68">
        <f t="shared" si="15"/>
        <v>246</v>
      </c>
      <c r="G65" s="68">
        <f t="shared" si="15"/>
        <v>15</v>
      </c>
      <c r="H65" s="68">
        <f t="shared" si="15"/>
        <v>1</v>
      </c>
      <c r="I65" s="68">
        <f t="shared" si="15"/>
        <v>3</v>
      </c>
      <c r="J65" s="68">
        <f t="shared" si="15"/>
        <v>1</v>
      </c>
      <c r="K65" s="68">
        <f t="shared" si="15"/>
        <v>24</v>
      </c>
      <c r="L65" s="68">
        <f t="shared" si="15"/>
        <v>2</v>
      </c>
      <c r="M65" s="68">
        <f t="shared" si="15"/>
        <v>22</v>
      </c>
      <c r="N65" s="68">
        <f t="shared" si="15"/>
        <v>4</v>
      </c>
      <c r="O65" s="68">
        <f t="shared" si="15"/>
        <v>0</v>
      </c>
      <c r="P65" s="68">
        <f t="shared" si="15"/>
        <v>0</v>
      </c>
      <c r="Q65" s="66">
        <f t="shared" si="15"/>
        <v>0</v>
      </c>
      <c r="R65" s="51">
        <f t="shared" si="15"/>
        <v>1028</v>
      </c>
      <c r="S65" s="50">
        <f t="shared" si="15"/>
        <v>38</v>
      </c>
      <c r="T65" s="6">
        <f t="shared" si="15"/>
        <v>151</v>
      </c>
      <c r="U65" s="51">
        <f t="shared" si="15"/>
        <v>69</v>
      </c>
      <c r="V65" s="68">
        <f t="shared" si="15"/>
        <v>13</v>
      </c>
      <c r="W65" s="68">
        <f t="shared" si="15"/>
        <v>0</v>
      </c>
      <c r="X65" s="68">
        <f t="shared" si="15"/>
        <v>65</v>
      </c>
      <c r="Y65" s="68">
        <f t="shared" si="15"/>
        <v>0</v>
      </c>
      <c r="Z65" s="68">
        <f t="shared" si="15"/>
        <v>4</v>
      </c>
      <c r="AA65" s="68">
        <f t="shared" si="15"/>
        <v>0</v>
      </c>
      <c r="AB65" s="68">
        <f t="shared" si="15"/>
        <v>0</v>
      </c>
      <c r="AC65" s="53">
        <f t="shared" si="15"/>
        <v>0</v>
      </c>
      <c r="AD65" s="231"/>
      <c r="AE65" s="231"/>
      <c r="AF65" s="231"/>
      <c r="AG65" s="231"/>
      <c r="AH65" s="231"/>
      <c r="AI65" s="231"/>
      <c r="AJ65" s="231"/>
      <c r="AK65" s="231"/>
      <c r="AL65" s="231"/>
      <c r="AM65" s="231"/>
      <c r="AN65" s="231"/>
      <c r="AO65" s="231"/>
      <c r="AP65" s="231"/>
      <c r="AQ65" s="231"/>
      <c r="AR65" s="231"/>
      <c r="AS65" s="231"/>
      <c r="AT65" s="231"/>
      <c r="AU65" s="231"/>
      <c r="AV65" s="231"/>
      <c r="AW65" s="231"/>
    </row>
    <row r="66" spans="1:49" ht="18.75" customHeight="1" x14ac:dyDescent="0.25">
      <c r="A66" s="587"/>
      <c r="B66" s="70" t="s">
        <v>39</v>
      </c>
      <c r="C66" s="348">
        <f t="shared" ref="C66:AC66" si="16">C37+C46+C56+C65</f>
        <v>2882</v>
      </c>
      <c r="D66" s="71">
        <f t="shared" si="16"/>
        <v>1761</v>
      </c>
      <c r="E66" s="71">
        <f t="shared" si="16"/>
        <v>1830</v>
      </c>
      <c r="F66" s="71">
        <f t="shared" si="16"/>
        <v>1686</v>
      </c>
      <c r="G66" s="71">
        <f t="shared" si="16"/>
        <v>322</v>
      </c>
      <c r="H66" s="71">
        <f t="shared" si="16"/>
        <v>12</v>
      </c>
      <c r="I66" s="71">
        <f t="shared" si="16"/>
        <v>37</v>
      </c>
      <c r="J66" s="71">
        <f t="shared" si="16"/>
        <v>5</v>
      </c>
      <c r="K66" s="71">
        <f t="shared" si="16"/>
        <v>350</v>
      </c>
      <c r="L66" s="71">
        <f t="shared" si="16"/>
        <v>5</v>
      </c>
      <c r="M66" s="71">
        <f t="shared" si="16"/>
        <v>343</v>
      </c>
      <c r="N66" s="71">
        <f t="shared" si="16"/>
        <v>52</v>
      </c>
      <c r="O66" s="71">
        <f t="shared" si="16"/>
        <v>0</v>
      </c>
      <c r="P66" s="71">
        <f t="shared" si="16"/>
        <v>1</v>
      </c>
      <c r="Q66" s="71">
        <f t="shared" si="16"/>
        <v>0</v>
      </c>
      <c r="R66" s="71">
        <f t="shared" si="16"/>
        <v>8905</v>
      </c>
      <c r="S66" s="71">
        <f t="shared" si="16"/>
        <v>428</v>
      </c>
      <c r="T66" s="71">
        <f t="shared" si="16"/>
        <v>1370</v>
      </c>
      <c r="U66" s="71">
        <f t="shared" si="16"/>
        <v>611</v>
      </c>
      <c r="V66" s="71">
        <f t="shared" si="16"/>
        <v>93</v>
      </c>
      <c r="W66" s="71">
        <f t="shared" si="16"/>
        <v>0</v>
      </c>
      <c r="X66" s="71">
        <f t="shared" si="16"/>
        <v>534</v>
      </c>
      <c r="Y66" s="71">
        <f t="shared" si="16"/>
        <v>1</v>
      </c>
      <c r="Z66" s="71">
        <f t="shared" si="16"/>
        <v>121</v>
      </c>
      <c r="AA66" s="71">
        <f t="shared" si="16"/>
        <v>1</v>
      </c>
      <c r="AB66" s="71">
        <f t="shared" si="16"/>
        <v>6</v>
      </c>
      <c r="AC66" s="76">
        <f t="shared" si="16"/>
        <v>3</v>
      </c>
      <c r="AD66" s="3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</row>
    <row r="67" spans="1:49" ht="18.75" customHeight="1" x14ac:dyDescent="0.3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  <c r="AC67" s="77"/>
      <c r="AD67" s="77"/>
      <c r="AE67" s="77"/>
      <c r="AF67" s="77"/>
      <c r="AG67" s="77"/>
      <c r="AH67" s="77"/>
      <c r="AI67" s="77"/>
      <c r="AJ67" s="77"/>
      <c r="AK67" s="77"/>
      <c r="AL67" s="77"/>
      <c r="AM67" s="77"/>
      <c r="AN67" s="77"/>
      <c r="AO67" s="77"/>
      <c r="AP67" s="77"/>
      <c r="AQ67" s="77"/>
      <c r="AR67" s="77"/>
      <c r="AS67" s="77"/>
      <c r="AT67" s="77"/>
      <c r="AU67" s="77"/>
      <c r="AV67" s="77"/>
      <c r="AW67" s="77"/>
    </row>
    <row r="68" spans="1:49" ht="18.75" customHeight="1" x14ac:dyDescent="0.3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  <c r="AC68" s="77"/>
      <c r="AD68" s="77"/>
      <c r="AE68" s="77"/>
      <c r="AF68" s="77"/>
      <c r="AG68" s="77"/>
      <c r="AH68" s="77"/>
      <c r="AI68" s="77"/>
      <c r="AJ68" s="77"/>
      <c r="AK68" s="77"/>
      <c r="AL68" s="77"/>
      <c r="AM68" s="77"/>
      <c r="AN68" s="77"/>
      <c r="AO68" s="77"/>
      <c r="AP68" s="77"/>
      <c r="AQ68" s="77"/>
      <c r="AR68" s="77"/>
      <c r="AS68" s="77"/>
      <c r="AT68" s="77"/>
      <c r="AU68" s="77"/>
      <c r="AV68" s="77"/>
      <c r="AW68" s="77"/>
    </row>
    <row r="69" spans="1:49" ht="18.75" customHeight="1" x14ac:dyDescent="0.3">
      <c r="A69" s="77"/>
      <c r="B69" s="581" t="s">
        <v>42</v>
      </c>
      <c r="C69" s="579"/>
      <c r="D69" s="579"/>
      <c r="E69" s="579"/>
      <c r="F69" s="579"/>
      <c r="G69" s="579"/>
      <c r="H69" s="579"/>
      <c r="I69" s="579"/>
      <c r="J69" s="579"/>
      <c r="K69" s="579"/>
      <c r="L69" s="579"/>
      <c r="M69" s="579"/>
      <c r="N69" s="579"/>
      <c r="O69" s="579"/>
      <c r="P69" s="579"/>
      <c r="Q69" s="579"/>
      <c r="R69" s="579"/>
      <c r="S69" s="580"/>
      <c r="T69" s="77"/>
      <c r="U69" s="77"/>
      <c r="V69" s="639" t="s">
        <v>187</v>
      </c>
      <c r="W69" s="583"/>
      <c r="X69" s="583"/>
      <c r="Y69" s="349">
        <v>1</v>
      </c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  <c r="AM69" s="77"/>
      <c r="AN69" s="77"/>
      <c r="AO69" s="77"/>
      <c r="AP69" s="77"/>
      <c r="AQ69" s="77"/>
      <c r="AR69" s="77"/>
      <c r="AS69" s="77"/>
      <c r="AT69" s="77"/>
      <c r="AU69" s="77"/>
      <c r="AV69" s="77"/>
      <c r="AW69" s="77"/>
    </row>
    <row r="70" spans="1:49" ht="18.75" customHeight="1" x14ac:dyDescent="0.3">
      <c r="A70" s="77"/>
      <c r="B70" s="641" t="s">
        <v>199</v>
      </c>
      <c r="C70" s="589"/>
      <c r="D70" s="589"/>
      <c r="E70" s="589"/>
      <c r="F70" s="589"/>
      <c r="G70" s="589"/>
      <c r="H70" s="589"/>
      <c r="I70" s="589"/>
      <c r="J70" s="589"/>
      <c r="K70" s="589"/>
      <c r="L70" s="589"/>
      <c r="M70" s="589"/>
      <c r="N70" s="589"/>
      <c r="O70" s="589"/>
      <c r="P70" s="589"/>
      <c r="Q70" s="589"/>
      <c r="R70" s="589"/>
      <c r="S70" s="590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  <c r="AN70" s="77"/>
      <c r="AO70" s="77"/>
      <c r="AP70" s="77"/>
      <c r="AQ70" s="77"/>
      <c r="AR70" s="77"/>
      <c r="AS70" s="77"/>
      <c r="AT70" s="77"/>
      <c r="AU70" s="77"/>
      <c r="AV70" s="77"/>
      <c r="AW70" s="77"/>
    </row>
    <row r="71" spans="1:49" ht="18.75" customHeight="1" x14ac:dyDescent="0.3">
      <c r="A71" s="77"/>
      <c r="B71" s="641" t="s">
        <v>200</v>
      </c>
      <c r="C71" s="589"/>
      <c r="D71" s="589"/>
      <c r="E71" s="589"/>
      <c r="F71" s="589"/>
      <c r="G71" s="589"/>
      <c r="H71" s="589"/>
      <c r="I71" s="589"/>
      <c r="J71" s="589"/>
      <c r="K71" s="589"/>
      <c r="L71" s="589"/>
      <c r="M71" s="589"/>
      <c r="N71" s="589"/>
      <c r="O71" s="589"/>
      <c r="P71" s="589"/>
      <c r="Q71" s="589"/>
      <c r="R71" s="589"/>
      <c r="S71" s="590"/>
      <c r="T71" s="77"/>
      <c r="U71" s="77"/>
      <c r="V71" s="77"/>
      <c r="W71" s="77"/>
      <c r="X71" s="77"/>
      <c r="Y71" s="77"/>
      <c r="Z71" s="77"/>
      <c r="AA71" s="77"/>
      <c r="AB71" s="77"/>
      <c r="AC71" s="77"/>
      <c r="AD71" s="77"/>
      <c r="AE71" s="77"/>
      <c r="AF71" s="77"/>
      <c r="AG71" s="77"/>
      <c r="AH71" s="77"/>
      <c r="AI71" s="77"/>
      <c r="AJ71" s="77"/>
      <c r="AK71" s="77"/>
      <c r="AL71" s="77"/>
      <c r="AM71" s="77"/>
      <c r="AN71" s="77"/>
      <c r="AO71" s="77"/>
      <c r="AP71" s="77"/>
      <c r="AQ71" s="77"/>
      <c r="AR71" s="77"/>
      <c r="AS71" s="77"/>
      <c r="AT71" s="77"/>
      <c r="AU71" s="77"/>
      <c r="AV71" s="77"/>
      <c r="AW71" s="77"/>
    </row>
    <row r="72" spans="1:49" ht="18.75" customHeight="1" x14ac:dyDescent="0.3">
      <c r="A72" s="77"/>
      <c r="B72" s="645" t="s">
        <v>201</v>
      </c>
      <c r="C72" s="589"/>
      <c r="D72" s="589"/>
      <c r="E72" s="589"/>
      <c r="F72" s="589"/>
      <c r="G72" s="589"/>
      <c r="H72" s="589"/>
      <c r="I72" s="589"/>
      <c r="J72" s="589"/>
      <c r="K72" s="589"/>
      <c r="L72" s="589"/>
      <c r="M72" s="589"/>
      <c r="N72" s="589"/>
      <c r="O72" s="589"/>
      <c r="P72" s="589"/>
      <c r="Q72" s="589"/>
      <c r="R72" s="589"/>
      <c r="S72" s="590"/>
      <c r="T72" s="77"/>
      <c r="U72" s="77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  <c r="AN72" s="77"/>
      <c r="AO72" s="77"/>
      <c r="AP72" s="77"/>
      <c r="AQ72" s="77"/>
      <c r="AR72" s="77"/>
      <c r="AS72" s="77"/>
      <c r="AT72" s="77"/>
      <c r="AU72" s="77"/>
      <c r="AV72" s="77"/>
      <c r="AW72" s="77"/>
    </row>
    <row r="73" spans="1:49" ht="18.75" customHeight="1" x14ac:dyDescent="0.3">
      <c r="A73" s="77"/>
      <c r="B73" s="641" t="s">
        <v>202</v>
      </c>
      <c r="C73" s="589"/>
      <c r="D73" s="589"/>
      <c r="E73" s="589"/>
      <c r="F73" s="589"/>
      <c r="G73" s="589"/>
      <c r="H73" s="589"/>
      <c r="I73" s="589"/>
      <c r="J73" s="589"/>
      <c r="K73" s="589"/>
      <c r="L73" s="589"/>
      <c r="M73" s="589"/>
      <c r="N73" s="589"/>
      <c r="O73" s="589"/>
      <c r="P73" s="589"/>
      <c r="Q73" s="589"/>
      <c r="R73" s="589"/>
      <c r="S73" s="590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U73" s="77"/>
      <c r="AV73" s="77"/>
      <c r="AW73" s="77"/>
    </row>
    <row r="74" spans="1:49" ht="18.75" customHeight="1" x14ac:dyDescent="0.3">
      <c r="A74" s="77"/>
      <c r="B74" s="641" t="s">
        <v>203</v>
      </c>
      <c r="C74" s="589"/>
      <c r="D74" s="589"/>
      <c r="E74" s="589"/>
      <c r="F74" s="589"/>
      <c r="G74" s="589"/>
      <c r="H74" s="589"/>
      <c r="I74" s="589"/>
      <c r="J74" s="589"/>
      <c r="K74" s="589"/>
      <c r="L74" s="589"/>
      <c r="M74" s="589"/>
      <c r="N74" s="589"/>
      <c r="O74" s="589"/>
      <c r="P74" s="589"/>
      <c r="Q74" s="589"/>
      <c r="R74" s="589"/>
      <c r="S74" s="590"/>
      <c r="T74" s="77"/>
      <c r="U74" s="77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  <c r="AN74" s="77"/>
      <c r="AO74" s="77"/>
      <c r="AP74" s="77"/>
      <c r="AQ74" s="77"/>
      <c r="AR74" s="77"/>
      <c r="AS74" s="77"/>
      <c r="AT74" s="77"/>
      <c r="AU74" s="77"/>
      <c r="AV74" s="77"/>
      <c r="AW74" s="77"/>
    </row>
    <row r="75" spans="1:49" ht="18.75" customHeight="1" x14ac:dyDescent="0.3">
      <c r="A75" s="77"/>
      <c r="B75" s="641" t="s">
        <v>204</v>
      </c>
      <c r="C75" s="589"/>
      <c r="D75" s="589"/>
      <c r="E75" s="589"/>
      <c r="F75" s="589"/>
      <c r="G75" s="589"/>
      <c r="H75" s="589"/>
      <c r="I75" s="589"/>
      <c r="J75" s="589"/>
      <c r="K75" s="589"/>
      <c r="L75" s="589"/>
      <c r="M75" s="589"/>
      <c r="N75" s="589"/>
      <c r="O75" s="589"/>
      <c r="P75" s="589"/>
      <c r="Q75" s="589"/>
      <c r="R75" s="589"/>
      <c r="S75" s="590"/>
      <c r="T75" s="77"/>
      <c r="U75" s="77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  <c r="AP75" s="77"/>
      <c r="AQ75" s="77"/>
      <c r="AR75" s="77"/>
      <c r="AS75" s="77"/>
      <c r="AT75" s="77"/>
      <c r="AU75" s="77"/>
      <c r="AV75" s="77"/>
      <c r="AW75" s="77"/>
    </row>
    <row r="76" spans="1:49" ht="18.75" customHeight="1" x14ac:dyDescent="0.3">
      <c r="A76" s="77"/>
      <c r="B76" s="647" t="s">
        <v>205</v>
      </c>
      <c r="C76" s="589"/>
      <c r="D76" s="589"/>
      <c r="E76" s="589"/>
      <c r="F76" s="589"/>
      <c r="G76" s="589"/>
      <c r="H76" s="589"/>
      <c r="I76" s="589"/>
      <c r="J76" s="589"/>
      <c r="K76" s="589"/>
      <c r="L76" s="589"/>
      <c r="M76" s="589"/>
      <c r="N76" s="589"/>
      <c r="O76" s="589"/>
      <c r="P76" s="589"/>
      <c r="Q76" s="589"/>
      <c r="R76" s="589"/>
      <c r="S76" s="590"/>
      <c r="T76" s="77"/>
      <c r="U76" s="77"/>
      <c r="V76" s="77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  <c r="AJ76" s="77"/>
      <c r="AK76" s="77"/>
      <c r="AL76" s="77"/>
      <c r="AM76" s="77"/>
      <c r="AN76" s="77"/>
      <c r="AO76" s="77"/>
      <c r="AP76" s="77"/>
      <c r="AQ76" s="77"/>
      <c r="AR76" s="77"/>
      <c r="AS76" s="77"/>
      <c r="AT76" s="77"/>
      <c r="AU76" s="77"/>
      <c r="AV76" s="77"/>
      <c r="AW76" s="77"/>
    </row>
    <row r="77" spans="1:49" ht="18.75" customHeight="1" x14ac:dyDescent="0.3">
      <c r="A77" s="77"/>
      <c r="B77" s="647" t="s">
        <v>206</v>
      </c>
      <c r="C77" s="589"/>
      <c r="D77" s="589"/>
      <c r="E77" s="589"/>
      <c r="F77" s="589"/>
      <c r="G77" s="589"/>
      <c r="H77" s="589"/>
      <c r="I77" s="589"/>
      <c r="J77" s="589"/>
      <c r="K77" s="589"/>
      <c r="L77" s="589"/>
      <c r="M77" s="589"/>
      <c r="N77" s="589"/>
      <c r="O77" s="589"/>
      <c r="P77" s="589"/>
      <c r="Q77" s="589"/>
      <c r="R77" s="589"/>
      <c r="S77" s="590"/>
      <c r="T77" s="77"/>
      <c r="U77" s="77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  <c r="AJ77" s="77"/>
      <c r="AK77" s="77"/>
      <c r="AL77" s="77"/>
      <c r="AM77" s="77"/>
      <c r="AN77" s="77"/>
      <c r="AO77" s="77"/>
      <c r="AP77" s="77"/>
      <c r="AQ77" s="77"/>
      <c r="AR77" s="77"/>
      <c r="AS77" s="77"/>
      <c r="AT77" s="77"/>
      <c r="AU77" s="77"/>
      <c r="AV77" s="77"/>
      <c r="AW77" s="77"/>
    </row>
    <row r="78" spans="1:49" ht="18.75" customHeight="1" x14ac:dyDescent="0.3">
      <c r="A78" s="77"/>
      <c r="B78" s="365"/>
      <c r="C78" s="365"/>
      <c r="D78" s="365"/>
      <c r="E78" s="365"/>
      <c r="F78" s="365"/>
      <c r="G78" s="365"/>
      <c r="H78" s="365"/>
      <c r="I78" s="365"/>
      <c r="J78" s="365"/>
      <c r="K78" s="365"/>
      <c r="L78" s="365"/>
      <c r="M78" s="365"/>
      <c r="N78" s="365"/>
      <c r="O78" s="365"/>
      <c r="P78" s="365"/>
      <c r="Q78" s="365"/>
      <c r="R78" s="365"/>
      <c r="S78" s="365"/>
      <c r="T78" s="77"/>
      <c r="U78" s="77"/>
      <c r="V78" s="77"/>
      <c r="W78" s="77"/>
      <c r="X78" s="77"/>
      <c r="Y78" s="77"/>
      <c r="Z78" s="77"/>
      <c r="AA78" s="77"/>
      <c r="AB78" s="77"/>
      <c r="AC78" s="77"/>
      <c r="AD78" s="77"/>
      <c r="AE78" s="77"/>
      <c r="AF78" s="77"/>
      <c r="AG78" s="77"/>
      <c r="AH78" s="77"/>
      <c r="AI78" s="77"/>
      <c r="AJ78" s="77"/>
      <c r="AK78" s="77"/>
      <c r="AL78" s="77"/>
      <c r="AM78" s="77"/>
      <c r="AN78" s="77"/>
      <c r="AO78" s="77"/>
      <c r="AP78" s="77"/>
      <c r="AQ78" s="77"/>
      <c r="AR78" s="77"/>
      <c r="AS78" s="77"/>
      <c r="AT78" s="77"/>
      <c r="AU78" s="77"/>
      <c r="AV78" s="77"/>
      <c r="AW78" s="77"/>
    </row>
    <row r="79" spans="1:49" ht="18.75" customHeight="1" x14ac:dyDescent="0.3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  <c r="AM79" s="77"/>
      <c r="AN79" s="77"/>
      <c r="AO79" s="77"/>
      <c r="AP79" s="77"/>
      <c r="AQ79" s="77"/>
      <c r="AR79" s="77"/>
      <c r="AS79" s="77"/>
      <c r="AT79" s="77"/>
      <c r="AU79" s="77"/>
      <c r="AV79" s="77"/>
      <c r="AW79" s="77"/>
    </row>
    <row r="80" spans="1:49" ht="18.75" customHeight="1" x14ac:dyDescent="0.3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  <c r="AC80" s="77"/>
      <c r="AD80" s="77"/>
      <c r="AE80" s="77"/>
      <c r="AF80" s="77"/>
      <c r="AG80" s="77"/>
      <c r="AH80" s="77"/>
      <c r="AI80" s="77"/>
      <c r="AJ80" s="77"/>
      <c r="AK80" s="77"/>
      <c r="AL80" s="77"/>
      <c r="AM80" s="77"/>
      <c r="AN80" s="77"/>
      <c r="AO80" s="77"/>
      <c r="AP80" s="77"/>
      <c r="AQ80" s="77"/>
      <c r="AR80" s="77"/>
      <c r="AS80" s="77"/>
      <c r="AT80" s="77"/>
      <c r="AU80" s="77"/>
      <c r="AV80" s="77"/>
      <c r="AW80" s="77"/>
    </row>
    <row r="81" spans="1:49" ht="15.75" customHeight="1" x14ac:dyDescent="0.3">
      <c r="A81" s="77"/>
      <c r="B81" s="581" t="s">
        <v>47</v>
      </c>
      <c r="C81" s="579"/>
      <c r="D81" s="579"/>
      <c r="E81" s="579"/>
      <c r="F81" s="579"/>
      <c r="G81" s="579"/>
      <c r="H81" s="579"/>
      <c r="I81" s="579"/>
      <c r="J81" s="579"/>
      <c r="K81" s="579"/>
      <c r="L81" s="579"/>
      <c r="M81" s="579"/>
      <c r="N81" s="579"/>
      <c r="O81" s="579"/>
      <c r="P81" s="579"/>
      <c r="Q81" s="579"/>
      <c r="R81" s="579"/>
      <c r="S81" s="580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  <c r="AP81" s="77"/>
      <c r="AQ81" s="77"/>
      <c r="AR81" s="77"/>
      <c r="AS81" s="77"/>
      <c r="AT81" s="77"/>
      <c r="AU81" s="77"/>
      <c r="AV81" s="77"/>
      <c r="AW81" s="77"/>
    </row>
    <row r="82" spans="1:49" ht="18.75" customHeight="1" x14ac:dyDescent="0.3">
      <c r="A82" s="77"/>
      <c r="B82" s="638" t="s">
        <v>96</v>
      </c>
      <c r="C82" s="630"/>
      <c r="D82" s="630"/>
      <c r="E82" s="630"/>
      <c r="F82" s="630"/>
      <c r="G82" s="630"/>
      <c r="H82" s="630"/>
      <c r="I82" s="630"/>
      <c r="J82" s="630"/>
      <c r="K82" s="630"/>
      <c r="L82" s="630"/>
      <c r="M82" s="630"/>
      <c r="N82" s="630"/>
      <c r="O82" s="630"/>
      <c r="P82" s="630"/>
      <c r="Q82" s="630"/>
      <c r="R82" s="630"/>
      <c r="S82" s="631"/>
      <c r="T82" s="77"/>
      <c r="U82" s="77"/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  <c r="AM82" s="77"/>
      <c r="AN82" s="77"/>
      <c r="AO82" s="77"/>
      <c r="AP82" s="77"/>
      <c r="AQ82" s="77"/>
      <c r="AR82" s="77"/>
      <c r="AS82" s="77"/>
      <c r="AT82" s="77"/>
      <c r="AU82" s="77"/>
      <c r="AV82" s="77"/>
      <c r="AW82" s="77"/>
    </row>
    <row r="83" spans="1:49" ht="18.75" customHeight="1" x14ac:dyDescent="0.3">
      <c r="A83" s="77"/>
      <c r="B83" s="588" t="s">
        <v>97</v>
      </c>
      <c r="C83" s="589"/>
      <c r="D83" s="589"/>
      <c r="E83" s="589"/>
      <c r="F83" s="589"/>
      <c r="G83" s="589"/>
      <c r="H83" s="589"/>
      <c r="I83" s="589"/>
      <c r="J83" s="589"/>
      <c r="K83" s="589"/>
      <c r="L83" s="589"/>
      <c r="M83" s="589"/>
      <c r="N83" s="589"/>
      <c r="O83" s="589"/>
      <c r="P83" s="589"/>
      <c r="Q83" s="589"/>
      <c r="R83" s="589"/>
      <c r="S83" s="590"/>
      <c r="T83" s="77"/>
      <c r="U83" s="77"/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77"/>
      <c r="AL83" s="77"/>
      <c r="AM83" s="77"/>
      <c r="AN83" s="77"/>
      <c r="AO83" s="77"/>
      <c r="AP83" s="77"/>
      <c r="AQ83" s="77"/>
      <c r="AR83" s="77"/>
      <c r="AS83" s="77"/>
      <c r="AT83" s="77"/>
      <c r="AU83" s="77"/>
      <c r="AV83" s="77"/>
      <c r="AW83" s="77"/>
    </row>
    <row r="84" spans="1:49" ht="18.75" customHeight="1" x14ac:dyDescent="0.3">
      <c r="A84" s="77"/>
      <c r="B84" s="588" t="s">
        <v>184</v>
      </c>
      <c r="C84" s="589"/>
      <c r="D84" s="589"/>
      <c r="E84" s="589"/>
      <c r="F84" s="589"/>
      <c r="G84" s="589"/>
      <c r="H84" s="589"/>
      <c r="I84" s="589"/>
      <c r="J84" s="589"/>
      <c r="K84" s="589"/>
      <c r="L84" s="589"/>
      <c r="M84" s="589"/>
      <c r="N84" s="589"/>
      <c r="O84" s="589"/>
      <c r="P84" s="589"/>
      <c r="Q84" s="589"/>
      <c r="R84" s="589"/>
      <c r="S84" s="590"/>
      <c r="T84" s="77"/>
      <c r="U84" s="77"/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77"/>
      <c r="AK84" s="77"/>
      <c r="AL84" s="77"/>
      <c r="AM84" s="77"/>
      <c r="AN84" s="77"/>
      <c r="AO84" s="77"/>
      <c r="AP84" s="77"/>
      <c r="AQ84" s="77"/>
      <c r="AR84" s="77"/>
      <c r="AS84" s="77"/>
      <c r="AT84" s="77"/>
      <c r="AU84" s="77"/>
      <c r="AV84" s="77"/>
      <c r="AW84" s="77"/>
    </row>
    <row r="85" spans="1:49" ht="18.75" customHeight="1" x14ac:dyDescent="0.3">
      <c r="A85" s="77"/>
      <c r="B85" s="588" t="s">
        <v>98</v>
      </c>
      <c r="C85" s="589"/>
      <c r="D85" s="589"/>
      <c r="E85" s="589"/>
      <c r="F85" s="589"/>
      <c r="G85" s="589"/>
      <c r="H85" s="589"/>
      <c r="I85" s="589"/>
      <c r="J85" s="589"/>
      <c r="K85" s="589"/>
      <c r="L85" s="589"/>
      <c r="M85" s="589"/>
      <c r="N85" s="589"/>
      <c r="O85" s="589"/>
      <c r="P85" s="589"/>
      <c r="Q85" s="589"/>
      <c r="R85" s="589"/>
      <c r="S85" s="590"/>
      <c r="T85" s="77"/>
      <c r="U85" s="77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  <c r="AJ85" s="77"/>
      <c r="AK85" s="77"/>
      <c r="AL85" s="77"/>
      <c r="AM85" s="77"/>
      <c r="AN85" s="77"/>
      <c r="AO85" s="77"/>
      <c r="AP85" s="77"/>
      <c r="AQ85" s="77"/>
      <c r="AR85" s="77"/>
      <c r="AS85" s="77"/>
      <c r="AT85" s="77"/>
      <c r="AU85" s="77"/>
      <c r="AV85" s="77"/>
      <c r="AW85" s="77"/>
    </row>
    <row r="86" spans="1:49" ht="18.75" customHeight="1" x14ac:dyDescent="0.3">
      <c r="A86" s="77"/>
      <c r="B86" s="588" t="s">
        <v>129</v>
      </c>
      <c r="C86" s="589"/>
      <c r="D86" s="589"/>
      <c r="E86" s="589"/>
      <c r="F86" s="589"/>
      <c r="G86" s="589"/>
      <c r="H86" s="589"/>
      <c r="I86" s="589"/>
      <c r="J86" s="589"/>
      <c r="K86" s="589"/>
      <c r="L86" s="589"/>
      <c r="M86" s="589"/>
      <c r="N86" s="589"/>
      <c r="O86" s="589"/>
      <c r="P86" s="589"/>
      <c r="Q86" s="589"/>
      <c r="R86" s="589"/>
      <c r="S86" s="590"/>
      <c r="T86" s="77"/>
      <c r="U86" s="77"/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  <c r="AL86" s="77"/>
      <c r="AM86" s="77"/>
      <c r="AN86" s="77"/>
      <c r="AO86" s="77"/>
      <c r="AP86" s="77"/>
      <c r="AQ86" s="77"/>
      <c r="AR86" s="77"/>
      <c r="AS86" s="77"/>
      <c r="AT86" s="77"/>
      <c r="AU86" s="77"/>
      <c r="AV86" s="77"/>
      <c r="AW86" s="77"/>
    </row>
    <row r="87" spans="1:49" ht="18.75" customHeight="1" x14ac:dyDescent="0.3">
      <c r="A87" s="77"/>
      <c r="B87" s="588" t="s">
        <v>99</v>
      </c>
      <c r="C87" s="589"/>
      <c r="D87" s="589"/>
      <c r="E87" s="589"/>
      <c r="F87" s="589"/>
      <c r="G87" s="589"/>
      <c r="H87" s="589"/>
      <c r="I87" s="589"/>
      <c r="J87" s="589"/>
      <c r="K87" s="589"/>
      <c r="L87" s="589"/>
      <c r="M87" s="589"/>
      <c r="N87" s="589"/>
      <c r="O87" s="589"/>
      <c r="P87" s="589"/>
      <c r="Q87" s="589"/>
      <c r="R87" s="589"/>
      <c r="S87" s="590"/>
      <c r="T87" s="77"/>
      <c r="U87" s="77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  <c r="AN87" s="77"/>
      <c r="AO87" s="77"/>
      <c r="AP87" s="77"/>
      <c r="AQ87" s="77"/>
      <c r="AR87" s="77"/>
      <c r="AS87" s="77"/>
      <c r="AT87" s="77"/>
      <c r="AU87" s="77"/>
      <c r="AV87" s="77"/>
      <c r="AW87" s="77"/>
    </row>
    <row r="88" spans="1:49" ht="18.75" customHeight="1" x14ac:dyDescent="0.3">
      <c r="A88" s="77"/>
      <c r="B88" s="588" t="s">
        <v>185</v>
      </c>
      <c r="C88" s="589"/>
      <c r="D88" s="589"/>
      <c r="E88" s="589"/>
      <c r="F88" s="589"/>
      <c r="G88" s="589"/>
      <c r="H88" s="589"/>
      <c r="I88" s="589"/>
      <c r="J88" s="589"/>
      <c r="K88" s="589"/>
      <c r="L88" s="589"/>
      <c r="M88" s="589"/>
      <c r="N88" s="589"/>
      <c r="O88" s="589"/>
      <c r="P88" s="589"/>
      <c r="Q88" s="589"/>
      <c r="R88" s="589"/>
      <c r="S88" s="590"/>
      <c r="T88" s="77"/>
      <c r="U88" s="77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  <c r="AN88" s="77"/>
      <c r="AO88" s="77"/>
      <c r="AP88" s="77"/>
      <c r="AQ88" s="77"/>
      <c r="AR88" s="77"/>
      <c r="AS88" s="77"/>
      <c r="AT88" s="77"/>
      <c r="AU88" s="77"/>
      <c r="AV88" s="77"/>
      <c r="AW88" s="77"/>
    </row>
    <row r="89" spans="1:49" ht="18.75" customHeight="1" x14ac:dyDescent="0.3">
      <c r="A89" s="77"/>
      <c r="B89" s="588" t="s">
        <v>114</v>
      </c>
      <c r="C89" s="589"/>
      <c r="D89" s="589"/>
      <c r="E89" s="589"/>
      <c r="F89" s="589"/>
      <c r="G89" s="589"/>
      <c r="H89" s="589"/>
      <c r="I89" s="589"/>
      <c r="J89" s="589"/>
      <c r="K89" s="589"/>
      <c r="L89" s="589"/>
      <c r="M89" s="589"/>
      <c r="N89" s="589"/>
      <c r="O89" s="589"/>
      <c r="P89" s="589"/>
      <c r="Q89" s="589"/>
      <c r="R89" s="589"/>
      <c r="S89" s="590"/>
      <c r="T89" s="77"/>
      <c r="U89" s="77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  <c r="AN89" s="77"/>
      <c r="AO89" s="77"/>
      <c r="AP89" s="77"/>
      <c r="AQ89" s="77"/>
      <c r="AR89" s="77"/>
      <c r="AS89" s="77"/>
      <c r="AT89" s="77"/>
      <c r="AU89" s="77"/>
      <c r="AV89" s="77"/>
      <c r="AW89" s="77"/>
    </row>
    <row r="90" spans="1:49" ht="18.75" customHeight="1" x14ac:dyDescent="0.3">
      <c r="A90" s="77"/>
      <c r="B90" s="591" t="s">
        <v>101</v>
      </c>
      <c r="C90" s="592"/>
      <c r="D90" s="592"/>
      <c r="E90" s="592"/>
      <c r="F90" s="592"/>
      <c r="G90" s="592"/>
      <c r="H90" s="592"/>
      <c r="I90" s="592"/>
      <c r="J90" s="592"/>
      <c r="K90" s="592"/>
      <c r="L90" s="592"/>
      <c r="M90" s="592"/>
      <c r="N90" s="592"/>
      <c r="O90" s="592"/>
      <c r="P90" s="592"/>
      <c r="Q90" s="592"/>
      <c r="R90" s="592"/>
      <c r="S90" s="593"/>
      <c r="T90" s="77"/>
      <c r="U90" s="77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  <c r="AN90" s="77"/>
      <c r="AO90" s="77"/>
      <c r="AP90" s="77"/>
      <c r="AQ90" s="77"/>
      <c r="AR90" s="77"/>
      <c r="AS90" s="77"/>
      <c r="AT90" s="77"/>
      <c r="AU90" s="77"/>
      <c r="AV90" s="77"/>
      <c r="AW90" s="77"/>
    </row>
    <row r="91" spans="1:49" ht="18.75" customHeight="1" x14ac:dyDescent="0.3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77"/>
      <c r="AP91" s="77"/>
      <c r="AQ91" s="77"/>
      <c r="AR91" s="77"/>
      <c r="AS91" s="77"/>
      <c r="AT91" s="77"/>
      <c r="AU91" s="77"/>
      <c r="AV91" s="77"/>
      <c r="AW91" s="77"/>
    </row>
    <row r="92" spans="1:49" ht="18.75" customHeight="1" x14ac:dyDescent="0.3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77"/>
      <c r="AM92" s="77"/>
      <c r="AN92" s="77"/>
      <c r="AO92" s="77"/>
      <c r="AP92" s="77"/>
      <c r="AQ92" s="77"/>
      <c r="AR92" s="77"/>
      <c r="AS92" s="77"/>
      <c r="AT92" s="77"/>
      <c r="AU92" s="77"/>
      <c r="AV92" s="77"/>
      <c r="AW92" s="77"/>
    </row>
    <row r="93" spans="1:49" ht="18.75" customHeight="1" x14ac:dyDescent="0.3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  <c r="AJ93" s="77"/>
      <c r="AK93" s="77"/>
      <c r="AL93" s="77"/>
      <c r="AM93" s="77"/>
      <c r="AN93" s="77"/>
      <c r="AO93" s="77"/>
      <c r="AP93" s="77"/>
      <c r="AQ93" s="77"/>
      <c r="AR93" s="77"/>
      <c r="AS93" s="77"/>
      <c r="AT93" s="77"/>
      <c r="AU93" s="77"/>
      <c r="AV93" s="77"/>
      <c r="AW93" s="77"/>
    </row>
    <row r="94" spans="1:49" ht="18.75" customHeight="1" x14ac:dyDescent="0.3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  <c r="AU94" s="77"/>
      <c r="AV94" s="77"/>
      <c r="AW94" s="77"/>
    </row>
    <row r="95" spans="1:49" ht="18.75" customHeight="1" x14ac:dyDescent="0.3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7"/>
      <c r="AM95" s="77"/>
      <c r="AN95" s="77"/>
      <c r="AO95" s="77"/>
      <c r="AP95" s="77"/>
      <c r="AQ95" s="77"/>
      <c r="AR95" s="77"/>
      <c r="AS95" s="77"/>
      <c r="AT95" s="77"/>
      <c r="AU95" s="77"/>
      <c r="AV95" s="77"/>
      <c r="AW95" s="77"/>
    </row>
    <row r="96" spans="1:49" ht="18.75" customHeight="1" x14ac:dyDescent="0.3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</row>
    <row r="97" spans="1:49" ht="18.75" customHeight="1" x14ac:dyDescent="0.3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  <c r="AW97" s="77"/>
    </row>
    <row r="98" spans="1:49" ht="18.75" customHeight="1" x14ac:dyDescent="0.3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77"/>
      <c r="AM98" s="77"/>
      <c r="AN98" s="77"/>
      <c r="AO98" s="77"/>
      <c r="AP98" s="77"/>
      <c r="AQ98" s="77"/>
      <c r="AR98" s="77"/>
      <c r="AS98" s="77"/>
      <c r="AT98" s="77"/>
      <c r="AU98" s="77"/>
      <c r="AV98" s="77"/>
      <c r="AW98" s="77"/>
    </row>
    <row r="99" spans="1:49" ht="18.75" customHeight="1" x14ac:dyDescent="0.3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  <c r="AM99" s="77"/>
      <c r="AN99" s="77"/>
      <c r="AO99" s="77"/>
      <c r="AP99" s="77"/>
      <c r="AQ99" s="77"/>
      <c r="AR99" s="77"/>
      <c r="AS99" s="77"/>
      <c r="AT99" s="77"/>
      <c r="AU99" s="77"/>
      <c r="AV99" s="77"/>
      <c r="AW99" s="77"/>
    </row>
    <row r="100" spans="1:49" ht="18.75" customHeight="1" x14ac:dyDescent="0.3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  <c r="AN100" s="77"/>
      <c r="AO100" s="77"/>
      <c r="AP100" s="77"/>
      <c r="AQ100" s="77"/>
      <c r="AR100" s="77"/>
      <c r="AS100" s="77"/>
      <c r="AT100" s="77"/>
      <c r="AU100" s="77"/>
      <c r="AV100" s="77"/>
      <c r="AW100" s="77"/>
    </row>
    <row r="101" spans="1:49" ht="18.75" customHeight="1" x14ac:dyDescent="0.3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7"/>
      <c r="AS101" s="77"/>
      <c r="AT101" s="77"/>
      <c r="AU101" s="77"/>
      <c r="AV101" s="77"/>
      <c r="AW101" s="77"/>
    </row>
    <row r="102" spans="1:49" ht="18.75" customHeight="1" x14ac:dyDescent="0.3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  <c r="AN102" s="77"/>
      <c r="AO102" s="77"/>
      <c r="AP102" s="77"/>
      <c r="AQ102" s="77"/>
      <c r="AR102" s="77"/>
      <c r="AS102" s="77"/>
      <c r="AT102" s="77"/>
      <c r="AU102" s="77"/>
      <c r="AV102" s="77"/>
      <c r="AW102" s="77"/>
    </row>
    <row r="103" spans="1:49" ht="18.75" customHeight="1" x14ac:dyDescent="0.3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  <c r="AN103" s="77"/>
      <c r="AO103" s="77"/>
      <c r="AP103" s="77"/>
      <c r="AQ103" s="77"/>
      <c r="AR103" s="77"/>
      <c r="AS103" s="77"/>
      <c r="AT103" s="77"/>
      <c r="AU103" s="77"/>
      <c r="AV103" s="77"/>
      <c r="AW103" s="77"/>
    </row>
    <row r="104" spans="1:49" ht="18.75" customHeight="1" x14ac:dyDescent="0.3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  <c r="AN104" s="77"/>
      <c r="AO104" s="77"/>
      <c r="AP104" s="77"/>
      <c r="AQ104" s="77"/>
      <c r="AR104" s="77"/>
      <c r="AS104" s="77"/>
      <c r="AT104" s="77"/>
      <c r="AU104" s="77"/>
      <c r="AV104" s="77"/>
      <c r="AW104" s="77"/>
    </row>
    <row r="105" spans="1:49" ht="18.75" customHeight="1" x14ac:dyDescent="0.3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  <c r="AM105" s="77"/>
      <c r="AN105" s="77"/>
      <c r="AO105" s="77"/>
      <c r="AP105" s="77"/>
      <c r="AQ105" s="77"/>
      <c r="AR105" s="77"/>
      <c r="AS105" s="77"/>
      <c r="AT105" s="77"/>
      <c r="AU105" s="77"/>
      <c r="AV105" s="77"/>
      <c r="AW105" s="77"/>
    </row>
    <row r="106" spans="1:49" ht="18.75" customHeight="1" x14ac:dyDescent="0.3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  <c r="AP106" s="77"/>
      <c r="AQ106" s="77"/>
      <c r="AR106" s="77"/>
      <c r="AS106" s="77"/>
      <c r="AT106" s="77"/>
      <c r="AU106" s="77"/>
      <c r="AV106" s="77"/>
      <c r="AW106" s="77"/>
    </row>
    <row r="107" spans="1:49" ht="18.75" customHeight="1" x14ac:dyDescent="0.3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  <c r="AN107" s="77"/>
      <c r="AO107" s="77"/>
      <c r="AP107" s="77"/>
      <c r="AQ107" s="77"/>
      <c r="AR107" s="77"/>
      <c r="AS107" s="77"/>
      <c r="AT107" s="77"/>
      <c r="AU107" s="77"/>
      <c r="AV107" s="77"/>
      <c r="AW107" s="77"/>
    </row>
    <row r="108" spans="1:49" ht="18.75" customHeight="1" x14ac:dyDescent="0.3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  <c r="AP108" s="77"/>
      <c r="AQ108" s="77"/>
      <c r="AR108" s="77"/>
      <c r="AS108" s="77"/>
      <c r="AT108" s="77"/>
      <c r="AU108" s="77"/>
      <c r="AV108" s="77"/>
      <c r="AW108" s="77"/>
    </row>
    <row r="109" spans="1:49" ht="18.75" customHeight="1" x14ac:dyDescent="0.3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  <c r="AP109" s="77"/>
      <c r="AQ109" s="77"/>
      <c r="AR109" s="77"/>
      <c r="AS109" s="77"/>
      <c r="AT109" s="77"/>
      <c r="AU109" s="77"/>
      <c r="AV109" s="77"/>
      <c r="AW109" s="77"/>
    </row>
    <row r="110" spans="1:49" ht="18.75" customHeight="1" x14ac:dyDescent="0.3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77"/>
      <c r="AQ110" s="77"/>
      <c r="AR110" s="77"/>
      <c r="AS110" s="77"/>
      <c r="AT110" s="77"/>
      <c r="AU110" s="77"/>
      <c r="AV110" s="77"/>
      <c r="AW110" s="77"/>
    </row>
    <row r="111" spans="1:49" ht="18.75" customHeight="1" x14ac:dyDescent="0.3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  <c r="AW111" s="77"/>
    </row>
    <row r="112" spans="1:49" ht="18.75" customHeight="1" x14ac:dyDescent="0.3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  <c r="AP112" s="77"/>
      <c r="AQ112" s="77"/>
      <c r="AR112" s="77"/>
      <c r="AS112" s="77"/>
      <c r="AT112" s="77"/>
      <c r="AU112" s="77"/>
      <c r="AV112" s="77"/>
      <c r="AW112" s="77"/>
    </row>
    <row r="113" spans="1:49" ht="18.75" customHeight="1" x14ac:dyDescent="0.3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  <c r="AP113" s="77"/>
      <c r="AQ113" s="77"/>
      <c r="AR113" s="77"/>
      <c r="AS113" s="77"/>
      <c r="AT113" s="77"/>
      <c r="AU113" s="77"/>
      <c r="AV113" s="77"/>
      <c r="AW113" s="77"/>
    </row>
    <row r="114" spans="1:49" ht="18.75" customHeight="1" x14ac:dyDescent="0.3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  <c r="AP114" s="77"/>
      <c r="AQ114" s="77"/>
      <c r="AR114" s="77"/>
      <c r="AS114" s="77"/>
      <c r="AT114" s="77"/>
      <c r="AU114" s="77"/>
      <c r="AV114" s="77"/>
      <c r="AW114" s="77"/>
    </row>
    <row r="115" spans="1:49" ht="18.75" customHeight="1" x14ac:dyDescent="0.3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  <c r="AP115" s="77"/>
      <c r="AQ115" s="77"/>
      <c r="AR115" s="77"/>
      <c r="AS115" s="77"/>
      <c r="AT115" s="77"/>
      <c r="AU115" s="77"/>
      <c r="AV115" s="77"/>
      <c r="AW115" s="77"/>
    </row>
    <row r="116" spans="1:49" ht="18.75" customHeight="1" x14ac:dyDescent="0.3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  <c r="AU116" s="77"/>
      <c r="AV116" s="77"/>
      <c r="AW116" s="77"/>
    </row>
    <row r="117" spans="1:49" ht="18.75" customHeight="1" x14ac:dyDescent="0.3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  <c r="AN117" s="77"/>
      <c r="AO117" s="77"/>
      <c r="AP117" s="77"/>
      <c r="AQ117" s="77"/>
      <c r="AR117" s="77"/>
      <c r="AS117" s="77"/>
      <c r="AT117" s="77"/>
      <c r="AU117" s="77"/>
      <c r="AV117" s="77"/>
      <c r="AW117" s="77"/>
    </row>
    <row r="118" spans="1:49" ht="18.75" customHeight="1" x14ac:dyDescent="0.3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77"/>
      <c r="AP118" s="77"/>
      <c r="AQ118" s="77"/>
      <c r="AR118" s="77"/>
      <c r="AS118" s="77"/>
      <c r="AT118" s="77"/>
      <c r="AU118" s="77"/>
      <c r="AV118" s="77"/>
      <c r="AW118" s="77"/>
    </row>
    <row r="119" spans="1:49" ht="18.75" customHeight="1" x14ac:dyDescent="0.3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  <c r="AP119" s="77"/>
      <c r="AQ119" s="77"/>
      <c r="AR119" s="77"/>
      <c r="AS119" s="77"/>
      <c r="AT119" s="77"/>
      <c r="AU119" s="77"/>
      <c r="AV119" s="77"/>
      <c r="AW119" s="77"/>
    </row>
    <row r="120" spans="1:49" ht="18.75" customHeight="1" x14ac:dyDescent="0.3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  <c r="AP120" s="77"/>
      <c r="AQ120" s="77"/>
      <c r="AR120" s="77"/>
      <c r="AS120" s="77"/>
      <c r="AT120" s="77"/>
      <c r="AU120" s="77"/>
      <c r="AV120" s="77"/>
      <c r="AW120" s="77"/>
    </row>
    <row r="121" spans="1:49" ht="18.75" customHeight="1" x14ac:dyDescent="0.3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  <c r="AN121" s="77"/>
      <c r="AO121" s="77"/>
      <c r="AP121" s="77"/>
      <c r="AQ121" s="77"/>
      <c r="AR121" s="77"/>
      <c r="AS121" s="77"/>
      <c r="AT121" s="77"/>
      <c r="AU121" s="77"/>
      <c r="AV121" s="77"/>
      <c r="AW121" s="77"/>
    </row>
    <row r="122" spans="1:49" ht="18.75" customHeight="1" x14ac:dyDescent="0.3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  <c r="AN122" s="77"/>
      <c r="AO122" s="77"/>
      <c r="AP122" s="77"/>
      <c r="AQ122" s="77"/>
      <c r="AR122" s="77"/>
      <c r="AS122" s="77"/>
      <c r="AT122" s="77"/>
      <c r="AU122" s="77"/>
      <c r="AV122" s="77"/>
      <c r="AW122" s="77"/>
    </row>
    <row r="123" spans="1:49" ht="18.75" customHeight="1" x14ac:dyDescent="0.3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7"/>
      <c r="AU123" s="77"/>
      <c r="AV123" s="77"/>
      <c r="AW123" s="77"/>
    </row>
    <row r="124" spans="1:49" ht="18.75" customHeight="1" x14ac:dyDescent="0.3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77"/>
      <c r="AO124" s="77"/>
      <c r="AP124" s="77"/>
      <c r="AQ124" s="77"/>
      <c r="AR124" s="77"/>
      <c r="AS124" s="77"/>
      <c r="AT124" s="77"/>
      <c r="AU124" s="77"/>
      <c r="AV124" s="77"/>
      <c r="AW124" s="77"/>
    </row>
    <row r="125" spans="1:49" ht="18.75" customHeight="1" x14ac:dyDescent="0.3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7"/>
      <c r="AU125" s="77"/>
      <c r="AV125" s="77"/>
      <c r="AW125" s="77"/>
    </row>
    <row r="126" spans="1:49" ht="18.75" customHeight="1" x14ac:dyDescent="0.3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  <c r="AP126" s="77"/>
      <c r="AQ126" s="77"/>
      <c r="AR126" s="77"/>
      <c r="AS126" s="77"/>
      <c r="AT126" s="77"/>
      <c r="AU126" s="77"/>
      <c r="AV126" s="77"/>
      <c r="AW126" s="77"/>
    </row>
    <row r="127" spans="1:49" ht="18.75" customHeight="1" x14ac:dyDescent="0.3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  <c r="AP127" s="77"/>
      <c r="AQ127" s="77"/>
      <c r="AR127" s="77"/>
      <c r="AS127" s="77"/>
      <c r="AT127" s="77"/>
      <c r="AU127" s="77"/>
      <c r="AV127" s="77"/>
      <c r="AW127" s="77"/>
    </row>
    <row r="128" spans="1:49" ht="18.75" customHeight="1" x14ac:dyDescent="0.3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  <c r="AN128" s="77"/>
      <c r="AO128" s="77"/>
      <c r="AP128" s="77"/>
      <c r="AQ128" s="77"/>
      <c r="AR128" s="77"/>
      <c r="AS128" s="77"/>
      <c r="AT128" s="77"/>
      <c r="AU128" s="77"/>
      <c r="AV128" s="77"/>
      <c r="AW128" s="77"/>
    </row>
    <row r="129" spans="1:49" ht="18.75" customHeight="1" x14ac:dyDescent="0.3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7"/>
      <c r="AU129" s="77"/>
      <c r="AV129" s="77"/>
      <c r="AW129" s="77"/>
    </row>
    <row r="130" spans="1:49" ht="18.75" customHeight="1" x14ac:dyDescent="0.3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  <c r="AP130" s="77"/>
      <c r="AQ130" s="77"/>
      <c r="AR130" s="77"/>
      <c r="AS130" s="77"/>
      <c r="AT130" s="77"/>
      <c r="AU130" s="77"/>
      <c r="AV130" s="77"/>
      <c r="AW130" s="77"/>
    </row>
    <row r="131" spans="1:49" ht="18.75" customHeight="1" x14ac:dyDescent="0.3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U131" s="77"/>
      <c r="AV131" s="77"/>
      <c r="AW131" s="77"/>
    </row>
    <row r="132" spans="1:49" ht="18.75" customHeight="1" x14ac:dyDescent="0.3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  <c r="AN132" s="77"/>
      <c r="AO132" s="77"/>
      <c r="AP132" s="77"/>
      <c r="AQ132" s="77"/>
      <c r="AR132" s="77"/>
      <c r="AS132" s="77"/>
      <c r="AT132" s="77"/>
      <c r="AU132" s="77"/>
      <c r="AV132" s="77"/>
      <c r="AW132" s="77"/>
    </row>
    <row r="133" spans="1:49" ht="18.75" customHeight="1" x14ac:dyDescent="0.3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  <c r="AP133" s="77"/>
      <c r="AQ133" s="77"/>
      <c r="AR133" s="77"/>
      <c r="AS133" s="77"/>
      <c r="AT133" s="77"/>
      <c r="AU133" s="77"/>
      <c r="AV133" s="77"/>
      <c r="AW133" s="77"/>
    </row>
    <row r="134" spans="1:49" ht="18.75" customHeight="1" x14ac:dyDescent="0.3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  <c r="AN134" s="77"/>
      <c r="AO134" s="77"/>
      <c r="AP134" s="77"/>
      <c r="AQ134" s="77"/>
      <c r="AR134" s="77"/>
      <c r="AS134" s="77"/>
      <c r="AT134" s="77"/>
      <c r="AU134" s="77"/>
      <c r="AV134" s="77"/>
      <c r="AW134" s="77"/>
    </row>
    <row r="135" spans="1:49" ht="18.75" customHeight="1" x14ac:dyDescent="0.3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  <c r="AP135" s="77"/>
      <c r="AQ135" s="77"/>
      <c r="AR135" s="77"/>
      <c r="AS135" s="77"/>
      <c r="AT135" s="77"/>
      <c r="AU135" s="77"/>
      <c r="AV135" s="77"/>
      <c r="AW135" s="77"/>
    </row>
    <row r="136" spans="1:49" ht="18.75" customHeight="1" x14ac:dyDescent="0.3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  <c r="AP136" s="77"/>
      <c r="AQ136" s="77"/>
      <c r="AR136" s="77"/>
      <c r="AS136" s="77"/>
      <c r="AT136" s="77"/>
      <c r="AU136" s="77"/>
      <c r="AV136" s="77"/>
      <c r="AW136" s="77"/>
    </row>
    <row r="137" spans="1:49" ht="18.75" customHeight="1" x14ac:dyDescent="0.3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  <c r="AP137" s="77"/>
      <c r="AQ137" s="77"/>
      <c r="AR137" s="77"/>
      <c r="AS137" s="77"/>
      <c r="AT137" s="77"/>
      <c r="AU137" s="77"/>
      <c r="AV137" s="77"/>
      <c r="AW137" s="77"/>
    </row>
    <row r="138" spans="1:49" ht="18.75" customHeight="1" x14ac:dyDescent="0.3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  <c r="AP138" s="77"/>
      <c r="AQ138" s="77"/>
      <c r="AR138" s="77"/>
      <c r="AS138" s="77"/>
      <c r="AT138" s="77"/>
      <c r="AU138" s="77"/>
      <c r="AV138" s="77"/>
      <c r="AW138" s="77"/>
    </row>
    <row r="139" spans="1:49" ht="18.75" customHeight="1" x14ac:dyDescent="0.3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  <c r="AN139" s="77"/>
      <c r="AO139" s="77"/>
      <c r="AP139" s="77"/>
      <c r="AQ139" s="77"/>
      <c r="AR139" s="77"/>
      <c r="AS139" s="77"/>
      <c r="AT139" s="77"/>
      <c r="AU139" s="77"/>
      <c r="AV139" s="77"/>
      <c r="AW139" s="77"/>
    </row>
    <row r="140" spans="1:49" ht="18.75" customHeight="1" x14ac:dyDescent="0.3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  <c r="AP140" s="77"/>
      <c r="AQ140" s="77"/>
      <c r="AR140" s="77"/>
      <c r="AS140" s="77"/>
      <c r="AT140" s="77"/>
      <c r="AU140" s="77"/>
      <c r="AV140" s="77"/>
      <c r="AW140" s="77"/>
    </row>
    <row r="141" spans="1:49" ht="18.75" customHeight="1" x14ac:dyDescent="0.3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  <c r="AU141" s="77"/>
      <c r="AV141" s="77"/>
      <c r="AW141" s="77"/>
    </row>
    <row r="142" spans="1:49" ht="18.75" customHeight="1" x14ac:dyDescent="0.3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  <c r="AP142" s="77"/>
      <c r="AQ142" s="77"/>
      <c r="AR142" s="77"/>
      <c r="AS142" s="77"/>
      <c r="AT142" s="77"/>
      <c r="AU142" s="77"/>
      <c r="AV142" s="77"/>
      <c r="AW142" s="77"/>
    </row>
    <row r="143" spans="1:49" ht="18.75" customHeight="1" x14ac:dyDescent="0.3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  <c r="AN143" s="77"/>
      <c r="AO143" s="77"/>
      <c r="AP143" s="77"/>
      <c r="AQ143" s="77"/>
      <c r="AR143" s="77"/>
      <c r="AS143" s="77"/>
      <c r="AT143" s="77"/>
      <c r="AU143" s="77"/>
      <c r="AV143" s="77"/>
      <c r="AW143" s="77"/>
    </row>
    <row r="144" spans="1:49" ht="18.75" customHeight="1" x14ac:dyDescent="0.3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  <c r="AP144" s="77"/>
      <c r="AQ144" s="77"/>
      <c r="AR144" s="77"/>
      <c r="AS144" s="77"/>
      <c r="AT144" s="77"/>
      <c r="AU144" s="77"/>
      <c r="AV144" s="77"/>
      <c r="AW144" s="77"/>
    </row>
    <row r="145" spans="1:49" ht="18.75" customHeight="1" x14ac:dyDescent="0.3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  <c r="AN145" s="77"/>
      <c r="AO145" s="77"/>
      <c r="AP145" s="77"/>
      <c r="AQ145" s="77"/>
      <c r="AR145" s="77"/>
      <c r="AS145" s="77"/>
      <c r="AT145" s="77"/>
      <c r="AU145" s="77"/>
      <c r="AV145" s="77"/>
      <c r="AW145" s="77"/>
    </row>
    <row r="146" spans="1:49" ht="18.75" customHeight="1" x14ac:dyDescent="0.3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  <c r="AU146" s="77"/>
      <c r="AV146" s="77"/>
      <c r="AW146" s="77"/>
    </row>
    <row r="147" spans="1:49" ht="18.75" customHeight="1" x14ac:dyDescent="0.3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  <c r="AP147" s="77"/>
      <c r="AQ147" s="77"/>
      <c r="AR147" s="77"/>
      <c r="AS147" s="77"/>
      <c r="AT147" s="77"/>
      <c r="AU147" s="77"/>
      <c r="AV147" s="77"/>
      <c r="AW147" s="77"/>
    </row>
    <row r="148" spans="1:49" ht="18.75" customHeight="1" x14ac:dyDescent="0.3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  <c r="AP148" s="77"/>
      <c r="AQ148" s="77"/>
      <c r="AR148" s="77"/>
      <c r="AS148" s="77"/>
      <c r="AT148" s="77"/>
      <c r="AU148" s="77"/>
      <c r="AV148" s="77"/>
      <c r="AW148" s="77"/>
    </row>
    <row r="149" spans="1:49" ht="18.75" customHeight="1" x14ac:dyDescent="0.3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  <c r="AN149" s="77"/>
      <c r="AO149" s="77"/>
      <c r="AP149" s="77"/>
      <c r="AQ149" s="77"/>
      <c r="AR149" s="77"/>
      <c r="AS149" s="77"/>
      <c r="AT149" s="77"/>
      <c r="AU149" s="77"/>
      <c r="AV149" s="77"/>
      <c r="AW149" s="77"/>
    </row>
    <row r="150" spans="1:49" ht="18.75" customHeight="1" x14ac:dyDescent="0.3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  <c r="AP150" s="77"/>
      <c r="AQ150" s="77"/>
      <c r="AR150" s="77"/>
      <c r="AS150" s="77"/>
      <c r="AT150" s="77"/>
      <c r="AU150" s="77"/>
      <c r="AV150" s="77"/>
      <c r="AW150" s="77"/>
    </row>
    <row r="151" spans="1:49" ht="18.75" customHeight="1" x14ac:dyDescent="0.3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  <c r="AN151" s="77"/>
      <c r="AO151" s="77"/>
      <c r="AP151" s="77"/>
      <c r="AQ151" s="77"/>
      <c r="AR151" s="77"/>
      <c r="AS151" s="77"/>
      <c r="AT151" s="77"/>
      <c r="AU151" s="77"/>
      <c r="AV151" s="77"/>
      <c r="AW151" s="77"/>
    </row>
    <row r="152" spans="1:49" ht="18.75" customHeight="1" x14ac:dyDescent="0.3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77"/>
      <c r="AW152" s="77"/>
    </row>
    <row r="153" spans="1:49" ht="18.75" customHeight="1" x14ac:dyDescent="0.3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  <c r="AP153" s="77"/>
      <c r="AQ153" s="77"/>
      <c r="AR153" s="77"/>
      <c r="AS153" s="77"/>
      <c r="AT153" s="77"/>
      <c r="AU153" s="77"/>
      <c r="AV153" s="77"/>
      <c r="AW153" s="77"/>
    </row>
    <row r="154" spans="1:49" ht="18.75" customHeight="1" x14ac:dyDescent="0.3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  <c r="AN154" s="77"/>
      <c r="AO154" s="77"/>
      <c r="AP154" s="77"/>
      <c r="AQ154" s="77"/>
      <c r="AR154" s="77"/>
      <c r="AS154" s="77"/>
      <c r="AT154" s="77"/>
      <c r="AU154" s="77"/>
      <c r="AV154" s="77"/>
      <c r="AW154" s="77"/>
    </row>
    <row r="155" spans="1:49" ht="18.75" customHeight="1" x14ac:dyDescent="0.3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  <c r="AP155" s="77"/>
      <c r="AQ155" s="77"/>
      <c r="AR155" s="77"/>
      <c r="AS155" s="77"/>
      <c r="AT155" s="77"/>
      <c r="AU155" s="77"/>
      <c r="AV155" s="77"/>
      <c r="AW155" s="77"/>
    </row>
    <row r="156" spans="1:49" ht="18.75" customHeight="1" x14ac:dyDescent="0.3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  <c r="AU156" s="77"/>
      <c r="AV156" s="77"/>
      <c r="AW156" s="77"/>
    </row>
    <row r="157" spans="1:49" ht="18.75" customHeight="1" x14ac:dyDescent="0.3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  <c r="AN157" s="77"/>
      <c r="AO157" s="77"/>
      <c r="AP157" s="77"/>
      <c r="AQ157" s="77"/>
      <c r="AR157" s="77"/>
      <c r="AS157" s="77"/>
      <c r="AT157" s="77"/>
      <c r="AU157" s="77"/>
      <c r="AV157" s="77"/>
      <c r="AW157" s="77"/>
    </row>
    <row r="158" spans="1:49" ht="18.75" customHeight="1" x14ac:dyDescent="0.3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  <c r="AP158" s="77"/>
      <c r="AQ158" s="77"/>
      <c r="AR158" s="77"/>
      <c r="AS158" s="77"/>
      <c r="AT158" s="77"/>
      <c r="AU158" s="77"/>
      <c r="AV158" s="77"/>
      <c r="AW158" s="77"/>
    </row>
    <row r="159" spans="1:49" ht="18.75" customHeight="1" x14ac:dyDescent="0.3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  <c r="AP159" s="77"/>
      <c r="AQ159" s="77"/>
      <c r="AR159" s="77"/>
      <c r="AS159" s="77"/>
      <c r="AT159" s="77"/>
      <c r="AU159" s="77"/>
      <c r="AV159" s="77"/>
      <c r="AW159" s="77"/>
    </row>
    <row r="160" spans="1:49" ht="18.75" customHeight="1" x14ac:dyDescent="0.3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U160" s="77"/>
      <c r="AV160" s="77"/>
      <c r="AW160" s="77"/>
    </row>
    <row r="161" spans="1:49" ht="18.75" customHeight="1" x14ac:dyDescent="0.3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  <c r="AP161" s="77"/>
      <c r="AQ161" s="77"/>
      <c r="AR161" s="77"/>
      <c r="AS161" s="77"/>
      <c r="AT161" s="77"/>
      <c r="AU161" s="77"/>
      <c r="AV161" s="77"/>
      <c r="AW161" s="77"/>
    </row>
    <row r="162" spans="1:49" ht="18.75" customHeight="1" x14ac:dyDescent="0.3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  <c r="AP162" s="77"/>
      <c r="AQ162" s="77"/>
      <c r="AR162" s="77"/>
      <c r="AS162" s="77"/>
      <c r="AT162" s="77"/>
      <c r="AU162" s="77"/>
      <c r="AV162" s="77"/>
      <c r="AW162" s="77"/>
    </row>
    <row r="163" spans="1:49" ht="18.75" customHeight="1" x14ac:dyDescent="0.3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  <c r="AP163" s="77"/>
      <c r="AQ163" s="77"/>
      <c r="AR163" s="77"/>
      <c r="AS163" s="77"/>
      <c r="AT163" s="77"/>
      <c r="AU163" s="77"/>
      <c r="AV163" s="77"/>
      <c r="AW163" s="77"/>
    </row>
    <row r="164" spans="1:49" ht="18.75" customHeight="1" x14ac:dyDescent="0.3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  <c r="AP164" s="77"/>
      <c r="AQ164" s="77"/>
      <c r="AR164" s="77"/>
      <c r="AS164" s="77"/>
      <c r="AT164" s="77"/>
      <c r="AU164" s="77"/>
      <c r="AV164" s="77"/>
      <c r="AW164" s="77"/>
    </row>
    <row r="165" spans="1:49" ht="18.75" customHeight="1" x14ac:dyDescent="0.3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  <c r="AP165" s="77"/>
      <c r="AQ165" s="77"/>
      <c r="AR165" s="77"/>
      <c r="AS165" s="77"/>
      <c r="AT165" s="77"/>
      <c r="AU165" s="77"/>
      <c r="AV165" s="77"/>
      <c r="AW165" s="77"/>
    </row>
    <row r="166" spans="1:49" ht="18.75" customHeight="1" x14ac:dyDescent="0.3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  <c r="AN166" s="77"/>
      <c r="AO166" s="77"/>
      <c r="AP166" s="77"/>
      <c r="AQ166" s="77"/>
      <c r="AR166" s="77"/>
      <c r="AS166" s="77"/>
      <c r="AT166" s="77"/>
      <c r="AU166" s="77"/>
      <c r="AV166" s="77"/>
      <c r="AW166" s="77"/>
    </row>
    <row r="167" spans="1:49" ht="18.75" customHeight="1" x14ac:dyDescent="0.3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  <c r="AP167" s="77"/>
      <c r="AQ167" s="77"/>
      <c r="AR167" s="77"/>
      <c r="AS167" s="77"/>
      <c r="AT167" s="77"/>
      <c r="AU167" s="77"/>
      <c r="AV167" s="77"/>
      <c r="AW167" s="77"/>
    </row>
    <row r="168" spans="1:49" ht="18.75" customHeight="1" x14ac:dyDescent="0.3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  <c r="AN168" s="77"/>
      <c r="AO168" s="77"/>
      <c r="AP168" s="77"/>
      <c r="AQ168" s="77"/>
      <c r="AR168" s="77"/>
      <c r="AS168" s="77"/>
      <c r="AT168" s="77"/>
      <c r="AU168" s="77"/>
      <c r="AV168" s="77"/>
      <c r="AW168" s="77"/>
    </row>
    <row r="169" spans="1:49" ht="18.75" customHeight="1" x14ac:dyDescent="0.3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  <c r="AP169" s="77"/>
      <c r="AQ169" s="77"/>
      <c r="AR169" s="77"/>
      <c r="AS169" s="77"/>
      <c r="AT169" s="77"/>
      <c r="AU169" s="77"/>
      <c r="AV169" s="77"/>
      <c r="AW169" s="77"/>
    </row>
    <row r="170" spans="1:49" ht="18.75" customHeight="1" x14ac:dyDescent="0.3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  <c r="AP170" s="77"/>
      <c r="AQ170" s="77"/>
      <c r="AR170" s="77"/>
      <c r="AS170" s="77"/>
      <c r="AT170" s="77"/>
      <c r="AU170" s="77"/>
      <c r="AV170" s="77"/>
      <c r="AW170" s="77"/>
    </row>
    <row r="171" spans="1:49" ht="18.75" customHeight="1" x14ac:dyDescent="0.3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U171" s="77"/>
      <c r="AV171" s="77"/>
      <c r="AW171" s="77"/>
    </row>
    <row r="172" spans="1:49" ht="18.75" customHeight="1" x14ac:dyDescent="0.3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</row>
    <row r="173" spans="1:49" ht="18.75" customHeight="1" x14ac:dyDescent="0.3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  <c r="AN173" s="77"/>
      <c r="AO173" s="77"/>
      <c r="AP173" s="77"/>
      <c r="AQ173" s="77"/>
      <c r="AR173" s="77"/>
      <c r="AS173" s="77"/>
      <c r="AT173" s="77"/>
      <c r="AU173" s="77"/>
      <c r="AV173" s="77"/>
      <c r="AW173" s="77"/>
    </row>
    <row r="174" spans="1:49" ht="18.75" customHeight="1" x14ac:dyDescent="0.3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  <c r="AP174" s="77"/>
      <c r="AQ174" s="77"/>
      <c r="AR174" s="77"/>
      <c r="AS174" s="77"/>
      <c r="AT174" s="77"/>
      <c r="AU174" s="77"/>
      <c r="AV174" s="77"/>
      <c r="AW174" s="77"/>
    </row>
    <row r="175" spans="1:49" ht="18.75" customHeight="1" x14ac:dyDescent="0.3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  <c r="AN175" s="77"/>
      <c r="AO175" s="77"/>
      <c r="AP175" s="77"/>
      <c r="AQ175" s="77"/>
      <c r="AR175" s="77"/>
      <c r="AS175" s="77"/>
      <c r="AT175" s="77"/>
      <c r="AU175" s="77"/>
      <c r="AV175" s="77"/>
      <c r="AW175" s="77"/>
    </row>
    <row r="176" spans="1:49" ht="18.75" customHeight="1" x14ac:dyDescent="0.3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  <c r="AP176" s="77"/>
      <c r="AQ176" s="77"/>
      <c r="AR176" s="77"/>
      <c r="AS176" s="77"/>
      <c r="AT176" s="77"/>
      <c r="AU176" s="77"/>
      <c r="AV176" s="77"/>
      <c r="AW176" s="77"/>
    </row>
    <row r="177" spans="1:49" ht="18.75" customHeight="1" x14ac:dyDescent="0.3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  <c r="AN177" s="77"/>
      <c r="AO177" s="77"/>
      <c r="AP177" s="77"/>
      <c r="AQ177" s="77"/>
      <c r="AR177" s="77"/>
      <c r="AS177" s="77"/>
      <c r="AT177" s="77"/>
      <c r="AU177" s="77"/>
      <c r="AV177" s="77"/>
      <c r="AW177" s="77"/>
    </row>
    <row r="178" spans="1:49" ht="18.75" customHeight="1" x14ac:dyDescent="0.3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  <c r="AP178" s="77"/>
      <c r="AQ178" s="77"/>
      <c r="AR178" s="77"/>
      <c r="AS178" s="77"/>
      <c r="AT178" s="77"/>
      <c r="AU178" s="77"/>
      <c r="AV178" s="77"/>
      <c r="AW178" s="77"/>
    </row>
    <row r="179" spans="1:49" ht="18.75" customHeight="1" x14ac:dyDescent="0.3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  <c r="AN179" s="77"/>
      <c r="AO179" s="77"/>
      <c r="AP179" s="77"/>
      <c r="AQ179" s="77"/>
      <c r="AR179" s="77"/>
      <c r="AS179" s="77"/>
      <c r="AT179" s="77"/>
      <c r="AU179" s="77"/>
      <c r="AV179" s="77"/>
      <c r="AW179" s="77"/>
    </row>
    <row r="180" spans="1:49" ht="18.75" customHeight="1" x14ac:dyDescent="0.3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77"/>
      <c r="AO180" s="77"/>
      <c r="AP180" s="77"/>
      <c r="AQ180" s="77"/>
      <c r="AR180" s="77"/>
      <c r="AS180" s="77"/>
      <c r="AT180" s="77"/>
      <c r="AU180" s="77"/>
      <c r="AV180" s="77"/>
      <c r="AW180" s="77"/>
    </row>
    <row r="181" spans="1:49" ht="18.75" customHeight="1" x14ac:dyDescent="0.3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  <c r="AP181" s="77"/>
      <c r="AQ181" s="77"/>
      <c r="AR181" s="77"/>
      <c r="AS181" s="77"/>
      <c r="AT181" s="77"/>
      <c r="AU181" s="77"/>
      <c r="AV181" s="77"/>
      <c r="AW181" s="77"/>
    </row>
    <row r="182" spans="1:49" ht="18.75" customHeight="1" x14ac:dyDescent="0.3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  <c r="AU182" s="77"/>
      <c r="AV182" s="77"/>
      <c r="AW182" s="77"/>
    </row>
    <row r="183" spans="1:49" ht="18.75" customHeight="1" x14ac:dyDescent="0.3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  <c r="AP183" s="77"/>
      <c r="AQ183" s="77"/>
      <c r="AR183" s="77"/>
      <c r="AS183" s="77"/>
      <c r="AT183" s="77"/>
      <c r="AU183" s="77"/>
      <c r="AV183" s="77"/>
      <c r="AW183" s="77"/>
    </row>
    <row r="184" spans="1:49" ht="18.75" customHeight="1" x14ac:dyDescent="0.3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77"/>
      <c r="AO184" s="77"/>
      <c r="AP184" s="77"/>
      <c r="AQ184" s="77"/>
      <c r="AR184" s="77"/>
      <c r="AS184" s="77"/>
      <c r="AT184" s="77"/>
      <c r="AU184" s="77"/>
      <c r="AV184" s="77"/>
      <c r="AW184" s="77"/>
    </row>
    <row r="185" spans="1:49" ht="18.75" customHeight="1" x14ac:dyDescent="0.3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  <c r="AP185" s="77"/>
      <c r="AQ185" s="77"/>
      <c r="AR185" s="77"/>
      <c r="AS185" s="77"/>
      <c r="AT185" s="77"/>
      <c r="AU185" s="77"/>
      <c r="AV185" s="77"/>
      <c r="AW185" s="77"/>
    </row>
    <row r="186" spans="1:49" ht="18.75" customHeight="1" x14ac:dyDescent="0.3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77"/>
      <c r="AT186" s="77"/>
      <c r="AU186" s="77"/>
      <c r="AV186" s="77"/>
      <c r="AW186" s="77"/>
    </row>
    <row r="187" spans="1:49" ht="18.75" customHeight="1" x14ac:dyDescent="0.3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  <c r="AN187" s="77"/>
      <c r="AO187" s="77"/>
      <c r="AP187" s="77"/>
      <c r="AQ187" s="77"/>
      <c r="AR187" s="77"/>
      <c r="AS187" s="77"/>
      <c r="AT187" s="77"/>
      <c r="AU187" s="77"/>
      <c r="AV187" s="77"/>
      <c r="AW187" s="77"/>
    </row>
    <row r="188" spans="1:49" ht="18.75" customHeight="1" x14ac:dyDescent="0.3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  <c r="AP188" s="77"/>
      <c r="AQ188" s="77"/>
      <c r="AR188" s="77"/>
      <c r="AS188" s="77"/>
      <c r="AT188" s="77"/>
      <c r="AU188" s="77"/>
      <c r="AV188" s="77"/>
      <c r="AW188" s="77"/>
    </row>
    <row r="189" spans="1:49" ht="18.75" customHeight="1" x14ac:dyDescent="0.3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  <c r="AP189" s="77"/>
      <c r="AQ189" s="77"/>
      <c r="AR189" s="77"/>
      <c r="AS189" s="77"/>
      <c r="AT189" s="77"/>
      <c r="AU189" s="77"/>
      <c r="AV189" s="77"/>
      <c r="AW189" s="77"/>
    </row>
    <row r="190" spans="1:49" ht="18.75" customHeight="1" x14ac:dyDescent="0.3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  <c r="AP190" s="77"/>
      <c r="AQ190" s="77"/>
      <c r="AR190" s="77"/>
      <c r="AS190" s="77"/>
      <c r="AT190" s="77"/>
      <c r="AU190" s="77"/>
      <c r="AV190" s="77"/>
      <c r="AW190" s="77"/>
    </row>
    <row r="191" spans="1:49" ht="18.75" customHeight="1" x14ac:dyDescent="0.3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  <c r="AP191" s="77"/>
      <c r="AQ191" s="77"/>
      <c r="AR191" s="77"/>
      <c r="AS191" s="77"/>
      <c r="AT191" s="77"/>
      <c r="AU191" s="77"/>
      <c r="AV191" s="77"/>
      <c r="AW191" s="77"/>
    </row>
    <row r="192" spans="1:49" ht="18.75" customHeight="1" x14ac:dyDescent="0.3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  <c r="AP192" s="77"/>
      <c r="AQ192" s="77"/>
      <c r="AR192" s="77"/>
      <c r="AS192" s="77"/>
      <c r="AT192" s="77"/>
      <c r="AU192" s="77"/>
      <c r="AV192" s="77"/>
      <c r="AW192" s="77"/>
    </row>
    <row r="193" spans="1:49" ht="18.75" customHeight="1" x14ac:dyDescent="0.3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  <c r="AP193" s="77"/>
      <c r="AQ193" s="77"/>
      <c r="AR193" s="77"/>
      <c r="AS193" s="77"/>
      <c r="AT193" s="77"/>
      <c r="AU193" s="77"/>
      <c r="AV193" s="77"/>
      <c r="AW193" s="77"/>
    </row>
    <row r="194" spans="1:49" ht="18.75" customHeight="1" x14ac:dyDescent="0.3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  <c r="AP194" s="77"/>
      <c r="AQ194" s="77"/>
      <c r="AR194" s="77"/>
      <c r="AS194" s="77"/>
      <c r="AT194" s="77"/>
      <c r="AU194" s="77"/>
      <c r="AV194" s="77"/>
      <c r="AW194" s="77"/>
    </row>
    <row r="195" spans="1:49" ht="18.75" customHeight="1" x14ac:dyDescent="0.3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  <c r="AP195" s="77"/>
      <c r="AQ195" s="77"/>
      <c r="AR195" s="77"/>
      <c r="AS195" s="77"/>
      <c r="AT195" s="77"/>
      <c r="AU195" s="77"/>
      <c r="AV195" s="77"/>
      <c r="AW195" s="77"/>
    </row>
    <row r="196" spans="1:49" ht="18.75" customHeight="1" x14ac:dyDescent="0.3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  <c r="AP196" s="77"/>
      <c r="AQ196" s="77"/>
      <c r="AR196" s="77"/>
      <c r="AS196" s="77"/>
      <c r="AT196" s="77"/>
      <c r="AU196" s="77"/>
      <c r="AV196" s="77"/>
      <c r="AW196" s="77"/>
    </row>
    <row r="197" spans="1:49" ht="18.75" customHeight="1" x14ac:dyDescent="0.3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  <c r="AP197" s="77"/>
      <c r="AQ197" s="77"/>
      <c r="AR197" s="77"/>
      <c r="AS197" s="77"/>
      <c r="AT197" s="77"/>
      <c r="AU197" s="77"/>
      <c r="AV197" s="77"/>
      <c r="AW197" s="77"/>
    </row>
    <row r="198" spans="1:49" ht="18.75" customHeight="1" x14ac:dyDescent="0.3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  <c r="AP198" s="77"/>
      <c r="AQ198" s="77"/>
      <c r="AR198" s="77"/>
      <c r="AS198" s="77"/>
      <c r="AT198" s="77"/>
      <c r="AU198" s="77"/>
      <c r="AV198" s="77"/>
      <c r="AW198" s="77"/>
    </row>
    <row r="199" spans="1:49" ht="18.75" customHeight="1" x14ac:dyDescent="0.3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  <c r="AP199" s="77"/>
      <c r="AQ199" s="77"/>
      <c r="AR199" s="77"/>
      <c r="AS199" s="77"/>
      <c r="AT199" s="77"/>
      <c r="AU199" s="77"/>
      <c r="AV199" s="77"/>
      <c r="AW199" s="77"/>
    </row>
    <row r="200" spans="1:49" ht="18.75" customHeight="1" x14ac:dyDescent="0.3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  <c r="AN200" s="77"/>
      <c r="AO200" s="77"/>
      <c r="AP200" s="77"/>
      <c r="AQ200" s="77"/>
      <c r="AR200" s="77"/>
      <c r="AS200" s="77"/>
      <c r="AT200" s="77"/>
      <c r="AU200" s="77"/>
      <c r="AV200" s="77"/>
      <c r="AW200" s="77"/>
    </row>
    <row r="201" spans="1:49" ht="18.75" customHeight="1" x14ac:dyDescent="0.3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U201" s="77"/>
      <c r="AV201" s="77"/>
      <c r="AW201" s="77"/>
    </row>
    <row r="202" spans="1:49" ht="18.75" customHeight="1" x14ac:dyDescent="0.3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  <c r="AN202" s="77"/>
      <c r="AO202" s="77"/>
      <c r="AP202" s="77"/>
      <c r="AQ202" s="77"/>
      <c r="AR202" s="77"/>
      <c r="AS202" s="77"/>
      <c r="AT202" s="77"/>
      <c r="AU202" s="77"/>
      <c r="AV202" s="77"/>
      <c r="AW202" s="77"/>
    </row>
    <row r="203" spans="1:49" ht="18.75" customHeight="1" x14ac:dyDescent="0.3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  <c r="AP203" s="77"/>
      <c r="AQ203" s="77"/>
      <c r="AR203" s="77"/>
      <c r="AS203" s="77"/>
      <c r="AT203" s="77"/>
      <c r="AU203" s="77"/>
      <c r="AV203" s="77"/>
      <c r="AW203" s="77"/>
    </row>
    <row r="204" spans="1:49" ht="18.75" customHeight="1" x14ac:dyDescent="0.3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  <c r="AP204" s="77"/>
      <c r="AQ204" s="77"/>
      <c r="AR204" s="77"/>
      <c r="AS204" s="77"/>
      <c r="AT204" s="77"/>
      <c r="AU204" s="77"/>
      <c r="AV204" s="77"/>
      <c r="AW204" s="77"/>
    </row>
    <row r="205" spans="1:49" ht="18.75" customHeight="1" x14ac:dyDescent="0.3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  <c r="AP205" s="77"/>
      <c r="AQ205" s="77"/>
      <c r="AR205" s="77"/>
      <c r="AS205" s="77"/>
      <c r="AT205" s="77"/>
      <c r="AU205" s="77"/>
      <c r="AV205" s="77"/>
      <c r="AW205" s="77"/>
    </row>
    <row r="206" spans="1:49" ht="18.75" customHeight="1" x14ac:dyDescent="0.3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  <c r="AP206" s="77"/>
      <c r="AQ206" s="77"/>
      <c r="AR206" s="77"/>
      <c r="AS206" s="77"/>
      <c r="AT206" s="77"/>
      <c r="AU206" s="77"/>
      <c r="AV206" s="77"/>
      <c r="AW206" s="77"/>
    </row>
    <row r="207" spans="1:49" ht="18.75" customHeight="1" x14ac:dyDescent="0.3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  <c r="AN207" s="77"/>
      <c r="AO207" s="77"/>
      <c r="AP207" s="77"/>
      <c r="AQ207" s="77"/>
      <c r="AR207" s="77"/>
      <c r="AS207" s="77"/>
      <c r="AT207" s="77"/>
      <c r="AU207" s="77"/>
      <c r="AV207" s="77"/>
      <c r="AW207" s="77"/>
    </row>
    <row r="208" spans="1:49" ht="18.75" customHeight="1" x14ac:dyDescent="0.3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  <c r="AP208" s="77"/>
      <c r="AQ208" s="77"/>
      <c r="AR208" s="77"/>
      <c r="AS208" s="77"/>
      <c r="AT208" s="77"/>
      <c r="AU208" s="77"/>
      <c r="AV208" s="77"/>
      <c r="AW208" s="77"/>
    </row>
    <row r="209" spans="1:49" ht="18.75" customHeight="1" x14ac:dyDescent="0.3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  <c r="AN209" s="77"/>
      <c r="AO209" s="77"/>
      <c r="AP209" s="77"/>
      <c r="AQ209" s="77"/>
      <c r="AR209" s="77"/>
      <c r="AS209" s="77"/>
      <c r="AT209" s="77"/>
      <c r="AU209" s="77"/>
      <c r="AV209" s="77"/>
      <c r="AW209" s="77"/>
    </row>
    <row r="210" spans="1:49" ht="18.75" customHeight="1" x14ac:dyDescent="0.3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  <c r="AP210" s="77"/>
      <c r="AQ210" s="77"/>
      <c r="AR210" s="77"/>
      <c r="AS210" s="77"/>
      <c r="AT210" s="77"/>
      <c r="AU210" s="77"/>
      <c r="AV210" s="77"/>
      <c r="AW210" s="77"/>
    </row>
    <row r="211" spans="1:49" ht="18.75" customHeight="1" x14ac:dyDescent="0.3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  <c r="AN211" s="77"/>
      <c r="AO211" s="77"/>
      <c r="AP211" s="77"/>
      <c r="AQ211" s="77"/>
      <c r="AR211" s="77"/>
      <c r="AS211" s="77"/>
      <c r="AT211" s="77"/>
      <c r="AU211" s="77"/>
      <c r="AV211" s="77"/>
      <c r="AW211" s="77"/>
    </row>
    <row r="212" spans="1:49" ht="18.75" customHeight="1" x14ac:dyDescent="0.3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  <c r="AP212" s="77"/>
      <c r="AQ212" s="77"/>
      <c r="AR212" s="77"/>
      <c r="AS212" s="77"/>
      <c r="AT212" s="77"/>
      <c r="AU212" s="77"/>
      <c r="AV212" s="77"/>
      <c r="AW212" s="77"/>
    </row>
    <row r="213" spans="1:49" ht="18.75" customHeight="1" x14ac:dyDescent="0.3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  <c r="AN213" s="77"/>
      <c r="AO213" s="77"/>
      <c r="AP213" s="77"/>
      <c r="AQ213" s="77"/>
      <c r="AR213" s="77"/>
      <c r="AS213" s="77"/>
      <c r="AT213" s="77"/>
      <c r="AU213" s="77"/>
      <c r="AV213" s="77"/>
      <c r="AW213" s="77"/>
    </row>
    <row r="214" spans="1:49" ht="18.75" customHeight="1" x14ac:dyDescent="0.3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  <c r="AP214" s="77"/>
      <c r="AQ214" s="77"/>
      <c r="AR214" s="77"/>
      <c r="AS214" s="77"/>
      <c r="AT214" s="77"/>
      <c r="AU214" s="77"/>
      <c r="AV214" s="77"/>
      <c r="AW214" s="77"/>
    </row>
    <row r="215" spans="1:49" ht="18.75" customHeight="1" x14ac:dyDescent="0.3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  <c r="AP215" s="77"/>
      <c r="AQ215" s="77"/>
      <c r="AR215" s="77"/>
      <c r="AS215" s="77"/>
      <c r="AT215" s="77"/>
      <c r="AU215" s="77"/>
      <c r="AV215" s="77"/>
      <c r="AW215" s="77"/>
    </row>
    <row r="216" spans="1:49" ht="18.75" customHeight="1" x14ac:dyDescent="0.3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77"/>
      <c r="AW216" s="77"/>
    </row>
    <row r="217" spans="1:49" ht="18.75" customHeight="1" x14ac:dyDescent="0.3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  <c r="AP217" s="77"/>
      <c r="AQ217" s="77"/>
      <c r="AR217" s="77"/>
      <c r="AS217" s="77"/>
      <c r="AT217" s="77"/>
      <c r="AU217" s="77"/>
      <c r="AV217" s="77"/>
      <c r="AW217" s="77"/>
    </row>
    <row r="218" spans="1:49" ht="18.75" customHeight="1" x14ac:dyDescent="0.3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  <c r="AP218" s="77"/>
      <c r="AQ218" s="77"/>
      <c r="AR218" s="77"/>
      <c r="AS218" s="77"/>
      <c r="AT218" s="77"/>
      <c r="AU218" s="77"/>
      <c r="AV218" s="77"/>
      <c r="AW218" s="77"/>
    </row>
    <row r="219" spans="1:49" ht="18.75" customHeight="1" x14ac:dyDescent="0.3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  <c r="AP219" s="77"/>
      <c r="AQ219" s="77"/>
      <c r="AR219" s="77"/>
      <c r="AS219" s="77"/>
      <c r="AT219" s="77"/>
      <c r="AU219" s="77"/>
      <c r="AV219" s="77"/>
      <c r="AW219" s="77"/>
    </row>
    <row r="220" spans="1:49" ht="18.75" customHeight="1" x14ac:dyDescent="0.3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  <c r="AP220" s="77"/>
      <c r="AQ220" s="77"/>
      <c r="AR220" s="77"/>
      <c r="AS220" s="77"/>
      <c r="AT220" s="77"/>
      <c r="AU220" s="77"/>
      <c r="AV220" s="77"/>
      <c r="AW220" s="77"/>
    </row>
    <row r="221" spans="1:49" ht="18.75" customHeight="1" x14ac:dyDescent="0.3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77"/>
      <c r="AQ221" s="77"/>
      <c r="AR221" s="77"/>
      <c r="AS221" s="77"/>
      <c r="AT221" s="77"/>
      <c r="AU221" s="77"/>
      <c r="AV221" s="77"/>
      <c r="AW221" s="77"/>
    </row>
    <row r="222" spans="1:49" ht="18.75" customHeight="1" x14ac:dyDescent="0.3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  <c r="AN222" s="77"/>
      <c r="AO222" s="77"/>
      <c r="AP222" s="77"/>
      <c r="AQ222" s="77"/>
      <c r="AR222" s="77"/>
      <c r="AS222" s="77"/>
      <c r="AT222" s="77"/>
      <c r="AU222" s="77"/>
      <c r="AV222" s="77"/>
      <c r="AW222" s="77"/>
    </row>
    <row r="223" spans="1:49" ht="18.75" customHeight="1" x14ac:dyDescent="0.3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  <c r="AP223" s="77"/>
      <c r="AQ223" s="77"/>
      <c r="AR223" s="77"/>
      <c r="AS223" s="77"/>
      <c r="AT223" s="77"/>
      <c r="AU223" s="77"/>
      <c r="AV223" s="77"/>
      <c r="AW223" s="77"/>
    </row>
    <row r="224" spans="1:49" ht="18.75" customHeight="1" x14ac:dyDescent="0.3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  <c r="AP224" s="77"/>
      <c r="AQ224" s="77"/>
      <c r="AR224" s="77"/>
      <c r="AS224" s="77"/>
      <c r="AT224" s="77"/>
      <c r="AU224" s="77"/>
      <c r="AV224" s="77"/>
      <c r="AW224" s="77"/>
    </row>
    <row r="225" spans="1:49" ht="18.75" customHeight="1" x14ac:dyDescent="0.3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  <c r="AP225" s="77"/>
      <c r="AQ225" s="77"/>
      <c r="AR225" s="77"/>
      <c r="AS225" s="77"/>
      <c r="AT225" s="77"/>
      <c r="AU225" s="77"/>
      <c r="AV225" s="77"/>
      <c r="AW225" s="77"/>
    </row>
    <row r="226" spans="1:49" ht="18.75" customHeight="1" x14ac:dyDescent="0.3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  <c r="AP226" s="77"/>
      <c r="AQ226" s="77"/>
      <c r="AR226" s="77"/>
      <c r="AS226" s="77"/>
      <c r="AT226" s="77"/>
      <c r="AU226" s="77"/>
      <c r="AV226" s="77"/>
      <c r="AW226" s="77"/>
    </row>
    <row r="227" spans="1:49" ht="18.75" customHeight="1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  <c r="AP227" s="77"/>
      <c r="AQ227" s="77"/>
      <c r="AR227" s="77"/>
      <c r="AS227" s="77"/>
      <c r="AT227" s="77"/>
      <c r="AU227" s="77"/>
      <c r="AV227" s="77"/>
      <c r="AW227" s="77"/>
    </row>
    <row r="228" spans="1:49" ht="18.75" customHeight="1" x14ac:dyDescent="0.3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  <c r="AN228" s="77"/>
      <c r="AO228" s="77"/>
      <c r="AP228" s="77"/>
      <c r="AQ228" s="77"/>
      <c r="AR228" s="77"/>
      <c r="AS228" s="77"/>
      <c r="AT228" s="77"/>
      <c r="AU228" s="77"/>
      <c r="AV228" s="77"/>
      <c r="AW228" s="77"/>
    </row>
    <row r="229" spans="1:49" ht="18.75" customHeight="1" x14ac:dyDescent="0.3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  <c r="AP229" s="77"/>
      <c r="AQ229" s="77"/>
      <c r="AR229" s="77"/>
      <c r="AS229" s="77"/>
      <c r="AT229" s="77"/>
      <c r="AU229" s="77"/>
      <c r="AV229" s="77"/>
      <c r="AW229" s="77"/>
    </row>
    <row r="230" spans="1:49" ht="18.75" customHeight="1" x14ac:dyDescent="0.3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  <c r="AN230" s="77"/>
      <c r="AO230" s="77"/>
      <c r="AP230" s="77"/>
      <c r="AQ230" s="77"/>
      <c r="AR230" s="77"/>
      <c r="AS230" s="77"/>
      <c r="AT230" s="77"/>
      <c r="AU230" s="77"/>
      <c r="AV230" s="77"/>
      <c r="AW230" s="77"/>
    </row>
    <row r="231" spans="1:49" ht="18.75" customHeight="1" x14ac:dyDescent="0.3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  <c r="AP231" s="77"/>
      <c r="AQ231" s="77"/>
      <c r="AR231" s="77"/>
      <c r="AS231" s="77"/>
      <c r="AT231" s="77"/>
      <c r="AU231" s="77"/>
      <c r="AV231" s="77"/>
      <c r="AW231" s="77"/>
    </row>
    <row r="232" spans="1:49" ht="18.75" customHeight="1" x14ac:dyDescent="0.3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  <c r="AP232" s="77"/>
      <c r="AQ232" s="77"/>
      <c r="AR232" s="77"/>
      <c r="AS232" s="77"/>
      <c r="AT232" s="77"/>
      <c r="AU232" s="77"/>
      <c r="AV232" s="77"/>
      <c r="AW232" s="77"/>
    </row>
    <row r="233" spans="1:49" ht="18.75" customHeight="1" x14ac:dyDescent="0.3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  <c r="AN233" s="77"/>
      <c r="AO233" s="77"/>
      <c r="AP233" s="77"/>
      <c r="AQ233" s="77"/>
      <c r="AR233" s="77"/>
      <c r="AS233" s="77"/>
      <c r="AT233" s="77"/>
      <c r="AU233" s="77"/>
      <c r="AV233" s="77"/>
      <c r="AW233" s="77"/>
    </row>
    <row r="234" spans="1:49" ht="18.75" customHeight="1" x14ac:dyDescent="0.3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  <c r="AP234" s="77"/>
      <c r="AQ234" s="77"/>
      <c r="AR234" s="77"/>
      <c r="AS234" s="77"/>
      <c r="AT234" s="77"/>
      <c r="AU234" s="77"/>
      <c r="AV234" s="77"/>
      <c r="AW234" s="77"/>
    </row>
    <row r="235" spans="1:49" ht="18.75" customHeight="1" x14ac:dyDescent="0.3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  <c r="AN235" s="77"/>
      <c r="AO235" s="77"/>
      <c r="AP235" s="77"/>
      <c r="AQ235" s="77"/>
      <c r="AR235" s="77"/>
      <c r="AS235" s="77"/>
      <c r="AT235" s="77"/>
      <c r="AU235" s="77"/>
      <c r="AV235" s="77"/>
      <c r="AW235" s="77"/>
    </row>
    <row r="236" spans="1:49" ht="18.75" customHeight="1" x14ac:dyDescent="0.3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  <c r="AN236" s="77"/>
      <c r="AO236" s="77"/>
      <c r="AP236" s="77"/>
      <c r="AQ236" s="77"/>
      <c r="AR236" s="77"/>
      <c r="AS236" s="77"/>
      <c r="AT236" s="77"/>
      <c r="AU236" s="77"/>
      <c r="AV236" s="77"/>
      <c r="AW236" s="77"/>
    </row>
    <row r="237" spans="1:49" ht="18.75" customHeight="1" x14ac:dyDescent="0.3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  <c r="AN237" s="77"/>
      <c r="AO237" s="77"/>
      <c r="AP237" s="77"/>
      <c r="AQ237" s="77"/>
      <c r="AR237" s="77"/>
      <c r="AS237" s="77"/>
      <c r="AT237" s="77"/>
      <c r="AU237" s="77"/>
      <c r="AV237" s="77"/>
      <c r="AW237" s="77"/>
    </row>
    <row r="238" spans="1:49" ht="18.75" customHeight="1" x14ac:dyDescent="0.3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  <c r="AN238" s="77"/>
      <c r="AO238" s="77"/>
      <c r="AP238" s="77"/>
      <c r="AQ238" s="77"/>
      <c r="AR238" s="77"/>
      <c r="AS238" s="77"/>
      <c r="AT238" s="77"/>
      <c r="AU238" s="77"/>
      <c r="AV238" s="77"/>
      <c r="AW238" s="77"/>
    </row>
    <row r="239" spans="1:49" ht="18.75" customHeight="1" x14ac:dyDescent="0.3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  <c r="AN239" s="77"/>
      <c r="AO239" s="77"/>
      <c r="AP239" s="77"/>
      <c r="AQ239" s="77"/>
      <c r="AR239" s="77"/>
      <c r="AS239" s="77"/>
      <c r="AT239" s="77"/>
      <c r="AU239" s="77"/>
      <c r="AV239" s="77"/>
      <c r="AW239" s="77"/>
    </row>
    <row r="240" spans="1:49" ht="18.75" customHeight="1" x14ac:dyDescent="0.3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  <c r="AN240" s="77"/>
      <c r="AO240" s="77"/>
      <c r="AP240" s="77"/>
      <c r="AQ240" s="77"/>
      <c r="AR240" s="77"/>
      <c r="AS240" s="77"/>
      <c r="AT240" s="77"/>
      <c r="AU240" s="77"/>
      <c r="AV240" s="77"/>
      <c r="AW240" s="77"/>
    </row>
    <row r="241" spans="1:49" ht="18.75" customHeight="1" x14ac:dyDescent="0.3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  <c r="AN241" s="77"/>
      <c r="AO241" s="77"/>
      <c r="AP241" s="77"/>
      <c r="AQ241" s="77"/>
      <c r="AR241" s="77"/>
      <c r="AS241" s="77"/>
      <c r="AT241" s="77"/>
      <c r="AU241" s="77"/>
      <c r="AV241" s="77"/>
      <c r="AW241" s="77"/>
    </row>
    <row r="242" spans="1:49" ht="18.75" customHeight="1" x14ac:dyDescent="0.3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  <c r="AN242" s="77"/>
      <c r="AO242" s="77"/>
      <c r="AP242" s="77"/>
      <c r="AQ242" s="77"/>
      <c r="AR242" s="77"/>
      <c r="AS242" s="77"/>
      <c r="AT242" s="77"/>
      <c r="AU242" s="77"/>
      <c r="AV242" s="77"/>
      <c r="AW242" s="77"/>
    </row>
    <row r="243" spans="1:49" ht="18.75" customHeight="1" x14ac:dyDescent="0.3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  <c r="AP243" s="77"/>
      <c r="AQ243" s="77"/>
      <c r="AR243" s="77"/>
      <c r="AS243" s="77"/>
      <c r="AT243" s="77"/>
      <c r="AU243" s="77"/>
      <c r="AV243" s="77"/>
      <c r="AW243" s="77"/>
    </row>
    <row r="244" spans="1:49" ht="18.75" customHeight="1" x14ac:dyDescent="0.3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  <c r="AN244" s="77"/>
      <c r="AO244" s="77"/>
      <c r="AP244" s="77"/>
      <c r="AQ244" s="77"/>
      <c r="AR244" s="77"/>
      <c r="AS244" s="77"/>
      <c r="AT244" s="77"/>
      <c r="AU244" s="77"/>
      <c r="AV244" s="77"/>
      <c r="AW244" s="77"/>
    </row>
    <row r="245" spans="1:49" ht="18.75" customHeight="1" x14ac:dyDescent="0.3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  <c r="AN245" s="77"/>
      <c r="AO245" s="77"/>
      <c r="AP245" s="77"/>
      <c r="AQ245" s="77"/>
      <c r="AR245" s="77"/>
      <c r="AS245" s="77"/>
      <c r="AT245" s="77"/>
      <c r="AU245" s="77"/>
      <c r="AV245" s="77"/>
      <c r="AW245" s="77"/>
    </row>
    <row r="246" spans="1:49" ht="18.75" customHeight="1" x14ac:dyDescent="0.3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  <c r="AW246" s="77"/>
    </row>
    <row r="247" spans="1:49" ht="18.75" customHeight="1" x14ac:dyDescent="0.3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  <c r="AP247" s="77"/>
      <c r="AQ247" s="77"/>
      <c r="AR247" s="77"/>
      <c r="AS247" s="77"/>
      <c r="AT247" s="77"/>
      <c r="AU247" s="77"/>
      <c r="AV247" s="77"/>
      <c r="AW247" s="77"/>
    </row>
    <row r="248" spans="1:49" ht="18.75" customHeight="1" x14ac:dyDescent="0.3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  <c r="AP248" s="77"/>
      <c r="AQ248" s="77"/>
      <c r="AR248" s="77"/>
      <c r="AS248" s="77"/>
      <c r="AT248" s="77"/>
      <c r="AU248" s="77"/>
      <c r="AV248" s="77"/>
      <c r="AW248" s="77"/>
    </row>
    <row r="249" spans="1:49" ht="18.75" customHeight="1" x14ac:dyDescent="0.3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  <c r="AN249" s="77"/>
      <c r="AO249" s="77"/>
      <c r="AP249" s="77"/>
      <c r="AQ249" s="77"/>
      <c r="AR249" s="77"/>
      <c r="AS249" s="77"/>
      <c r="AT249" s="77"/>
      <c r="AU249" s="77"/>
      <c r="AV249" s="77"/>
      <c r="AW249" s="77"/>
    </row>
    <row r="250" spans="1:49" ht="18.75" customHeight="1" x14ac:dyDescent="0.3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  <c r="AP250" s="77"/>
      <c r="AQ250" s="77"/>
      <c r="AR250" s="77"/>
      <c r="AS250" s="77"/>
      <c r="AT250" s="77"/>
      <c r="AU250" s="77"/>
      <c r="AV250" s="77"/>
      <c r="AW250" s="77"/>
    </row>
    <row r="251" spans="1:49" ht="18.75" customHeight="1" x14ac:dyDescent="0.3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  <c r="AP251" s="77"/>
      <c r="AQ251" s="77"/>
      <c r="AR251" s="77"/>
      <c r="AS251" s="77"/>
      <c r="AT251" s="77"/>
      <c r="AU251" s="77"/>
      <c r="AV251" s="77"/>
      <c r="AW251" s="77"/>
    </row>
    <row r="252" spans="1:49" ht="18.75" customHeight="1" x14ac:dyDescent="0.3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  <c r="AP252" s="77"/>
      <c r="AQ252" s="77"/>
      <c r="AR252" s="77"/>
      <c r="AS252" s="77"/>
      <c r="AT252" s="77"/>
      <c r="AU252" s="77"/>
      <c r="AV252" s="77"/>
      <c r="AW252" s="77"/>
    </row>
    <row r="253" spans="1:49" ht="18.75" customHeight="1" x14ac:dyDescent="0.3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  <c r="AN253" s="77"/>
      <c r="AO253" s="77"/>
      <c r="AP253" s="77"/>
      <c r="AQ253" s="77"/>
      <c r="AR253" s="77"/>
      <c r="AS253" s="77"/>
      <c r="AT253" s="77"/>
      <c r="AU253" s="77"/>
      <c r="AV253" s="77"/>
      <c r="AW253" s="77"/>
    </row>
    <row r="254" spans="1:49" ht="18.75" customHeight="1" x14ac:dyDescent="0.3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  <c r="AP254" s="77"/>
      <c r="AQ254" s="77"/>
      <c r="AR254" s="77"/>
      <c r="AS254" s="77"/>
      <c r="AT254" s="77"/>
      <c r="AU254" s="77"/>
      <c r="AV254" s="77"/>
      <c r="AW254" s="77"/>
    </row>
    <row r="255" spans="1:49" ht="18.75" customHeight="1" x14ac:dyDescent="0.3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  <c r="AN255" s="77"/>
      <c r="AO255" s="77"/>
      <c r="AP255" s="77"/>
      <c r="AQ255" s="77"/>
      <c r="AR255" s="77"/>
      <c r="AS255" s="77"/>
      <c r="AT255" s="77"/>
      <c r="AU255" s="77"/>
      <c r="AV255" s="77"/>
      <c r="AW255" s="77"/>
    </row>
    <row r="256" spans="1:49" ht="18.75" customHeight="1" x14ac:dyDescent="0.3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  <c r="AN256" s="77"/>
      <c r="AO256" s="77"/>
      <c r="AP256" s="77"/>
      <c r="AQ256" s="77"/>
      <c r="AR256" s="77"/>
      <c r="AS256" s="77"/>
      <c r="AT256" s="77"/>
      <c r="AU256" s="77"/>
      <c r="AV256" s="77"/>
      <c r="AW256" s="77"/>
    </row>
    <row r="257" spans="1:49" ht="18.75" customHeight="1" x14ac:dyDescent="0.3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  <c r="AN257" s="77"/>
      <c r="AO257" s="77"/>
      <c r="AP257" s="77"/>
      <c r="AQ257" s="77"/>
      <c r="AR257" s="77"/>
      <c r="AS257" s="77"/>
      <c r="AT257" s="77"/>
      <c r="AU257" s="77"/>
      <c r="AV257" s="77"/>
      <c r="AW257" s="77"/>
    </row>
    <row r="258" spans="1:49" ht="18.75" customHeight="1" x14ac:dyDescent="0.3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  <c r="AN258" s="77"/>
      <c r="AO258" s="77"/>
      <c r="AP258" s="77"/>
      <c r="AQ258" s="77"/>
      <c r="AR258" s="77"/>
      <c r="AS258" s="77"/>
      <c r="AT258" s="77"/>
      <c r="AU258" s="77"/>
      <c r="AV258" s="77"/>
      <c r="AW258" s="77"/>
    </row>
    <row r="259" spans="1:49" ht="18.75" customHeight="1" x14ac:dyDescent="0.3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  <c r="AF259" s="77"/>
      <c r="AG259" s="77"/>
      <c r="AH259" s="77"/>
      <c r="AI259" s="77"/>
      <c r="AJ259" s="77"/>
      <c r="AK259" s="77"/>
      <c r="AL259" s="77"/>
      <c r="AM259" s="77"/>
      <c r="AN259" s="77"/>
      <c r="AO259" s="77"/>
      <c r="AP259" s="77"/>
      <c r="AQ259" s="77"/>
      <c r="AR259" s="77"/>
      <c r="AS259" s="77"/>
      <c r="AT259" s="77"/>
      <c r="AU259" s="77"/>
      <c r="AV259" s="77"/>
      <c r="AW259" s="77"/>
    </row>
    <row r="260" spans="1:49" ht="18.75" customHeight="1" x14ac:dyDescent="0.3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  <c r="AE260" s="77"/>
      <c r="AF260" s="77"/>
      <c r="AG260" s="77"/>
      <c r="AH260" s="77"/>
      <c r="AI260" s="77"/>
      <c r="AJ260" s="77"/>
      <c r="AK260" s="77"/>
      <c r="AL260" s="77"/>
      <c r="AM260" s="77"/>
      <c r="AN260" s="77"/>
      <c r="AO260" s="77"/>
      <c r="AP260" s="77"/>
      <c r="AQ260" s="77"/>
      <c r="AR260" s="77"/>
      <c r="AS260" s="77"/>
      <c r="AT260" s="77"/>
      <c r="AU260" s="77"/>
      <c r="AV260" s="77"/>
      <c r="AW260" s="77"/>
    </row>
    <row r="261" spans="1:49" ht="18.75" customHeight="1" x14ac:dyDescent="0.3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  <c r="AP261" s="77"/>
      <c r="AQ261" s="77"/>
      <c r="AR261" s="77"/>
      <c r="AS261" s="77"/>
      <c r="AT261" s="77"/>
      <c r="AU261" s="77"/>
      <c r="AV261" s="77"/>
      <c r="AW261" s="77"/>
    </row>
    <row r="262" spans="1:49" ht="18.75" customHeight="1" x14ac:dyDescent="0.3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  <c r="AE262" s="77"/>
      <c r="AF262" s="77"/>
      <c r="AG262" s="77"/>
      <c r="AH262" s="77"/>
      <c r="AI262" s="77"/>
      <c r="AJ262" s="77"/>
      <c r="AK262" s="77"/>
      <c r="AL262" s="77"/>
      <c r="AM262" s="77"/>
      <c r="AN262" s="77"/>
      <c r="AO262" s="77"/>
      <c r="AP262" s="77"/>
      <c r="AQ262" s="77"/>
      <c r="AR262" s="77"/>
      <c r="AS262" s="77"/>
      <c r="AT262" s="77"/>
      <c r="AU262" s="77"/>
      <c r="AV262" s="77"/>
      <c r="AW262" s="77"/>
    </row>
    <row r="263" spans="1:49" ht="18.75" customHeight="1" x14ac:dyDescent="0.3">
      <c r="A263" s="77"/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  <c r="AA263" s="77"/>
      <c r="AB263" s="77"/>
      <c r="AC263" s="77"/>
      <c r="AD263" s="77"/>
      <c r="AE263" s="77"/>
      <c r="AF263" s="77"/>
      <c r="AG263" s="77"/>
      <c r="AH263" s="77"/>
      <c r="AI263" s="77"/>
      <c r="AJ263" s="77"/>
      <c r="AK263" s="77"/>
      <c r="AL263" s="77"/>
      <c r="AM263" s="77"/>
      <c r="AN263" s="77"/>
      <c r="AO263" s="77"/>
      <c r="AP263" s="77"/>
      <c r="AQ263" s="77"/>
      <c r="AR263" s="77"/>
      <c r="AS263" s="77"/>
      <c r="AT263" s="77"/>
      <c r="AU263" s="77"/>
      <c r="AV263" s="77"/>
      <c r="AW263" s="77"/>
    </row>
    <row r="264" spans="1:49" ht="18.75" customHeight="1" x14ac:dyDescent="0.3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  <c r="AA264" s="77"/>
      <c r="AB264" s="77"/>
      <c r="AC264" s="77"/>
      <c r="AD264" s="77"/>
      <c r="AE264" s="77"/>
      <c r="AF264" s="77"/>
      <c r="AG264" s="77"/>
      <c r="AH264" s="77"/>
      <c r="AI264" s="77"/>
      <c r="AJ264" s="77"/>
      <c r="AK264" s="77"/>
      <c r="AL264" s="77"/>
      <c r="AM264" s="77"/>
      <c r="AN264" s="77"/>
      <c r="AO264" s="77"/>
      <c r="AP264" s="77"/>
      <c r="AQ264" s="77"/>
      <c r="AR264" s="77"/>
      <c r="AS264" s="77"/>
      <c r="AT264" s="77"/>
      <c r="AU264" s="77"/>
      <c r="AV264" s="77"/>
      <c r="AW264" s="77"/>
    </row>
    <row r="265" spans="1:49" ht="18.75" customHeight="1" x14ac:dyDescent="0.3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  <c r="AA265" s="77"/>
      <c r="AB265" s="77"/>
      <c r="AC265" s="77"/>
      <c r="AD265" s="77"/>
      <c r="AE265" s="77"/>
      <c r="AF265" s="77"/>
      <c r="AG265" s="77"/>
      <c r="AH265" s="77"/>
      <c r="AI265" s="77"/>
      <c r="AJ265" s="77"/>
      <c r="AK265" s="77"/>
      <c r="AL265" s="77"/>
      <c r="AM265" s="77"/>
      <c r="AN265" s="77"/>
      <c r="AO265" s="77"/>
      <c r="AP265" s="77"/>
      <c r="AQ265" s="77"/>
      <c r="AR265" s="77"/>
      <c r="AS265" s="77"/>
      <c r="AT265" s="77"/>
      <c r="AU265" s="77"/>
      <c r="AV265" s="77"/>
      <c r="AW265" s="77"/>
    </row>
    <row r="266" spans="1:49" ht="18.75" customHeight="1" x14ac:dyDescent="0.3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  <c r="AA266" s="77"/>
      <c r="AB266" s="77"/>
      <c r="AC266" s="77"/>
      <c r="AD266" s="77"/>
      <c r="AE266" s="77"/>
      <c r="AF266" s="77"/>
      <c r="AG266" s="77"/>
      <c r="AH266" s="77"/>
      <c r="AI266" s="77"/>
      <c r="AJ266" s="77"/>
      <c r="AK266" s="77"/>
      <c r="AL266" s="77"/>
      <c r="AM266" s="77"/>
      <c r="AN266" s="77"/>
      <c r="AO266" s="77"/>
      <c r="AP266" s="77"/>
      <c r="AQ266" s="77"/>
      <c r="AR266" s="77"/>
      <c r="AS266" s="77"/>
      <c r="AT266" s="77"/>
      <c r="AU266" s="77"/>
      <c r="AV266" s="77"/>
      <c r="AW266" s="77"/>
    </row>
    <row r="267" spans="1:49" ht="18.75" customHeight="1" x14ac:dyDescent="0.3">
      <c r="A267" s="77"/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  <c r="AA267" s="77"/>
      <c r="AB267" s="77"/>
      <c r="AC267" s="77"/>
      <c r="AD267" s="77"/>
      <c r="AE267" s="77"/>
      <c r="AF267" s="77"/>
      <c r="AG267" s="77"/>
      <c r="AH267" s="77"/>
      <c r="AI267" s="77"/>
      <c r="AJ267" s="77"/>
      <c r="AK267" s="77"/>
      <c r="AL267" s="77"/>
      <c r="AM267" s="77"/>
      <c r="AN267" s="77"/>
      <c r="AO267" s="77"/>
      <c r="AP267" s="77"/>
      <c r="AQ267" s="77"/>
      <c r="AR267" s="77"/>
      <c r="AS267" s="77"/>
      <c r="AT267" s="77"/>
      <c r="AU267" s="77"/>
      <c r="AV267" s="77"/>
      <c r="AW267" s="77"/>
    </row>
    <row r="268" spans="1:49" ht="18.75" customHeight="1" x14ac:dyDescent="0.3">
      <c r="A268" s="77"/>
      <c r="B268" s="77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77"/>
      <c r="AA268" s="77"/>
      <c r="AB268" s="77"/>
      <c r="AC268" s="77"/>
      <c r="AD268" s="77"/>
      <c r="AE268" s="77"/>
      <c r="AF268" s="77"/>
      <c r="AG268" s="77"/>
      <c r="AH268" s="77"/>
      <c r="AI268" s="77"/>
      <c r="AJ268" s="77"/>
      <c r="AK268" s="77"/>
      <c r="AL268" s="77"/>
      <c r="AM268" s="77"/>
      <c r="AN268" s="77"/>
      <c r="AO268" s="77"/>
      <c r="AP268" s="77"/>
      <c r="AQ268" s="77"/>
      <c r="AR268" s="77"/>
      <c r="AS268" s="77"/>
      <c r="AT268" s="77"/>
      <c r="AU268" s="77"/>
      <c r="AV268" s="77"/>
      <c r="AW268" s="77"/>
    </row>
    <row r="269" spans="1:49" ht="18.75" customHeight="1" x14ac:dyDescent="0.3">
      <c r="A269" s="77"/>
      <c r="B269" s="77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  <c r="AA269" s="77"/>
      <c r="AB269" s="77"/>
      <c r="AC269" s="77"/>
      <c r="AD269" s="77"/>
      <c r="AE269" s="77"/>
      <c r="AF269" s="77"/>
      <c r="AG269" s="77"/>
      <c r="AH269" s="77"/>
      <c r="AI269" s="77"/>
      <c r="AJ269" s="77"/>
      <c r="AK269" s="77"/>
      <c r="AL269" s="77"/>
      <c r="AM269" s="77"/>
      <c r="AN269" s="77"/>
      <c r="AO269" s="77"/>
      <c r="AP269" s="77"/>
      <c r="AQ269" s="77"/>
      <c r="AR269" s="77"/>
      <c r="AS269" s="77"/>
      <c r="AT269" s="77"/>
      <c r="AU269" s="77"/>
      <c r="AV269" s="77"/>
      <c r="AW269" s="77"/>
    </row>
    <row r="270" spans="1:49" ht="18.75" customHeight="1" x14ac:dyDescent="0.3">
      <c r="A270" s="77"/>
      <c r="B270" s="77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  <c r="AA270" s="77"/>
      <c r="AB270" s="77"/>
      <c r="AC270" s="77"/>
      <c r="AD270" s="77"/>
      <c r="AE270" s="77"/>
      <c r="AF270" s="77"/>
      <c r="AG270" s="77"/>
      <c r="AH270" s="77"/>
      <c r="AI270" s="77"/>
      <c r="AJ270" s="77"/>
      <c r="AK270" s="77"/>
      <c r="AL270" s="77"/>
      <c r="AM270" s="77"/>
      <c r="AN270" s="77"/>
      <c r="AO270" s="77"/>
      <c r="AP270" s="77"/>
      <c r="AQ270" s="77"/>
      <c r="AR270" s="77"/>
      <c r="AS270" s="77"/>
      <c r="AT270" s="77"/>
      <c r="AU270" s="77"/>
      <c r="AV270" s="77"/>
      <c r="AW270" s="77"/>
    </row>
    <row r="271" spans="1:49" ht="18.75" customHeight="1" x14ac:dyDescent="0.3">
      <c r="A271" s="77"/>
      <c r="B271" s="77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  <c r="AA271" s="77"/>
      <c r="AB271" s="77"/>
      <c r="AC271" s="77"/>
      <c r="AD271" s="77"/>
      <c r="AE271" s="77"/>
      <c r="AF271" s="77"/>
      <c r="AG271" s="77"/>
      <c r="AH271" s="77"/>
      <c r="AI271" s="77"/>
      <c r="AJ271" s="77"/>
      <c r="AK271" s="77"/>
      <c r="AL271" s="77"/>
      <c r="AM271" s="77"/>
      <c r="AN271" s="77"/>
      <c r="AO271" s="77"/>
      <c r="AP271" s="77"/>
      <c r="AQ271" s="77"/>
      <c r="AR271" s="77"/>
      <c r="AS271" s="77"/>
      <c r="AT271" s="77"/>
      <c r="AU271" s="77"/>
      <c r="AV271" s="77"/>
      <c r="AW271" s="77"/>
    </row>
    <row r="272" spans="1:49" ht="18.75" customHeight="1" x14ac:dyDescent="0.3">
      <c r="A272" s="77"/>
      <c r="B272" s="77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77"/>
      <c r="AA272" s="77"/>
      <c r="AB272" s="77"/>
      <c r="AC272" s="77"/>
      <c r="AD272" s="77"/>
      <c r="AE272" s="77"/>
      <c r="AF272" s="77"/>
      <c r="AG272" s="77"/>
      <c r="AH272" s="77"/>
      <c r="AI272" s="77"/>
      <c r="AJ272" s="77"/>
      <c r="AK272" s="77"/>
      <c r="AL272" s="77"/>
      <c r="AM272" s="77"/>
      <c r="AN272" s="77"/>
      <c r="AO272" s="77"/>
      <c r="AP272" s="77"/>
      <c r="AQ272" s="77"/>
      <c r="AR272" s="77"/>
      <c r="AS272" s="77"/>
      <c r="AT272" s="77"/>
      <c r="AU272" s="77"/>
      <c r="AV272" s="77"/>
      <c r="AW272" s="77"/>
    </row>
    <row r="273" spans="1:49" ht="18.75" customHeight="1" x14ac:dyDescent="0.3">
      <c r="A273" s="77"/>
      <c r="B273" s="77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77"/>
      <c r="AA273" s="77"/>
      <c r="AB273" s="77"/>
      <c r="AC273" s="77"/>
      <c r="AD273" s="77"/>
      <c r="AE273" s="77"/>
      <c r="AF273" s="77"/>
      <c r="AG273" s="77"/>
      <c r="AH273" s="77"/>
      <c r="AI273" s="77"/>
      <c r="AJ273" s="77"/>
      <c r="AK273" s="77"/>
      <c r="AL273" s="77"/>
      <c r="AM273" s="77"/>
      <c r="AN273" s="77"/>
      <c r="AO273" s="77"/>
      <c r="AP273" s="77"/>
      <c r="AQ273" s="77"/>
      <c r="AR273" s="77"/>
      <c r="AS273" s="77"/>
      <c r="AT273" s="77"/>
      <c r="AU273" s="77"/>
      <c r="AV273" s="77"/>
      <c r="AW273" s="77"/>
    </row>
    <row r="274" spans="1:49" ht="18.75" customHeight="1" x14ac:dyDescent="0.3">
      <c r="A274" s="77"/>
      <c r="B274" s="77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  <c r="AA274" s="77"/>
      <c r="AB274" s="77"/>
      <c r="AC274" s="77"/>
      <c r="AD274" s="77"/>
      <c r="AE274" s="77"/>
      <c r="AF274" s="77"/>
      <c r="AG274" s="77"/>
      <c r="AH274" s="77"/>
      <c r="AI274" s="77"/>
      <c r="AJ274" s="77"/>
      <c r="AK274" s="77"/>
      <c r="AL274" s="77"/>
      <c r="AM274" s="77"/>
      <c r="AN274" s="77"/>
      <c r="AO274" s="77"/>
      <c r="AP274" s="77"/>
      <c r="AQ274" s="77"/>
      <c r="AR274" s="77"/>
      <c r="AS274" s="77"/>
      <c r="AT274" s="77"/>
      <c r="AU274" s="77"/>
      <c r="AV274" s="77"/>
      <c r="AW274" s="77"/>
    </row>
    <row r="275" spans="1:49" ht="18.75" customHeight="1" x14ac:dyDescent="0.3">
      <c r="A275" s="77"/>
      <c r="B275" s="77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  <c r="AA275" s="77"/>
      <c r="AB275" s="77"/>
      <c r="AC275" s="77"/>
      <c r="AD275" s="77"/>
      <c r="AE275" s="77"/>
      <c r="AF275" s="77"/>
      <c r="AG275" s="77"/>
      <c r="AH275" s="77"/>
      <c r="AI275" s="77"/>
      <c r="AJ275" s="77"/>
      <c r="AK275" s="77"/>
      <c r="AL275" s="77"/>
      <c r="AM275" s="77"/>
      <c r="AN275" s="77"/>
      <c r="AO275" s="77"/>
      <c r="AP275" s="77"/>
      <c r="AQ275" s="77"/>
      <c r="AR275" s="77"/>
      <c r="AS275" s="77"/>
      <c r="AT275" s="77"/>
      <c r="AU275" s="77"/>
      <c r="AV275" s="77"/>
      <c r="AW275" s="77"/>
    </row>
    <row r="276" spans="1:49" ht="18.75" customHeight="1" x14ac:dyDescent="0.3">
      <c r="A276" s="77"/>
      <c r="B276" s="77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  <c r="AA276" s="77"/>
      <c r="AB276" s="77"/>
      <c r="AC276" s="77"/>
      <c r="AD276" s="77"/>
      <c r="AE276" s="77"/>
      <c r="AF276" s="77"/>
      <c r="AG276" s="77"/>
      <c r="AH276" s="77"/>
      <c r="AI276" s="77"/>
      <c r="AJ276" s="77"/>
      <c r="AK276" s="77"/>
      <c r="AL276" s="77"/>
      <c r="AM276" s="77"/>
      <c r="AN276" s="77"/>
      <c r="AO276" s="77"/>
      <c r="AP276" s="77"/>
      <c r="AQ276" s="77"/>
      <c r="AR276" s="77"/>
      <c r="AS276" s="77"/>
      <c r="AT276" s="77"/>
      <c r="AU276" s="77"/>
      <c r="AV276" s="77"/>
      <c r="AW276" s="77"/>
    </row>
    <row r="277" spans="1:49" ht="18.75" customHeight="1" x14ac:dyDescent="0.3">
      <c r="A277" s="77"/>
      <c r="B277" s="77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  <c r="AA277" s="77"/>
      <c r="AB277" s="77"/>
      <c r="AC277" s="77"/>
      <c r="AD277" s="77"/>
      <c r="AE277" s="77"/>
      <c r="AF277" s="77"/>
      <c r="AG277" s="77"/>
      <c r="AH277" s="77"/>
      <c r="AI277" s="77"/>
      <c r="AJ277" s="77"/>
      <c r="AK277" s="77"/>
      <c r="AL277" s="77"/>
      <c r="AM277" s="77"/>
      <c r="AN277" s="77"/>
      <c r="AO277" s="77"/>
      <c r="AP277" s="77"/>
      <c r="AQ277" s="77"/>
      <c r="AR277" s="77"/>
      <c r="AS277" s="77"/>
      <c r="AT277" s="77"/>
      <c r="AU277" s="77"/>
      <c r="AV277" s="77"/>
      <c r="AW277" s="77"/>
    </row>
    <row r="278" spans="1:49" ht="18.75" customHeight="1" x14ac:dyDescent="0.3">
      <c r="A278" s="77"/>
      <c r="B278" s="77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  <c r="AA278" s="77"/>
      <c r="AB278" s="77"/>
      <c r="AC278" s="77"/>
      <c r="AD278" s="77"/>
      <c r="AE278" s="77"/>
      <c r="AF278" s="77"/>
      <c r="AG278" s="77"/>
      <c r="AH278" s="77"/>
      <c r="AI278" s="77"/>
      <c r="AJ278" s="77"/>
      <c r="AK278" s="77"/>
      <c r="AL278" s="77"/>
      <c r="AM278" s="77"/>
      <c r="AN278" s="77"/>
      <c r="AO278" s="77"/>
      <c r="AP278" s="77"/>
      <c r="AQ278" s="77"/>
      <c r="AR278" s="77"/>
      <c r="AS278" s="77"/>
      <c r="AT278" s="77"/>
      <c r="AU278" s="77"/>
      <c r="AV278" s="77"/>
      <c r="AW278" s="77"/>
    </row>
    <row r="279" spans="1:49" ht="18.75" customHeight="1" x14ac:dyDescent="0.3">
      <c r="A279" s="77"/>
      <c r="B279" s="77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  <c r="AA279" s="77"/>
      <c r="AB279" s="77"/>
      <c r="AC279" s="77"/>
      <c r="AD279" s="77"/>
      <c r="AE279" s="77"/>
      <c r="AF279" s="77"/>
      <c r="AG279" s="77"/>
      <c r="AH279" s="77"/>
      <c r="AI279" s="77"/>
      <c r="AJ279" s="77"/>
      <c r="AK279" s="77"/>
      <c r="AL279" s="77"/>
      <c r="AM279" s="77"/>
      <c r="AN279" s="77"/>
      <c r="AO279" s="77"/>
      <c r="AP279" s="77"/>
      <c r="AQ279" s="77"/>
      <c r="AR279" s="77"/>
      <c r="AS279" s="77"/>
      <c r="AT279" s="77"/>
      <c r="AU279" s="77"/>
      <c r="AV279" s="77"/>
      <c r="AW279" s="77"/>
    </row>
    <row r="280" spans="1:49" ht="18.75" customHeight="1" x14ac:dyDescent="0.3">
      <c r="A280" s="77"/>
      <c r="B280" s="77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77"/>
      <c r="AA280" s="77"/>
      <c r="AB280" s="77"/>
      <c r="AC280" s="77"/>
      <c r="AD280" s="77"/>
      <c r="AE280" s="77"/>
      <c r="AF280" s="77"/>
      <c r="AG280" s="77"/>
      <c r="AH280" s="77"/>
      <c r="AI280" s="77"/>
      <c r="AJ280" s="77"/>
      <c r="AK280" s="77"/>
      <c r="AL280" s="77"/>
      <c r="AM280" s="77"/>
      <c r="AN280" s="77"/>
      <c r="AO280" s="77"/>
      <c r="AP280" s="77"/>
      <c r="AQ280" s="77"/>
      <c r="AR280" s="77"/>
      <c r="AS280" s="77"/>
      <c r="AT280" s="77"/>
      <c r="AU280" s="77"/>
      <c r="AV280" s="77"/>
      <c r="AW280" s="77"/>
    </row>
    <row r="281" spans="1:49" ht="18.75" customHeight="1" x14ac:dyDescent="0.3">
      <c r="A281" s="77"/>
      <c r="B281" s="77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  <c r="AA281" s="77"/>
      <c r="AB281" s="77"/>
      <c r="AC281" s="77"/>
      <c r="AD281" s="77"/>
      <c r="AE281" s="77"/>
      <c r="AF281" s="77"/>
      <c r="AG281" s="77"/>
      <c r="AH281" s="77"/>
      <c r="AI281" s="77"/>
      <c r="AJ281" s="77"/>
      <c r="AK281" s="77"/>
      <c r="AL281" s="77"/>
      <c r="AM281" s="77"/>
      <c r="AN281" s="77"/>
      <c r="AO281" s="77"/>
      <c r="AP281" s="77"/>
      <c r="AQ281" s="77"/>
      <c r="AR281" s="77"/>
      <c r="AS281" s="77"/>
      <c r="AT281" s="77"/>
      <c r="AU281" s="77"/>
      <c r="AV281" s="77"/>
      <c r="AW281" s="77"/>
    </row>
    <row r="282" spans="1:49" ht="18.75" customHeight="1" x14ac:dyDescent="0.3">
      <c r="A282" s="77"/>
      <c r="B282" s="77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  <c r="Z282" s="77"/>
      <c r="AA282" s="77"/>
      <c r="AB282" s="77"/>
      <c r="AC282" s="77"/>
      <c r="AD282" s="77"/>
      <c r="AE282" s="77"/>
      <c r="AF282" s="77"/>
      <c r="AG282" s="77"/>
      <c r="AH282" s="77"/>
      <c r="AI282" s="77"/>
      <c r="AJ282" s="77"/>
      <c r="AK282" s="77"/>
      <c r="AL282" s="77"/>
      <c r="AM282" s="77"/>
      <c r="AN282" s="77"/>
      <c r="AO282" s="77"/>
      <c r="AP282" s="77"/>
      <c r="AQ282" s="77"/>
      <c r="AR282" s="77"/>
      <c r="AS282" s="77"/>
      <c r="AT282" s="77"/>
      <c r="AU282" s="77"/>
      <c r="AV282" s="77"/>
      <c r="AW282" s="77"/>
    </row>
    <row r="283" spans="1:49" ht="18.75" customHeight="1" x14ac:dyDescent="0.3">
      <c r="A283" s="77"/>
      <c r="B283" s="77"/>
      <c r="C283" s="77"/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  <c r="Z283" s="77"/>
      <c r="AA283" s="77"/>
      <c r="AB283" s="77"/>
      <c r="AC283" s="77"/>
      <c r="AD283" s="77"/>
      <c r="AE283" s="77"/>
      <c r="AF283" s="77"/>
      <c r="AG283" s="77"/>
      <c r="AH283" s="77"/>
      <c r="AI283" s="77"/>
      <c r="AJ283" s="77"/>
      <c r="AK283" s="77"/>
      <c r="AL283" s="77"/>
      <c r="AM283" s="77"/>
      <c r="AN283" s="77"/>
      <c r="AO283" s="77"/>
      <c r="AP283" s="77"/>
      <c r="AQ283" s="77"/>
      <c r="AR283" s="77"/>
      <c r="AS283" s="77"/>
      <c r="AT283" s="77"/>
      <c r="AU283" s="77"/>
      <c r="AV283" s="77"/>
      <c r="AW283" s="77"/>
    </row>
    <row r="284" spans="1:49" ht="18.75" customHeight="1" x14ac:dyDescent="0.3">
      <c r="A284" s="77"/>
      <c r="B284" s="77"/>
      <c r="C284" s="77"/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  <c r="Z284" s="77"/>
      <c r="AA284" s="77"/>
      <c r="AB284" s="77"/>
      <c r="AC284" s="77"/>
      <c r="AD284" s="77"/>
      <c r="AE284" s="77"/>
      <c r="AF284" s="77"/>
      <c r="AG284" s="77"/>
      <c r="AH284" s="77"/>
      <c r="AI284" s="77"/>
      <c r="AJ284" s="77"/>
      <c r="AK284" s="77"/>
      <c r="AL284" s="77"/>
      <c r="AM284" s="77"/>
      <c r="AN284" s="77"/>
      <c r="AO284" s="77"/>
      <c r="AP284" s="77"/>
      <c r="AQ284" s="77"/>
      <c r="AR284" s="77"/>
      <c r="AS284" s="77"/>
      <c r="AT284" s="77"/>
      <c r="AU284" s="77"/>
      <c r="AV284" s="77"/>
      <c r="AW284" s="77"/>
    </row>
    <row r="285" spans="1:49" ht="18.75" customHeight="1" x14ac:dyDescent="0.3">
      <c r="A285" s="77"/>
      <c r="B285" s="77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  <c r="Z285" s="77"/>
      <c r="AA285" s="77"/>
      <c r="AB285" s="77"/>
      <c r="AC285" s="77"/>
      <c r="AD285" s="77"/>
      <c r="AE285" s="77"/>
      <c r="AF285" s="77"/>
      <c r="AG285" s="77"/>
      <c r="AH285" s="77"/>
      <c r="AI285" s="77"/>
      <c r="AJ285" s="77"/>
      <c r="AK285" s="77"/>
      <c r="AL285" s="77"/>
      <c r="AM285" s="77"/>
      <c r="AN285" s="77"/>
      <c r="AO285" s="77"/>
      <c r="AP285" s="77"/>
      <c r="AQ285" s="77"/>
      <c r="AR285" s="77"/>
      <c r="AS285" s="77"/>
      <c r="AT285" s="77"/>
      <c r="AU285" s="77"/>
      <c r="AV285" s="77"/>
      <c r="AW285" s="77"/>
    </row>
    <row r="286" spans="1:49" ht="18.75" customHeight="1" x14ac:dyDescent="0.3">
      <c r="A286" s="77"/>
      <c r="B286" s="77"/>
      <c r="C286" s="77"/>
      <c r="D286" s="77"/>
      <c r="E286" s="77"/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77"/>
      <c r="X286" s="77"/>
      <c r="Y286" s="77"/>
      <c r="Z286" s="77"/>
      <c r="AA286" s="77"/>
      <c r="AB286" s="77"/>
      <c r="AC286" s="77"/>
      <c r="AD286" s="77"/>
      <c r="AE286" s="77"/>
      <c r="AF286" s="77"/>
      <c r="AG286" s="77"/>
      <c r="AH286" s="77"/>
      <c r="AI286" s="77"/>
      <c r="AJ286" s="77"/>
      <c r="AK286" s="77"/>
      <c r="AL286" s="77"/>
      <c r="AM286" s="77"/>
      <c r="AN286" s="77"/>
      <c r="AO286" s="77"/>
      <c r="AP286" s="77"/>
      <c r="AQ286" s="77"/>
      <c r="AR286" s="77"/>
      <c r="AS286" s="77"/>
      <c r="AT286" s="77"/>
      <c r="AU286" s="77"/>
      <c r="AV286" s="77"/>
      <c r="AW286" s="77"/>
    </row>
    <row r="287" spans="1:49" ht="18.75" customHeight="1" x14ac:dyDescent="0.3">
      <c r="A287" s="77"/>
      <c r="B287" s="77"/>
      <c r="C287" s="77"/>
      <c r="D287" s="77"/>
      <c r="E287" s="77"/>
      <c r="F287" s="77"/>
      <c r="G287" s="77"/>
      <c r="H287" s="77"/>
      <c r="I287" s="77"/>
      <c r="J287" s="77"/>
      <c r="K287" s="77"/>
      <c r="L287" s="77"/>
      <c r="M287" s="77"/>
      <c r="N287" s="77"/>
      <c r="O287" s="77"/>
      <c r="P287" s="77"/>
      <c r="Q287" s="77"/>
      <c r="R287" s="77"/>
      <c r="S287" s="77"/>
      <c r="T287" s="77"/>
      <c r="U287" s="77"/>
      <c r="V287" s="77"/>
      <c r="W287" s="77"/>
      <c r="X287" s="77"/>
      <c r="Y287" s="77"/>
      <c r="Z287" s="77"/>
      <c r="AA287" s="77"/>
      <c r="AB287" s="77"/>
      <c r="AC287" s="77"/>
      <c r="AD287" s="77"/>
      <c r="AE287" s="77"/>
      <c r="AF287" s="77"/>
      <c r="AG287" s="77"/>
      <c r="AH287" s="77"/>
      <c r="AI287" s="77"/>
      <c r="AJ287" s="77"/>
      <c r="AK287" s="77"/>
      <c r="AL287" s="77"/>
      <c r="AM287" s="77"/>
      <c r="AN287" s="77"/>
      <c r="AO287" s="77"/>
      <c r="AP287" s="77"/>
      <c r="AQ287" s="77"/>
      <c r="AR287" s="77"/>
      <c r="AS287" s="77"/>
      <c r="AT287" s="77"/>
      <c r="AU287" s="77"/>
      <c r="AV287" s="77"/>
      <c r="AW287" s="77"/>
    </row>
    <row r="288" spans="1:49" ht="18.75" customHeight="1" x14ac:dyDescent="0.3">
      <c r="A288" s="77"/>
      <c r="B288" s="77"/>
      <c r="C288" s="77"/>
      <c r="D288" s="77"/>
      <c r="E288" s="77"/>
      <c r="F288" s="77"/>
      <c r="G288" s="77"/>
      <c r="H288" s="77"/>
      <c r="I288" s="77"/>
      <c r="J288" s="77"/>
      <c r="K288" s="77"/>
      <c r="L288" s="77"/>
      <c r="M288" s="77"/>
      <c r="N288" s="77"/>
      <c r="O288" s="77"/>
      <c r="P288" s="77"/>
      <c r="Q288" s="77"/>
      <c r="R288" s="77"/>
      <c r="S288" s="77"/>
      <c r="T288" s="77"/>
      <c r="U288" s="77"/>
      <c r="V288" s="77"/>
      <c r="W288" s="77"/>
      <c r="X288" s="77"/>
      <c r="Y288" s="77"/>
      <c r="Z288" s="77"/>
      <c r="AA288" s="77"/>
      <c r="AB288" s="77"/>
      <c r="AC288" s="77"/>
      <c r="AD288" s="77"/>
      <c r="AE288" s="77"/>
      <c r="AF288" s="77"/>
      <c r="AG288" s="77"/>
      <c r="AH288" s="77"/>
      <c r="AI288" s="77"/>
      <c r="AJ288" s="77"/>
      <c r="AK288" s="77"/>
      <c r="AL288" s="77"/>
      <c r="AM288" s="77"/>
      <c r="AN288" s="77"/>
      <c r="AO288" s="77"/>
      <c r="AP288" s="77"/>
      <c r="AQ288" s="77"/>
      <c r="AR288" s="77"/>
      <c r="AS288" s="77"/>
      <c r="AT288" s="77"/>
      <c r="AU288" s="77"/>
      <c r="AV288" s="77"/>
      <c r="AW288" s="77"/>
    </row>
    <row r="289" spans="1:49" ht="18.75" customHeight="1" x14ac:dyDescent="0.3">
      <c r="A289" s="77"/>
      <c r="B289" s="77"/>
      <c r="C289" s="77"/>
      <c r="D289" s="77"/>
      <c r="E289" s="77"/>
      <c r="F289" s="77"/>
      <c r="G289" s="77"/>
      <c r="H289" s="77"/>
      <c r="I289" s="77"/>
      <c r="J289" s="77"/>
      <c r="K289" s="77"/>
      <c r="L289" s="77"/>
      <c r="M289" s="77"/>
      <c r="N289" s="77"/>
      <c r="O289" s="77"/>
      <c r="P289" s="77"/>
      <c r="Q289" s="77"/>
      <c r="R289" s="77"/>
      <c r="S289" s="77"/>
      <c r="T289" s="77"/>
      <c r="U289" s="77"/>
      <c r="V289" s="77"/>
      <c r="W289" s="77"/>
      <c r="X289" s="77"/>
      <c r="Y289" s="77"/>
      <c r="Z289" s="77"/>
      <c r="AA289" s="77"/>
      <c r="AB289" s="77"/>
      <c r="AC289" s="77"/>
      <c r="AD289" s="77"/>
      <c r="AE289" s="77"/>
      <c r="AF289" s="77"/>
      <c r="AG289" s="77"/>
      <c r="AH289" s="77"/>
      <c r="AI289" s="77"/>
      <c r="AJ289" s="77"/>
      <c r="AK289" s="77"/>
      <c r="AL289" s="77"/>
      <c r="AM289" s="77"/>
      <c r="AN289" s="77"/>
      <c r="AO289" s="77"/>
      <c r="AP289" s="77"/>
      <c r="AQ289" s="77"/>
      <c r="AR289" s="77"/>
      <c r="AS289" s="77"/>
      <c r="AT289" s="77"/>
      <c r="AU289" s="77"/>
      <c r="AV289" s="77"/>
      <c r="AW289" s="77"/>
    </row>
    <row r="290" spans="1:49" ht="18.75" customHeight="1" x14ac:dyDescent="0.3">
      <c r="A290" s="77"/>
      <c r="B290" s="77"/>
      <c r="C290" s="77"/>
      <c r="D290" s="77"/>
      <c r="E290" s="77"/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77"/>
      <c r="X290" s="77"/>
      <c r="Y290" s="77"/>
      <c r="Z290" s="77"/>
      <c r="AA290" s="77"/>
      <c r="AB290" s="77"/>
      <c r="AC290" s="77"/>
      <c r="AD290" s="77"/>
      <c r="AE290" s="77"/>
      <c r="AF290" s="77"/>
      <c r="AG290" s="77"/>
      <c r="AH290" s="77"/>
      <c r="AI290" s="77"/>
      <c r="AJ290" s="77"/>
      <c r="AK290" s="77"/>
      <c r="AL290" s="77"/>
      <c r="AM290" s="77"/>
      <c r="AN290" s="77"/>
      <c r="AO290" s="77"/>
      <c r="AP290" s="77"/>
      <c r="AQ290" s="77"/>
      <c r="AR290" s="77"/>
      <c r="AS290" s="77"/>
      <c r="AT290" s="77"/>
      <c r="AU290" s="77"/>
      <c r="AV290" s="77"/>
      <c r="AW290" s="77"/>
    </row>
    <row r="291" spans="1:49" ht="15.75" customHeight="1" x14ac:dyDescent="0.2"/>
    <row r="292" spans="1:49" ht="15.75" customHeight="1" x14ac:dyDescent="0.2"/>
    <row r="293" spans="1:49" ht="15.75" customHeight="1" x14ac:dyDescent="0.2"/>
    <row r="294" spans="1:49" ht="15.75" customHeight="1" x14ac:dyDescent="0.2"/>
    <row r="295" spans="1:49" ht="15.75" customHeight="1" x14ac:dyDescent="0.2"/>
    <row r="296" spans="1:49" ht="15.75" customHeight="1" x14ac:dyDescent="0.2"/>
    <row r="297" spans="1:49" ht="15.75" customHeight="1" x14ac:dyDescent="0.2"/>
    <row r="298" spans="1:49" ht="15.75" customHeight="1" x14ac:dyDescent="0.2"/>
    <row r="299" spans="1:49" ht="15.75" customHeight="1" x14ac:dyDescent="0.2"/>
    <row r="300" spans="1:49" ht="15.75" customHeight="1" x14ac:dyDescent="0.2"/>
    <row r="301" spans="1:49" ht="15.75" customHeight="1" x14ac:dyDescent="0.2"/>
    <row r="302" spans="1:49" ht="15.75" customHeight="1" x14ac:dyDescent="0.2"/>
    <row r="303" spans="1:49" ht="15.75" customHeight="1" x14ac:dyDescent="0.2"/>
    <row r="304" spans="1:49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54">
    <mergeCell ref="B72:S72"/>
    <mergeCell ref="B73:S73"/>
    <mergeCell ref="B74:S74"/>
    <mergeCell ref="A11:A66"/>
    <mergeCell ref="B69:S69"/>
    <mergeCell ref="B11:AC11"/>
    <mergeCell ref="V69:X69"/>
    <mergeCell ref="B70:S70"/>
    <mergeCell ref="B71:S71"/>
    <mergeCell ref="B38:AC38"/>
    <mergeCell ref="B47:AC47"/>
    <mergeCell ref="B57:AC57"/>
    <mergeCell ref="Y9:Y10"/>
    <mergeCell ref="Z9:Z10"/>
    <mergeCell ref="C8:Q8"/>
    <mergeCell ref="C9:D9"/>
    <mergeCell ref="E9:F9"/>
    <mergeCell ref="G9:H9"/>
    <mergeCell ref="I9:J9"/>
    <mergeCell ref="K9:L9"/>
    <mergeCell ref="AA9:AA10"/>
    <mergeCell ref="AB9:AB10"/>
    <mergeCell ref="M9:N9"/>
    <mergeCell ref="A6:AC6"/>
    <mergeCell ref="T8:AC8"/>
    <mergeCell ref="O9:O10"/>
    <mergeCell ref="P9:P10"/>
    <mergeCell ref="Q9:Q10"/>
    <mergeCell ref="R9:R10"/>
    <mergeCell ref="S9:S10"/>
    <mergeCell ref="T9:T10"/>
    <mergeCell ref="U9:U10"/>
    <mergeCell ref="AC9:AC10"/>
    <mergeCell ref="V9:V10"/>
    <mergeCell ref="W9:W10"/>
    <mergeCell ref="X9:X10"/>
    <mergeCell ref="A1:AC1"/>
    <mergeCell ref="A2:AC2"/>
    <mergeCell ref="A3:AC3"/>
    <mergeCell ref="A4:AC4"/>
    <mergeCell ref="A5:AC5"/>
    <mergeCell ref="B90:S90"/>
    <mergeCell ref="B75:S75"/>
    <mergeCell ref="B76:S76"/>
    <mergeCell ref="B77:S77"/>
    <mergeCell ref="B81:S81"/>
    <mergeCell ref="B82:S82"/>
    <mergeCell ref="B83:S83"/>
    <mergeCell ref="B84:S84"/>
    <mergeCell ref="B85:S85"/>
    <mergeCell ref="B86:S86"/>
    <mergeCell ref="B87:S87"/>
    <mergeCell ref="B88:S88"/>
    <mergeCell ref="B89:S89"/>
  </mergeCells>
  <hyperlinks>
    <hyperlink ref="B72" r:id="rId1"/>
  </hyperlinks>
  <printOptions horizontalCentered="1" verticalCentered="1"/>
  <pageMargins left="0.19685039370078741" right="0.31496062992125984" top="0.59055118110236227" bottom="0.39370078740157483" header="0" footer="0"/>
  <pageSetup paperSize="9" orientation="landscape"/>
  <rowBreaks count="1" manualBreakCount="1">
    <brk id="66" man="1"/>
  </rowBreaks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Y1000"/>
  <sheetViews>
    <sheetView workbookViewId="0">
      <pane xSplit="2" ySplit="11" topLeftCell="J21" activePane="bottomRight" state="frozen"/>
      <selection pane="topRight" activeCell="C1" sqref="C1"/>
      <selection pane="bottomLeft" activeCell="A12" sqref="A12"/>
      <selection pane="bottomRight" activeCell="Z21" sqref="Z21"/>
    </sheetView>
  </sheetViews>
  <sheetFormatPr defaultColWidth="12.625" defaultRowHeight="15" customHeight="1" x14ac:dyDescent="0.2"/>
  <cols>
    <col min="1" max="1" width="3.625" customWidth="1"/>
    <col min="2" max="2" width="46.75" customWidth="1"/>
    <col min="3" max="3" width="7.375" customWidth="1"/>
    <col min="4" max="19" width="7.125" customWidth="1"/>
    <col min="20" max="21" width="9.5" customWidth="1"/>
    <col min="22" max="22" width="7.75" customWidth="1"/>
    <col min="23" max="23" width="8.375" customWidth="1"/>
    <col min="24" max="25" width="8.75" customWidth="1"/>
    <col min="26" max="26" width="9.875" customWidth="1"/>
    <col min="27" max="27" width="8" customWidth="1"/>
    <col min="28" max="29" width="10.375" customWidth="1"/>
    <col min="30" max="31" width="8" customWidth="1"/>
    <col min="32" max="32" width="8.25" customWidth="1"/>
    <col min="33" max="51" width="15.125" customWidth="1"/>
  </cols>
  <sheetData>
    <row r="1" spans="1:51" ht="15.75" customHeight="1" x14ac:dyDescent="0.25">
      <c r="A1" s="571" t="s">
        <v>0</v>
      </c>
      <c r="B1" s="572"/>
      <c r="C1" s="572"/>
      <c r="D1" s="572"/>
      <c r="E1" s="572"/>
      <c r="F1" s="572"/>
      <c r="G1" s="572"/>
      <c r="H1" s="572"/>
      <c r="I1" s="572"/>
      <c r="J1" s="572"/>
      <c r="K1" s="572"/>
      <c r="L1" s="572"/>
      <c r="M1" s="572"/>
      <c r="N1" s="572"/>
      <c r="O1" s="572"/>
      <c r="P1" s="572"/>
      <c r="Q1" s="572"/>
      <c r="R1" s="572"/>
      <c r="S1" s="572"/>
      <c r="T1" s="572"/>
      <c r="U1" s="572"/>
      <c r="V1" s="572"/>
      <c r="W1" s="572"/>
      <c r="X1" s="572"/>
      <c r="Y1" s="572"/>
      <c r="Z1" s="572"/>
      <c r="AA1" s="572"/>
      <c r="AB1" s="572"/>
      <c r="AC1" s="572"/>
      <c r="AD1" s="572"/>
      <c r="AE1" s="572"/>
      <c r="AF1" s="1"/>
      <c r="AG1" s="1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</row>
    <row r="2" spans="1:51" ht="15.75" customHeight="1" x14ac:dyDescent="0.25">
      <c r="A2" s="571" t="s">
        <v>1</v>
      </c>
      <c r="B2" s="572"/>
      <c r="C2" s="572"/>
      <c r="D2" s="572"/>
      <c r="E2" s="572"/>
      <c r="F2" s="572"/>
      <c r="G2" s="572"/>
      <c r="H2" s="572"/>
      <c r="I2" s="572"/>
      <c r="J2" s="572"/>
      <c r="K2" s="572"/>
      <c r="L2" s="572"/>
      <c r="M2" s="572"/>
      <c r="N2" s="572"/>
      <c r="O2" s="572"/>
      <c r="P2" s="572"/>
      <c r="Q2" s="572"/>
      <c r="R2" s="572"/>
      <c r="S2" s="572"/>
      <c r="T2" s="572"/>
      <c r="U2" s="572"/>
      <c r="V2" s="572"/>
      <c r="W2" s="572"/>
      <c r="X2" s="572"/>
      <c r="Y2" s="572"/>
      <c r="Z2" s="572"/>
      <c r="AA2" s="572"/>
      <c r="AB2" s="572"/>
      <c r="AC2" s="572"/>
      <c r="AD2" s="572"/>
      <c r="AE2" s="572"/>
      <c r="AF2" s="1"/>
      <c r="AG2" s="1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</row>
    <row r="3" spans="1:51" ht="15.75" customHeight="1" x14ac:dyDescent="0.25">
      <c r="A3" s="571" t="s">
        <v>2</v>
      </c>
      <c r="B3" s="572"/>
      <c r="C3" s="572"/>
      <c r="D3" s="572"/>
      <c r="E3" s="572"/>
      <c r="F3" s="572"/>
      <c r="G3" s="572"/>
      <c r="H3" s="572"/>
      <c r="I3" s="572"/>
      <c r="J3" s="572"/>
      <c r="K3" s="572"/>
      <c r="L3" s="572"/>
      <c r="M3" s="572"/>
      <c r="N3" s="572"/>
      <c r="O3" s="572"/>
      <c r="P3" s="572"/>
      <c r="Q3" s="572"/>
      <c r="R3" s="572"/>
      <c r="S3" s="572"/>
      <c r="T3" s="572"/>
      <c r="U3" s="572"/>
      <c r="V3" s="572"/>
      <c r="W3" s="572"/>
      <c r="X3" s="572"/>
      <c r="Y3" s="572"/>
      <c r="Z3" s="572"/>
      <c r="AA3" s="572"/>
      <c r="AB3" s="572"/>
      <c r="AC3" s="572"/>
      <c r="AD3" s="572"/>
      <c r="AE3" s="572"/>
      <c r="AF3" s="1"/>
      <c r="AG3" s="1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</row>
    <row r="4" spans="1:51" ht="18.75" customHeight="1" x14ac:dyDescent="0.3">
      <c r="A4" s="573"/>
      <c r="B4" s="572"/>
      <c r="C4" s="572"/>
      <c r="D4" s="572"/>
      <c r="E4" s="572"/>
      <c r="F4" s="572"/>
      <c r="G4" s="572"/>
      <c r="H4" s="572"/>
      <c r="I4" s="572"/>
      <c r="J4" s="572"/>
      <c r="K4" s="572"/>
      <c r="L4" s="572"/>
      <c r="M4" s="572"/>
      <c r="N4" s="572"/>
      <c r="O4" s="572"/>
      <c r="P4" s="572"/>
      <c r="Q4" s="572"/>
      <c r="R4" s="572"/>
      <c r="S4" s="572"/>
      <c r="T4" s="572"/>
      <c r="U4" s="572"/>
      <c r="V4" s="572"/>
      <c r="W4" s="572"/>
      <c r="X4" s="572"/>
      <c r="Y4" s="572"/>
      <c r="Z4" s="572"/>
      <c r="AA4" s="572"/>
      <c r="AB4" s="572"/>
      <c r="AC4" s="572"/>
      <c r="AD4" s="572"/>
      <c r="AE4" s="572"/>
      <c r="AF4" s="3"/>
      <c r="AG4" s="3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</row>
    <row r="5" spans="1:51" ht="18.75" customHeight="1" x14ac:dyDescent="0.25">
      <c r="A5" s="574" t="s">
        <v>3</v>
      </c>
      <c r="B5" s="572"/>
      <c r="C5" s="572"/>
      <c r="D5" s="572"/>
      <c r="E5" s="572"/>
      <c r="F5" s="572"/>
      <c r="G5" s="572"/>
      <c r="H5" s="572"/>
      <c r="I5" s="572"/>
      <c r="J5" s="572"/>
      <c r="K5" s="572"/>
      <c r="L5" s="572"/>
      <c r="M5" s="572"/>
      <c r="N5" s="572"/>
      <c r="O5" s="572"/>
      <c r="P5" s="572"/>
      <c r="Q5" s="572"/>
      <c r="R5" s="572"/>
      <c r="S5" s="572"/>
      <c r="T5" s="572"/>
      <c r="U5" s="572"/>
      <c r="V5" s="572"/>
      <c r="W5" s="572"/>
      <c r="X5" s="572"/>
      <c r="Y5" s="572"/>
      <c r="Z5" s="572"/>
      <c r="AA5" s="572"/>
      <c r="AB5" s="572"/>
      <c r="AC5" s="572"/>
      <c r="AD5" s="572"/>
      <c r="AE5" s="572"/>
      <c r="AF5" s="3"/>
      <c r="AG5" s="3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</row>
    <row r="6" spans="1:51" ht="18.75" customHeight="1" x14ac:dyDescent="0.25">
      <c r="A6" s="574" t="s">
        <v>207</v>
      </c>
      <c r="B6" s="572"/>
      <c r="C6" s="572"/>
      <c r="D6" s="572"/>
      <c r="E6" s="572"/>
      <c r="F6" s="572"/>
      <c r="G6" s="572"/>
      <c r="H6" s="572"/>
      <c r="I6" s="572"/>
      <c r="J6" s="572"/>
      <c r="K6" s="572"/>
      <c r="L6" s="572"/>
      <c r="M6" s="572"/>
      <c r="N6" s="572"/>
      <c r="O6" s="572"/>
      <c r="P6" s="572"/>
      <c r="Q6" s="572"/>
      <c r="R6" s="572"/>
      <c r="S6" s="572"/>
      <c r="T6" s="572"/>
      <c r="U6" s="572"/>
      <c r="V6" s="572"/>
      <c r="W6" s="572"/>
      <c r="X6" s="572"/>
      <c r="Y6" s="572"/>
      <c r="Z6" s="572"/>
      <c r="AA6" s="572"/>
      <c r="AB6" s="572"/>
      <c r="AC6" s="572"/>
      <c r="AD6" s="572"/>
      <c r="AE6" s="572"/>
      <c r="AF6" s="3"/>
      <c r="AG6" s="3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</row>
    <row r="7" spans="1:51" ht="18.75" customHeight="1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</row>
    <row r="8" spans="1:51" ht="18.75" customHeight="1" x14ac:dyDescent="0.25">
      <c r="A8" s="2"/>
      <c r="B8" s="4"/>
      <c r="C8" s="594" t="s">
        <v>148</v>
      </c>
      <c r="D8" s="595"/>
      <c r="E8" s="595"/>
      <c r="F8" s="595"/>
      <c r="G8" s="595"/>
      <c r="H8" s="595"/>
      <c r="I8" s="595"/>
      <c r="J8" s="595"/>
      <c r="K8" s="595"/>
      <c r="L8" s="595"/>
      <c r="M8" s="595"/>
      <c r="N8" s="595"/>
      <c r="O8" s="595"/>
      <c r="P8" s="595"/>
      <c r="Q8" s="595"/>
      <c r="R8" s="595"/>
      <c r="S8" s="596"/>
      <c r="T8" s="4"/>
      <c r="U8" s="4"/>
      <c r="V8" s="575" t="s">
        <v>149</v>
      </c>
      <c r="W8" s="576"/>
      <c r="X8" s="576"/>
      <c r="Y8" s="576"/>
      <c r="Z8" s="576"/>
      <c r="AA8" s="576"/>
      <c r="AB8" s="576"/>
      <c r="AC8" s="576"/>
      <c r="AD8" s="576"/>
      <c r="AE8" s="577"/>
      <c r="AF8" s="3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</row>
    <row r="9" spans="1:51" ht="111" customHeight="1" x14ac:dyDescent="0.25">
      <c r="A9" s="2"/>
      <c r="B9" s="314" t="s">
        <v>7</v>
      </c>
      <c r="C9" s="627" t="s">
        <v>8</v>
      </c>
      <c r="D9" s="628"/>
      <c r="E9" s="612" t="s">
        <v>66</v>
      </c>
      <c r="F9" s="613"/>
      <c r="G9" s="612" t="s">
        <v>105</v>
      </c>
      <c r="H9" s="613"/>
      <c r="I9" s="614" t="s">
        <v>11</v>
      </c>
      <c r="J9" s="613"/>
      <c r="K9" s="614" t="s">
        <v>93</v>
      </c>
      <c r="L9" s="613"/>
      <c r="M9" s="614" t="s">
        <v>56</v>
      </c>
      <c r="N9" s="613"/>
      <c r="O9" s="614" t="s">
        <v>142</v>
      </c>
      <c r="P9" s="624"/>
      <c r="Q9" s="615" t="s">
        <v>132</v>
      </c>
      <c r="R9" s="615" t="s">
        <v>106</v>
      </c>
      <c r="S9" s="617" t="s">
        <v>80</v>
      </c>
      <c r="T9" s="621" t="s">
        <v>134</v>
      </c>
      <c r="U9" s="622" t="s">
        <v>135</v>
      </c>
      <c r="V9" s="623" t="s">
        <v>8</v>
      </c>
      <c r="W9" s="621" t="s">
        <v>60</v>
      </c>
      <c r="X9" s="621" t="s">
        <v>71</v>
      </c>
      <c r="Y9" s="621" t="s">
        <v>174</v>
      </c>
      <c r="Z9" s="621" t="s">
        <v>72</v>
      </c>
      <c r="AA9" s="621" t="s">
        <v>61</v>
      </c>
      <c r="AB9" s="621" t="s">
        <v>73</v>
      </c>
      <c r="AC9" s="621" t="s">
        <v>175</v>
      </c>
      <c r="AD9" s="621" t="s">
        <v>93</v>
      </c>
      <c r="AE9" s="622" t="s">
        <v>10</v>
      </c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</row>
    <row r="10" spans="1:51" ht="30" customHeight="1" x14ac:dyDescent="0.2">
      <c r="A10" s="90"/>
      <c r="B10" s="315"/>
      <c r="C10" s="316" t="s">
        <v>151</v>
      </c>
      <c r="D10" s="317" t="s">
        <v>152</v>
      </c>
      <c r="E10" s="316" t="s">
        <v>151</v>
      </c>
      <c r="F10" s="317" t="s">
        <v>152</v>
      </c>
      <c r="G10" s="316" t="s">
        <v>151</v>
      </c>
      <c r="H10" s="317" t="s">
        <v>152</v>
      </c>
      <c r="I10" s="317" t="s">
        <v>151</v>
      </c>
      <c r="J10" s="317" t="s">
        <v>152</v>
      </c>
      <c r="K10" s="317" t="s">
        <v>151</v>
      </c>
      <c r="L10" s="317" t="s">
        <v>152</v>
      </c>
      <c r="M10" s="317" t="s">
        <v>151</v>
      </c>
      <c r="N10" s="317" t="s">
        <v>152</v>
      </c>
      <c r="O10" s="317" t="s">
        <v>151</v>
      </c>
      <c r="P10" s="318" t="s">
        <v>152</v>
      </c>
      <c r="Q10" s="616"/>
      <c r="R10" s="616"/>
      <c r="S10" s="618"/>
      <c r="T10" s="616"/>
      <c r="U10" s="618"/>
      <c r="V10" s="620"/>
      <c r="W10" s="616"/>
      <c r="X10" s="616"/>
      <c r="Y10" s="616"/>
      <c r="Z10" s="616"/>
      <c r="AA10" s="616"/>
      <c r="AB10" s="616"/>
      <c r="AC10" s="616"/>
      <c r="AD10" s="616"/>
      <c r="AE10" s="618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</row>
    <row r="11" spans="1:51" ht="18.75" customHeight="1" x14ac:dyDescent="0.25">
      <c r="A11" s="585" t="s">
        <v>19</v>
      </c>
      <c r="B11" s="578" t="s">
        <v>20</v>
      </c>
      <c r="C11" s="579"/>
      <c r="D11" s="579"/>
      <c r="E11" s="579"/>
      <c r="F11" s="579"/>
      <c r="G11" s="579"/>
      <c r="H11" s="579"/>
      <c r="I11" s="579"/>
      <c r="J11" s="579"/>
      <c r="K11" s="579"/>
      <c r="L11" s="579"/>
      <c r="M11" s="579"/>
      <c r="N11" s="579"/>
      <c r="O11" s="579"/>
      <c r="P11" s="579"/>
      <c r="Q11" s="579"/>
      <c r="R11" s="579"/>
      <c r="S11" s="579"/>
      <c r="T11" s="579"/>
      <c r="U11" s="579"/>
      <c r="V11" s="579"/>
      <c r="W11" s="579"/>
      <c r="X11" s="579"/>
      <c r="Y11" s="579"/>
      <c r="Z11" s="579"/>
      <c r="AA11" s="579"/>
      <c r="AB11" s="579"/>
      <c r="AC11" s="579"/>
      <c r="AD11" s="579"/>
      <c r="AE11" s="580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</row>
    <row r="12" spans="1:51" ht="18.75" customHeight="1" x14ac:dyDescent="0.25">
      <c r="A12" s="586"/>
      <c r="B12" s="15" t="s">
        <v>21</v>
      </c>
      <c r="C12" s="338">
        <f t="shared" ref="C12:C36" si="0">E12+G12+I12+K12+M12+O12</f>
        <v>92</v>
      </c>
      <c r="D12" s="19">
        <f t="shared" ref="D12:D36" si="1">F12+H12+J12+L12+N12+P12+Q12+R12+S12</f>
        <v>55</v>
      </c>
      <c r="E12" s="21">
        <v>50</v>
      </c>
      <c r="F12" s="83">
        <v>50</v>
      </c>
      <c r="G12" s="17">
        <v>0</v>
      </c>
      <c r="H12" s="83">
        <v>0</v>
      </c>
      <c r="I12" s="17">
        <v>25</v>
      </c>
      <c r="J12" s="83">
        <v>2</v>
      </c>
      <c r="K12" s="83">
        <v>1</v>
      </c>
      <c r="L12" s="83">
        <v>0</v>
      </c>
      <c r="M12" s="83">
        <v>8</v>
      </c>
      <c r="N12" s="83">
        <v>0</v>
      </c>
      <c r="O12" s="83">
        <v>8</v>
      </c>
      <c r="P12" s="83">
        <v>3</v>
      </c>
      <c r="Q12" s="83">
        <v>0</v>
      </c>
      <c r="R12" s="83">
        <v>0</v>
      </c>
      <c r="S12" s="19">
        <v>0</v>
      </c>
      <c r="T12" s="21">
        <v>387</v>
      </c>
      <c r="U12" s="18">
        <v>49</v>
      </c>
      <c r="V12" s="16">
        <f t="shared" ref="V12:V36" si="2">SUM(W12:AE12)</f>
        <v>47</v>
      </c>
      <c r="W12" s="18">
        <v>22</v>
      </c>
      <c r="X12" s="18">
        <v>3</v>
      </c>
      <c r="Y12" s="18">
        <v>0</v>
      </c>
      <c r="Z12" s="18">
        <v>13</v>
      </c>
      <c r="AA12" s="84">
        <v>1</v>
      </c>
      <c r="AB12" s="83">
        <v>7</v>
      </c>
      <c r="AC12" s="18">
        <v>0</v>
      </c>
      <c r="AD12" s="18">
        <v>0</v>
      </c>
      <c r="AE12" s="19">
        <v>1</v>
      </c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</row>
    <row r="13" spans="1:51" ht="18.75" customHeight="1" x14ac:dyDescent="0.25">
      <c r="A13" s="586"/>
      <c r="B13" s="22" t="s">
        <v>22</v>
      </c>
      <c r="C13" s="324">
        <f t="shared" si="0"/>
        <v>140</v>
      </c>
      <c r="D13" s="26">
        <f t="shared" si="1"/>
        <v>60</v>
      </c>
      <c r="E13" s="28">
        <v>60</v>
      </c>
      <c r="F13" s="24">
        <v>60</v>
      </c>
      <c r="G13" s="24">
        <v>0</v>
      </c>
      <c r="H13" s="24">
        <v>0</v>
      </c>
      <c r="I13" s="24">
        <v>23</v>
      </c>
      <c r="J13" s="24">
        <v>0</v>
      </c>
      <c r="K13" s="24">
        <v>3</v>
      </c>
      <c r="L13" s="24">
        <v>0</v>
      </c>
      <c r="M13" s="24">
        <v>27</v>
      </c>
      <c r="N13" s="24">
        <v>0</v>
      </c>
      <c r="O13" s="24">
        <v>27</v>
      </c>
      <c r="P13" s="24">
        <v>0</v>
      </c>
      <c r="Q13" s="24">
        <v>0</v>
      </c>
      <c r="R13" s="24">
        <v>0</v>
      </c>
      <c r="S13" s="26">
        <v>0</v>
      </c>
      <c r="T13" s="28">
        <v>387</v>
      </c>
      <c r="U13" s="29">
        <v>22</v>
      </c>
      <c r="V13" s="23">
        <f t="shared" si="2"/>
        <v>59</v>
      </c>
      <c r="W13" s="29">
        <v>20</v>
      </c>
      <c r="X13" s="29">
        <v>8</v>
      </c>
      <c r="Y13" s="29">
        <v>0</v>
      </c>
      <c r="Z13" s="29">
        <v>14</v>
      </c>
      <c r="AA13" s="29">
        <v>0</v>
      </c>
      <c r="AB13" s="56">
        <v>15</v>
      </c>
      <c r="AC13" s="29">
        <v>0</v>
      </c>
      <c r="AD13" s="29">
        <v>0</v>
      </c>
      <c r="AE13" s="30">
        <v>2</v>
      </c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</row>
    <row r="14" spans="1:51" ht="18.75" customHeight="1" x14ac:dyDescent="0.25">
      <c r="A14" s="586"/>
      <c r="B14" s="31" t="s">
        <v>23</v>
      </c>
      <c r="C14" s="319">
        <f t="shared" si="0"/>
        <v>63</v>
      </c>
      <c r="D14" s="38">
        <f t="shared" si="1"/>
        <v>27</v>
      </c>
      <c r="E14" s="36">
        <v>25</v>
      </c>
      <c r="F14" s="33">
        <v>25</v>
      </c>
      <c r="G14" s="33">
        <v>0</v>
      </c>
      <c r="H14" s="33">
        <v>0</v>
      </c>
      <c r="I14" s="33">
        <v>19</v>
      </c>
      <c r="J14" s="17">
        <v>1</v>
      </c>
      <c r="K14" s="17">
        <v>1</v>
      </c>
      <c r="L14" s="17">
        <v>0</v>
      </c>
      <c r="M14" s="17">
        <v>9</v>
      </c>
      <c r="N14" s="17">
        <v>0</v>
      </c>
      <c r="O14" s="17">
        <v>9</v>
      </c>
      <c r="P14" s="17">
        <v>1</v>
      </c>
      <c r="Q14" s="17">
        <v>0</v>
      </c>
      <c r="R14" s="17">
        <v>0</v>
      </c>
      <c r="S14" s="34">
        <v>0</v>
      </c>
      <c r="T14" s="36">
        <v>122</v>
      </c>
      <c r="U14" s="18">
        <v>13</v>
      </c>
      <c r="V14" s="32">
        <f t="shared" si="2"/>
        <v>26</v>
      </c>
      <c r="W14" s="18">
        <v>9</v>
      </c>
      <c r="X14" s="18">
        <v>12</v>
      </c>
      <c r="Y14" s="18">
        <v>0</v>
      </c>
      <c r="Z14" s="18">
        <v>5</v>
      </c>
      <c r="AA14" s="18">
        <v>0</v>
      </c>
      <c r="AB14" s="17">
        <v>0</v>
      </c>
      <c r="AC14" s="18">
        <v>0</v>
      </c>
      <c r="AD14" s="18">
        <v>0</v>
      </c>
      <c r="AE14" s="34">
        <v>0</v>
      </c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</row>
    <row r="15" spans="1:51" ht="18.75" customHeight="1" x14ac:dyDescent="0.25">
      <c r="A15" s="586"/>
      <c r="B15" s="22" t="s">
        <v>25</v>
      </c>
      <c r="C15" s="324">
        <f t="shared" si="0"/>
        <v>94</v>
      </c>
      <c r="D15" s="26">
        <f t="shared" si="1"/>
        <v>29</v>
      </c>
      <c r="E15" s="28">
        <v>25</v>
      </c>
      <c r="F15" s="24">
        <v>25</v>
      </c>
      <c r="G15" s="24">
        <v>0</v>
      </c>
      <c r="H15" s="24">
        <v>0</v>
      </c>
      <c r="I15" s="24">
        <v>23</v>
      </c>
      <c r="J15" s="24">
        <v>3</v>
      </c>
      <c r="K15" s="24">
        <v>2</v>
      </c>
      <c r="L15" s="24">
        <v>1</v>
      </c>
      <c r="M15" s="24">
        <v>22</v>
      </c>
      <c r="N15" s="24">
        <v>0</v>
      </c>
      <c r="O15" s="24">
        <v>22</v>
      </c>
      <c r="P15" s="24">
        <v>0</v>
      </c>
      <c r="Q15" s="24">
        <v>0</v>
      </c>
      <c r="R15" s="24">
        <v>0</v>
      </c>
      <c r="S15" s="26">
        <v>0</v>
      </c>
      <c r="T15" s="28">
        <v>174</v>
      </c>
      <c r="U15" s="29">
        <v>28</v>
      </c>
      <c r="V15" s="23">
        <f t="shared" si="2"/>
        <v>26</v>
      </c>
      <c r="W15" s="29">
        <v>12</v>
      </c>
      <c r="X15" s="29">
        <v>8</v>
      </c>
      <c r="Y15" s="29">
        <v>0</v>
      </c>
      <c r="Z15" s="29">
        <v>3</v>
      </c>
      <c r="AA15" s="29">
        <v>0</v>
      </c>
      <c r="AB15" s="56">
        <v>3</v>
      </c>
      <c r="AC15" s="29">
        <v>0</v>
      </c>
      <c r="AD15" s="29">
        <v>0</v>
      </c>
      <c r="AE15" s="30">
        <v>0</v>
      </c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</row>
    <row r="16" spans="1:51" ht="18.75" customHeight="1" x14ac:dyDescent="0.25">
      <c r="A16" s="586"/>
      <c r="B16" s="31" t="s">
        <v>26</v>
      </c>
      <c r="C16" s="319">
        <f t="shared" si="0"/>
        <v>335</v>
      </c>
      <c r="D16" s="38">
        <f t="shared" si="1"/>
        <v>208</v>
      </c>
      <c r="E16" s="36">
        <v>200</v>
      </c>
      <c r="F16" s="33">
        <v>201</v>
      </c>
      <c r="G16" s="33">
        <v>0</v>
      </c>
      <c r="H16" s="33">
        <v>0</v>
      </c>
      <c r="I16" s="33">
        <v>99</v>
      </c>
      <c r="J16" s="17">
        <v>5</v>
      </c>
      <c r="K16" s="17">
        <v>2</v>
      </c>
      <c r="L16" s="17">
        <v>2</v>
      </c>
      <c r="M16" s="17">
        <v>17</v>
      </c>
      <c r="N16" s="17">
        <v>0</v>
      </c>
      <c r="O16" s="17">
        <v>17</v>
      </c>
      <c r="P16" s="17">
        <v>0</v>
      </c>
      <c r="Q16" s="17">
        <v>0</v>
      </c>
      <c r="R16" s="17">
        <v>0</v>
      </c>
      <c r="S16" s="34">
        <v>0</v>
      </c>
      <c r="T16" s="36">
        <v>1068</v>
      </c>
      <c r="U16" s="18">
        <v>111</v>
      </c>
      <c r="V16" s="32">
        <f t="shared" si="2"/>
        <v>165</v>
      </c>
      <c r="W16" s="18">
        <v>55</v>
      </c>
      <c r="X16" s="18">
        <v>29</v>
      </c>
      <c r="Y16" s="18">
        <v>0</v>
      </c>
      <c r="Z16" s="18">
        <v>61</v>
      </c>
      <c r="AA16" s="18">
        <v>1</v>
      </c>
      <c r="AB16" s="17">
        <v>16</v>
      </c>
      <c r="AC16" s="18">
        <v>0</v>
      </c>
      <c r="AD16" s="18">
        <v>0</v>
      </c>
      <c r="AE16" s="34">
        <v>3</v>
      </c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</row>
    <row r="17" spans="1:51" ht="18.75" customHeight="1" x14ac:dyDescent="0.25">
      <c r="A17" s="586"/>
      <c r="B17" s="22" t="s">
        <v>27</v>
      </c>
      <c r="C17" s="324">
        <f t="shared" si="0"/>
        <v>292</v>
      </c>
      <c r="D17" s="26">
        <f t="shared" si="1"/>
        <v>108</v>
      </c>
      <c r="E17" s="28">
        <v>100</v>
      </c>
      <c r="F17" s="24">
        <v>101</v>
      </c>
      <c r="G17" s="24">
        <v>0</v>
      </c>
      <c r="H17" s="24">
        <v>0</v>
      </c>
      <c r="I17" s="24">
        <v>63</v>
      </c>
      <c r="J17" s="24">
        <v>3</v>
      </c>
      <c r="K17" s="24">
        <v>6</v>
      </c>
      <c r="L17" s="24">
        <v>1</v>
      </c>
      <c r="M17" s="24">
        <v>62</v>
      </c>
      <c r="N17" s="24">
        <v>2</v>
      </c>
      <c r="O17" s="24">
        <v>61</v>
      </c>
      <c r="P17" s="24">
        <v>1</v>
      </c>
      <c r="Q17" s="24">
        <v>0</v>
      </c>
      <c r="R17" s="24">
        <v>0</v>
      </c>
      <c r="S17" s="26">
        <v>0</v>
      </c>
      <c r="T17" s="28">
        <v>541</v>
      </c>
      <c r="U17" s="29">
        <v>67</v>
      </c>
      <c r="V17" s="23">
        <f t="shared" si="2"/>
        <v>102</v>
      </c>
      <c r="W17" s="29">
        <v>52</v>
      </c>
      <c r="X17" s="29">
        <v>6</v>
      </c>
      <c r="Y17" s="29">
        <v>0</v>
      </c>
      <c r="Z17" s="29">
        <v>31</v>
      </c>
      <c r="AA17" s="29">
        <v>0</v>
      </c>
      <c r="AB17" s="56">
        <v>11</v>
      </c>
      <c r="AC17" s="29">
        <v>0</v>
      </c>
      <c r="AD17" s="29">
        <v>0</v>
      </c>
      <c r="AE17" s="30">
        <v>2</v>
      </c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</row>
    <row r="18" spans="1:51" ht="18.75" customHeight="1" x14ac:dyDescent="0.25">
      <c r="A18" s="586"/>
      <c r="B18" s="31" t="s">
        <v>24</v>
      </c>
      <c r="C18" s="319">
        <f t="shared" si="0"/>
        <v>64</v>
      </c>
      <c r="D18" s="38">
        <f t="shared" si="1"/>
        <v>51</v>
      </c>
      <c r="E18" s="36">
        <v>40</v>
      </c>
      <c r="F18" s="33">
        <v>40</v>
      </c>
      <c r="G18" s="33">
        <v>0</v>
      </c>
      <c r="H18" s="33">
        <v>0</v>
      </c>
      <c r="I18" s="33">
        <v>3</v>
      </c>
      <c r="J18" s="33">
        <v>2</v>
      </c>
      <c r="K18" s="33">
        <v>1</v>
      </c>
      <c r="L18" s="33">
        <v>0</v>
      </c>
      <c r="M18" s="33">
        <v>10</v>
      </c>
      <c r="N18" s="17">
        <v>0</v>
      </c>
      <c r="O18" s="17">
        <v>10</v>
      </c>
      <c r="P18" s="17">
        <v>9</v>
      </c>
      <c r="Q18" s="17">
        <v>0</v>
      </c>
      <c r="R18" s="17">
        <v>0</v>
      </c>
      <c r="S18" s="34">
        <v>0</v>
      </c>
      <c r="T18" s="36">
        <v>332</v>
      </c>
      <c r="U18" s="18">
        <v>27</v>
      </c>
      <c r="V18" s="32">
        <f t="shared" si="2"/>
        <v>44</v>
      </c>
      <c r="W18" s="18">
        <v>23</v>
      </c>
      <c r="X18" s="18">
        <v>3</v>
      </c>
      <c r="Y18" s="18">
        <v>0</v>
      </c>
      <c r="Z18" s="18">
        <v>15</v>
      </c>
      <c r="AA18" s="18">
        <v>0</v>
      </c>
      <c r="AB18" s="17">
        <v>3</v>
      </c>
      <c r="AC18" s="18">
        <v>0</v>
      </c>
      <c r="AD18" s="18">
        <v>0</v>
      </c>
      <c r="AE18" s="34">
        <v>0</v>
      </c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</row>
    <row r="19" spans="1:51" ht="18.75" customHeight="1" x14ac:dyDescent="0.25">
      <c r="A19" s="586"/>
      <c r="B19" s="22" t="s">
        <v>74</v>
      </c>
      <c r="C19" s="324">
        <f t="shared" si="0"/>
        <v>49</v>
      </c>
      <c r="D19" s="26">
        <f t="shared" si="1"/>
        <v>45</v>
      </c>
      <c r="E19" s="28">
        <v>40</v>
      </c>
      <c r="F19" s="24">
        <v>40</v>
      </c>
      <c r="G19" s="24">
        <v>0</v>
      </c>
      <c r="H19" s="24">
        <v>0</v>
      </c>
      <c r="I19" s="24">
        <v>5</v>
      </c>
      <c r="J19" s="24">
        <v>3</v>
      </c>
      <c r="K19" s="24">
        <v>0</v>
      </c>
      <c r="L19" s="24">
        <v>0</v>
      </c>
      <c r="M19" s="24">
        <v>2</v>
      </c>
      <c r="N19" s="24">
        <v>0</v>
      </c>
      <c r="O19" s="24">
        <v>2</v>
      </c>
      <c r="P19" s="24">
        <v>2</v>
      </c>
      <c r="Q19" s="24">
        <v>0</v>
      </c>
      <c r="R19" s="24">
        <v>0</v>
      </c>
      <c r="S19" s="26">
        <v>0</v>
      </c>
      <c r="T19" s="28">
        <v>400</v>
      </c>
      <c r="U19" s="29">
        <v>19</v>
      </c>
      <c r="V19" s="23">
        <f t="shared" si="2"/>
        <v>39</v>
      </c>
      <c r="W19" s="29">
        <v>9</v>
      </c>
      <c r="X19" s="29">
        <v>3</v>
      </c>
      <c r="Y19" s="29">
        <v>0</v>
      </c>
      <c r="Z19" s="29">
        <v>27</v>
      </c>
      <c r="AA19" s="29">
        <v>0</v>
      </c>
      <c r="AB19" s="56">
        <v>0</v>
      </c>
      <c r="AC19" s="29">
        <v>0</v>
      </c>
      <c r="AD19" s="29">
        <v>0</v>
      </c>
      <c r="AE19" s="30">
        <v>0</v>
      </c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</row>
    <row r="20" spans="1:51" ht="18.75" customHeight="1" x14ac:dyDescent="0.25">
      <c r="A20" s="586"/>
      <c r="B20" s="31" t="s">
        <v>28</v>
      </c>
      <c r="C20" s="319">
        <f t="shared" si="0"/>
        <v>60</v>
      </c>
      <c r="D20" s="38">
        <f t="shared" si="1"/>
        <v>25</v>
      </c>
      <c r="E20" s="36">
        <v>25</v>
      </c>
      <c r="F20" s="33">
        <v>25</v>
      </c>
      <c r="G20" s="33">
        <v>0</v>
      </c>
      <c r="H20" s="33">
        <v>0</v>
      </c>
      <c r="I20" s="33">
        <v>14</v>
      </c>
      <c r="J20" s="17">
        <v>0</v>
      </c>
      <c r="K20" s="17">
        <v>1</v>
      </c>
      <c r="L20" s="17">
        <v>0</v>
      </c>
      <c r="M20" s="17">
        <v>10</v>
      </c>
      <c r="N20" s="17">
        <v>0</v>
      </c>
      <c r="O20" s="17">
        <v>10</v>
      </c>
      <c r="P20" s="17">
        <v>0</v>
      </c>
      <c r="Q20" s="17">
        <v>0</v>
      </c>
      <c r="R20" s="17">
        <v>0</v>
      </c>
      <c r="S20" s="34">
        <v>0</v>
      </c>
      <c r="T20" s="36">
        <v>116</v>
      </c>
      <c r="U20" s="18">
        <v>8</v>
      </c>
      <c r="V20" s="32">
        <f t="shared" si="2"/>
        <v>22</v>
      </c>
      <c r="W20" s="18">
        <v>6</v>
      </c>
      <c r="X20" s="18">
        <v>8</v>
      </c>
      <c r="Y20" s="18">
        <v>0</v>
      </c>
      <c r="Z20" s="18">
        <v>4</v>
      </c>
      <c r="AA20" s="18">
        <v>0</v>
      </c>
      <c r="AB20" s="17">
        <v>4</v>
      </c>
      <c r="AC20" s="18">
        <v>0</v>
      </c>
      <c r="AD20" s="18">
        <v>0</v>
      </c>
      <c r="AE20" s="34">
        <v>0</v>
      </c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</row>
    <row r="21" spans="1:51" ht="18.75" customHeight="1" x14ac:dyDescent="0.25">
      <c r="A21" s="586"/>
      <c r="B21" s="22" t="s">
        <v>29</v>
      </c>
      <c r="C21" s="324">
        <f t="shared" si="0"/>
        <v>73</v>
      </c>
      <c r="D21" s="26">
        <f t="shared" si="1"/>
        <v>29</v>
      </c>
      <c r="E21" s="28">
        <v>25</v>
      </c>
      <c r="F21" s="24">
        <v>25</v>
      </c>
      <c r="G21" s="24">
        <v>0</v>
      </c>
      <c r="H21" s="24">
        <v>0</v>
      </c>
      <c r="I21" s="24">
        <v>15</v>
      </c>
      <c r="J21" s="24">
        <v>2</v>
      </c>
      <c r="K21" s="24">
        <v>1</v>
      </c>
      <c r="L21" s="24">
        <v>1</v>
      </c>
      <c r="M21" s="24">
        <v>16</v>
      </c>
      <c r="N21" s="24">
        <v>0</v>
      </c>
      <c r="O21" s="24">
        <v>16</v>
      </c>
      <c r="P21" s="24">
        <v>1</v>
      </c>
      <c r="Q21" s="24">
        <v>0</v>
      </c>
      <c r="R21" s="24">
        <v>0</v>
      </c>
      <c r="S21" s="26">
        <v>0</v>
      </c>
      <c r="T21" s="28">
        <v>113</v>
      </c>
      <c r="U21" s="29">
        <v>18</v>
      </c>
      <c r="V21" s="23">
        <f t="shared" si="2"/>
        <v>32</v>
      </c>
      <c r="W21" s="29">
        <v>12</v>
      </c>
      <c r="X21" s="29">
        <v>10</v>
      </c>
      <c r="Y21" s="29">
        <v>0</v>
      </c>
      <c r="Z21" s="29">
        <v>2</v>
      </c>
      <c r="AA21" s="29">
        <v>0</v>
      </c>
      <c r="AB21" s="56">
        <v>8</v>
      </c>
      <c r="AC21" s="29">
        <v>0</v>
      </c>
      <c r="AD21" s="29">
        <v>0</v>
      </c>
      <c r="AE21" s="30">
        <v>0</v>
      </c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</row>
    <row r="22" spans="1:51" ht="18.75" customHeight="1" x14ac:dyDescent="0.25">
      <c r="A22" s="586"/>
      <c r="B22" s="31" t="s">
        <v>110</v>
      </c>
      <c r="C22" s="319">
        <f t="shared" si="0"/>
        <v>30</v>
      </c>
      <c r="D22" s="38">
        <f t="shared" si="1"/>
        <v>30</v>
      </c>
      <c r="E22" s="36">
        <v>0</v>
      </c>
      <c r="F22" s="33">
        <v>0</v>
      </c>
      <c r="G22" s="33">
        <v>30</v>
      </c>
      <c r="H22" s="33">
        <v>30</v>
      </c>
      <c r="I22" s="33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34">
        <v>0</v>
      </c>
      <c r="T22" s="36">
        <v>132</v>
      </c>
      <c r="U22" s="18">
        <v>1</v>
      </c>
      <c r="V22" s="32">
        <f t="shared" si="2"/>
        <v>34</v>
      </c>
      <c r="W22" s="18">
        <v>0</v>
      </c>
      <c r="X22" s="18">
        <v>1</v>
      </c>
      <c r="Y22" s="18">
        <v>0</v>
      </c>
      <c r="Z22" s="18">
        <v>33</v>
      </c>
      <c r="AA22" s="18">
        <v>0</v>
      </c>
      <c r="AB22" s="17">
        <v>0</v>
      </c>
      <c r="AC22" s="18">
        <v>0</v>
      </c>
      <c r="AD22" s="18">
        <v>0</v>
      </c>
      <c r="AE22" s="34">
        <v>0</v>
      </c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</row>
    <row r="23" spans="1:51" ht="18.75" customHeight="1" x14ac:dyDescent="0.25">
      <c r="A23" s="586"/>
      <c r="B23" s="22" t="s">
        <v>30</v>
      </c>
      <c r="C23" s="324">
        <f t="shared" si="0"/>
        <v>1</v>
      </c>
      <c r="D23" s="26">
        <f t="shared" si="1"/>
        <v>0</v>
      </c>
      <c r="E23" s="28">
        <v>0</v>
      </c>
      <c r="F23" s="24">
        <v>0</v>
      </c>
      <c r="G23" s="24">
        <v>0</v>
      </c>
      <c r="H23" s="24">
        <v>0</v>
      </c>
      <c r="I23" s="24">
        <v>1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6">
        <v>0</v>
      </c>
      <c r="Q23" s="56">
        <v>0</v>
      </c>
      <c r="R23" s="56">
        <v>0</v>
      </c>
      <c r="S23" s="30">
        <v>0</v>
      </c>
      <c r="T23" s="28">
        <v>4</v>
      </c>
      <c r="U23" s="29">
        <v>0</v>
      </c>
      <c r="V23" s="23">
        <f t="shared" si="2"/>
        <v>2</v>
      </c>
      <c r="W23" s="29">
        <v>0</v>
      </c>
      <c r="X23" s="29">
        <v>0</v>
      </c>
      <c r="Y23" s="29">
        <v>0</v>
      </c>
      <c r="Z23" s="29">
        <v>2</v>
      </c>
      <c r="AA23" s="29">
        <v>0</v>
      </c>
      <c r="AB23" s="56">
        <v>0</v>
      </c>
      <c r="AC23" s="29">
        <v>0</v>
      </c>
      <c r="AD23" s="29">
        <v>0</v>
      </c>
      <c r="AE23" s="30">
        <v>0</v>
      </c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</row>
    <row r="24" spans="1:51" ht="18.75" customHeight="1" x14ac:dyDescent="0.25">
      <c r="A24" s="586"/>
      <c r="B24" s="31" t="s">
        <v>31</v>
      </c>
      <c r="C24" s="319">
        <f t="shared" si="0"/>
        <v>132</v>
      </c>
      <c r="D24" s="38">
        <f t="shared" si="1"/>
        <v>25</v>
      </c>
      <c r="E24" s="36">
        <v>25</v>
      </c>
      <c r="F24" s="33">
        <v>25</v>
      </c>
      <c r="G24" s="33">
        <v>0</v>
      </c>
      <c r="H24" s="33">
        <v>0</v>
      </c>
      <c r="I24" s="33">
        <v>29</v>
      </c>
      <c r="J24" s="33">
        <v>0</v>
      </c>
      <c r="K24" s="33">
        <v>4</v>
      </c>
      <c r="L24" s="33">
        <v>0</v>
      </c>
      <c r="M24" s="33">
        <v>37</v>
      </c>
      <c r="N24" s="33">
        <v>0</v>
      </c>
      <c r="O24" s="33">
        <v>37</v>
      </c>
      <c r="P24" s="33">
        <v>0</v>
      </c>
      <c r="Q24" s="33">
        <v>0</v>
      </c>
      <c r="R24" s="33">
        <v>0</v>
      </c>
      <c r="S24" s="38">
        <v>0</v>
      </c>
      <c r="T24" s="36">
        <v>124</v>
      </c>
      <c r="U24" s="18">
        <v>6</v>
      </c>
      <c r="V24" s="32">
        <f t="shared" si="2"/>
        <v>21</v>
      </c>
      <c r="W24" s="18">
        <v>9</v>
      </c>
      <c r="X24" s="18">
        <v>1</v>
      </c>
      <c r="Y24" s="18">
        <v>0</v>
      </c>
      <c r="Z24" s="18">
        <v>8</v>
      </c>
      <c r="AA24" s="18">
        <v>0</v>
      </c>
      <c r="AB24" s="17">
        <v>3</v>
      </c>
      <c r="AC24" s="17">
        <v>0</v>
      </c>
      <c r="AD24" s="17">
        <v>0</v>
      </c>
      <c r="AE24" s="34">
        <v>0</v>
      </c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</row>
    <row r="25" spans="1:51" ht="18.75" customHeight="1" x14ac:dyDescent="0.25">
      <c r="A25" s="586"/>
      <c r="B25" s="22" t="s">
        <v>111</v>
      </c>
      <c r="C25" s="324">
        <f t="shared" si="0"/>
        <v>32</v>
      </c>
      <c r="D25" s="26">
        <f t="shared" si="1"/>
        <v>5</v>
      </c>
      <c r="E25" s="28">
        <v>0</v>
      </c>
      <c r="F25" s="24">
        <v>0</v>
      </c>
      <c r="G25" s="24">
        <v>30</v>
      </c>
      <c r="H25" s="24">
        <v>5</v>
      </c>
      <c r="I25" s="24">
        <v>2</v>
      </c>
      <c r="J25" s="56">
        <v>0</v>
      </c>
      <c r="K25" s="56">
        <v>0</v>
      </c>
      <c r="L25" s="56">
        <v>0</v>
      </c>
      <c r="M25" s="56">
        <v>0</v>
      </c>
      <c r="N25" s="56">
        <v>0</v>
      </c>
      <c r="O25" s="56">
        <v>0</v>
      </c>
      <c r="P25" s="56">
        <v>0</v>
      </c>
      <c r="Q25" s="56">
        <v>0</v>
      </c>
      <c r="R25" s="56">
        <v>0</v>
      </c>
      <c r="S25" s="30">
        <v>0</v>
      </c>
      <c r="T25" s="28">
        <v>21</v>
      </c>
      <c r="U25" s="29">
        <v>3</v>
      </c>
      <c r="V25" s="23">
        <f t="shared" si="2"/>
        <v>4</v>
      </c>
      <c r="W25" s="29">
        <v>1</v>
      </c>
      <c r="X25" s="29">
        <v>1</v>
      </c>
      <c r="Y25" s="29">
        <v>0</v>
      </c>
      <c r="Z25" s="29">
        <v>2</v>
      </c>
      <c r="AA25" s="29">
        <v>0</v>
      </c>
      <c r="AB25" s="56">
        <v>0</v>
      </c>
      <c r="AC25" s="29">
        <v>0</v>
      </c>
      <c r="AD25" s="29">
        <v>0</v>
      </c>
      <c r="AE25" s="30">
        <v>0</v>
      </c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</row>
    <row r="26" spans="1:51" ht="18.75" customHeight="1" x14ac:dyDescent="0.25">
      <c r="A26" s="586"/>
      <c r="B26" s="31" t="s">
        <v>32</v>
      </c>
      <c r="C26" s="319">
        <f t="shared" si="0"/>
        <v>32</v>
      </c>
      <c r="D26" s="38">
        <f t="shared" si="1"/>
        <v>30</v>
      </c>
      <c r="E26" s="36">
        <v>0</v>
      </c>
      <c r="F26" s="33">
        <v>0</v>
      </c>
      <c r="G26" s="33">
        <v>30</v>
      </c>
      <c r="H26" s="33">
        <v>30</v>
      </c>
      <c r="I26" s="33">
        <v>2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>
        <v>0</v>
      </c>
      <c r="S26" s="34">
        <v>0</v>
      </c>
      <c r="T26" s="36">
        <v>116</v>
      </c>
      <c r="U26" s="18">
        <v>8</v>
      </c>
      <c r="V26" s="32">
        <f t="shared" si="2"/>
        <v>15</v>
      </c>
      <c r="W26" s="18">
        <v>4</v>
      </c>
      <c r="X26" s="18">
        <v>1</v>
      </c>
      <c r="Y26" s="18">
        <v>0</v>
      </c>
      <c r="Z26" s="18">
        <v>10</v>
      </c>
      <c r="AA26" s="18">
        <v>0</v>
      </c>
      <c r="AB26" s="17">
        <v>0</v>
      </c>
      <c r="AC26" s="18">
        <v>0</v>
      </c>
      <c r="AD26" s="18">
        <v>0</v>
      </c>
      <c r="AE26" s="34">
        <v>0</v>
      </c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</row>
    <row r="27" spans="1:51" ht="18.75" customHeight="1" x14ac:dyDescent="0.25">
      <c r="A27" s="586"/>
      <c r="B27" s="22" t="s">
        <v>196</v>
      </c>
      <c r="C27" s="324">
        <f t="shared" si="0"/>
        <v>30</v>
      </c>
      <c r="D27" s="26">
        <f t="shared" si="1"/>
        <v>31</v>
      </c>
      <c r="E27" s="28">
        <v>0</v>
      </c>
      <c r="F27" s="24">
        <v>0</v>
      </c>
      <c r="G27" s="24">
        <v>30</v>
      </c>
      <c r="H27" s="24">
        <v>30</v>
      </c>
      <c r="I27" s="24">
        <v>0</v>
      </c>
      <c r="J27" s="56">
        <v>1</v>
      </c>
      <c r="K27" s="56">
        <v>0</v>
      </c>
      <c r="L27" s="56">
        <v>0</v>
      </c>
      <c r="M27" s="56">
        <v>0</v>
      </c>
      <c r="N27" s="56">
        <v>0</v>
      </c>
      <c r="O27" s="56">
        <v>0</v>
      </c>
      <c r="P27" s="56">
        <v>0</v>
      </c>
      <c r="Q27" s="56">
        <v>0</v>
      </c>
      <c r="R27" s="56">
        <v>0</v>
      </c>
      <c r="S27" s="30">
        <v>0</v>
      </c>
      <c r="T27" s="28">
        <v>120</v>
      </c>
      <c r="U27" s="29">
        <v>10</v>
      </c>
      <c r="V27" s="23">
        <f t="shared" si="2"/>
        <v>26</v>
      </c>
      <c r="W27" s="29">
        <v>0</v>
      </c>
      <c r="X27" s="29">
        <v>5</v>
      </c>
      <c r="Y27" s="29">
        <v>0</v>
      </c>
      <c r="Z27" s="29">
        <v>19</v>
      </c>
      <c r="AA27" s="29">
        <v>0</v>
      </c>
      <c r="AB27" s="56">
        <v>2</v>
      </c>
      <c r="AC27" s="29">
        <v>0</v>
      </c>
      <c r="AD27" s="29">
        <v>0</v>
      </c>
      <c r="AE27" s="30">
        <v>0</v>
      </c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</row>
    <row r="28" spans="1:51" ht="18.75" customHeight="1" x14ac:dyDescent="0.25">
      <c r="A28" s="586"/>
      <c r="B28" s="31" t="s">
        <v>94</v>
      </c>
      <c r="C28" s="319">
        <f t="shared" si="0"/>
        <v>51</v>
      </c>
      <c r="D28" s="38">
        <f t="shared" si="1"/>
        <v>25</v>
      </c>
      <c r="E28" s="36">
        <v>25</v>
      </c>
      <c r="F28" s="33">
        <v>0</v>
      </c>
      <c r="G28" s="33">
        <v>0</v>
      </c>
      <c r="H28" s="33">
        <v>25</v>
      </c>
      <c r="I28" s="33">
        <v>5</v>
      </c>
      <c r="J28" s="17">
        <v>0</v>
      </c>
      <c r="K28" s="17">
        <v>1</v>
      </c>
      <c r="L28" s="17">
        <v>0</v>
      </c>
      <c r="M28" s="17">
        <v>10</v>
      </c>
      <c r="N28" s="17">
        <v>0</v>
      </c>
      <c r="O28" s="17">
        <v>10</v>
      </c>
      <c r="P28" s="17">
        <v>0</v>
      </c>
      <c r="Q28" s="17">
        <v>0</v>
      </c>
      <c r="R28" s="17">
        <v>0</v>
      </c>
      <c r="S28" s="34">
        <v>0</v>
      </c>
      <c r="T28" s="36">
        <v>157</v>
      </c>
      <c r="U28" s="18">
        <v>19</v>
      </c>
      <c r="V28" s="32">
        <f t="shared" si="2"/>
        <v>28</v>
      </c>
      <c r="W28" s="18">
        <v>12</v>
      </c>
      <c r="X28" s="18">
        <v>2</v>
      </c>
      <c r="Y28" s="18">
        <v>0</v>
      </c>
      <c r="Z28" s="18">
        <v>7</v>
      </c>
      <c r="AA28" s="18">
        <v>0</v>
      </c>
      <c r="AB28" s="17">
        <v>7</v>
      </c>
      <c r="AC28" s="18">
        <v>0</v>
      </c>
      <c r="AD28" s="18">
        <v>0</v>
      </c>
      <c r="AE28" s="34">
        <v>0</v>
      </c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</row>
    <row r="29" spans="1:51" ht="18.75" customHeight="1" x14ac:dyDescent="0.25">
      <c r="A29" s="586"/>
      <c r="B29" s="22" t="s">
        <v>33</v>
      </c>
      <c r="C29" s="324">
        <f t="shared" si="0"/>
        <v>33</v>
      </c>
      <c r="D29" s="26">
        <f t="shared" si="1"/>
        <v>28</v>
      </c>
      <c r="E29" s="28">
        <v>0</v>
      </c>
      <c r="F29" s="24">
        <v>0</v>
      </c>
      <c r="G29" s="24">
        <v>30</v>
      </c>
      <c r="H29" s="24">
        <v>28</v>
      </c>
      <c r="I29" s="24">
        <v>3</v>
      </c>
      <c r="J29" s="24">
        <v>0</v>
      </c>
      <c r="K29" s="24">
        <v>0</v>
      </c>
      <c r="L29" s="24">
        <v>0</v>
      </c>
      <c r="M29" s="24">
        <v>0</v>
      </c>
      <c r="N29" s="24">
        <v>0</v>
      </c>
      <c r="O29" s="24">
        <v>0</v>
      </c>
      <c r="P29" s="24">
        <v>0</v>
      </c>
      <c r="Q29" s="24">
        <v>0</v>
      </c>
      <c r="R29" s="24">
        <v>0</v>
      </c>
      <c r="S29" s="26">
        <v>0</v>
      </c>
      <c r="T29" s="28">
        <v>139</v>
      </c>
      <c r="U29" s="29">
        <v>6</v>
      </c>
      <c r="V29" s="23">
        <f t="shared" si="2"/>
        <v>36</v>
      </c>
      <c r="W29" s="29">
        <v>1</v>
      </c>
      <c r="X29" s="29">
        <v>2</v>
      </c>
      <c r="Y29" s="29">
        <v>0</v>
      </c>
      <c r="Z29" s="29">
        <v>32</v>
      </c>
      <c r="AA29" s="29">
        <v>0</v>
      </c>
      <c r="AB29" s="56">
        <v>1</v>
      </c>
      <c r="AC29" s="29">
        <v>0</v>
      </c>
      <c r="AD29" s="29">
        <v>0</v>
      </c>
      <c r="AE29" s="30">
        <v>0</v>
      </c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</row>
    <row r="30" spans="1:51" ht="18.75" customHeight="1" x14ac:dyDescent="0.25">
      <c r="A30" s="586"/>
      <c r="B30" s="31" t="s">
        <v>112</v>
      </c>
      <c r="C30" s="319">
        <f t="shared" si="0"/>
        <v>31</v>
      </c>
      <c r="D30" s="38">
        <f t="shared" si="1"/>
        <v>27</v>
      </c>
      <c r="E30" s="36">
        <v>0</v>
      </c>
      <c r="F30" s="33">
        <v>0</v>
      </c>
      <c r="G30" s="33">
        <v>30</v>
      </c>
      <c r="H30" s="33">
        <v>27</v>
      </c>
      <c r="I30" s="33">
        <v>1</v>
      </c>
      <c r="J30" s="17">
        <v>0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>
        <v>0</v>
      </c>
      <c r="S30" s="34">
        <v>0</v>
      </c>
      <c r="T30" s="36">
        <v>117</v>
      </c>
      <c r="U30" s="18">
        <v>8</v>
      </c>
      <c r="V30" s="32">
        <f t="shared" si="2"/>
        <v>16</v>
      </c>
      <c r="W30" s="18">
        <v>1</v>
      </c>
      <c r="X30" s="18">
        <v>0</v>
      </c>
      <c r="Y30" s="18">
        <v>0</v>
      </c>
      <c r="Z30" s="18">
        <v>15</v>
      </c>
      <c r="AA30" s="18">
        <v>0</v>
      </c>
      <c r="AB30" s="17">
        <v>0</v>
      </c>
      <c r="AC30" s="18">
        <v>0</v>
      </c>
      <c r="AD30" s="18">
        <v>0</v>
      </c>
      <c r="AE30" s="34">
        <v>0</v>
      </c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</row>
    <row r="31" spans="1:51" ht="18.75" customHeight="1" x14ac:dyDescent="0.25">
      <c r="A31" s="586"/>
      <c r="B31" s="22" t="s">
        <v>143</v>
      </c>
      <c r="C31" s="324">
        <f t="shared" si="0"/>
        <v>0</v>
      </c>
      <c r="D31" s="26">
        <f t="shared" si="1"/>
        <v>0</v>
      </c>
      <c r="E31" s="28">
        <v>0</v>
      </c>
      <c r="F31" s="24">
        <v>0</v>
      </c>
      <c r="G31" s="24">
        <v>0</v>
      </c>
      <c r="H31" s="24">
        <v>0</v>
      </c>
      <c r="I31" s="24">
        <v>0</v>
      </c>
      <c r="J31" s="56">
        <v>0</v>
      </c>
      <c r="K31" s="56">
        <v>0</v>
      </c>
      <c r="L31" s="56">
        <v>0</v>
      </c>
      <c r="M31" s="56">
        <v>0</v>
      </c>
      <c r="N31" s="56">
        <v>0</v>
      </c>
      <c r="O31" s="56">
        <v>0</v>
      </c>
      <c r="P31" s="56">
        <v>0</v>
      </c>
      <c r="Q31" s="56">
        <v>0</v>
      </c>
      <c r="R31" s="56">
        <v>0</v>
      </c>
      <c r="S31" s="30">
        <v>0</v>
      </c>
      <c r="T31" s="28">
        <v>78</v>
      </c>
      <c r="U31" s="59">
        <v>1</v>
      </c>
      <c r="V31" s="23">
        <f t="shared" si="2"/>
        <v>11</v>
      </c>
      <c r="W31" s="29">
        <v>0</v>
      </c>
      <c r="X31" s="29">
        <v>1</v>
      </c>
      <c r="Y31" s="29">
        <v>0</v>
      </c>
      <c r="Z31" s="29">
        <v>10</v>
      </c>
      <c r="AA31" s="29">
        <v>0</v>
      </c>
      <c r="AB31" s="56">
        <v>0</v>
      </c>
      <c r="AC31" s="29">
        <v>0</v>
      </c>
      <c r="AD31" s="29">
        <v>0</v>
      </c>
      <c r="AE31" s="30">
        <v>0</v>
      </c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</row>
    <row r="32" spans="1:51" ht="18.75" customHeight="1" x14ac:dyDescent="0.25">
      <c r="A32" s="586"/>
      <c r="B32" s="31" t="s">
        <v>137</v>
      </c>
      <c r="C32" s="319">
        <f t="shared" si="0"/>
        <v>91</v>
      </c>
      <c r="D32" s="38">
        <f t="shared" si="1"/>
        <v>58</v>
      </c>
      <c r="E32" s="36">
        <v>0</v>
      </c>
      <c r="F32" s="33">
        <v>0</v>
      </c>
      <c r="G32" s="33">
        <v>60</v>
      </c>
      <c r="H32" s="33">
        <v>58</v>
      </c>
      <c r="I32" s="33">
        <v>28</v>
      </c>
      <c r="J32" s="17">
        <v>0</v>
      </c>
      <c r="K32" s="17">
        <v>3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34">
        <v>0</v>
      </c>
      <c r="T32" s="36">
        <v>241</v>
      </c>
      <c r="U32" s="257">
        <v>14</v>
      </c>
      <c r="V32" s="32">
        <f t="shared" si="2"/>
        <v>13</v>
      </c>
      <c r="W32" s="18">
        <v>5</v>
      </c>
      <c r="X32" s="18">
        <v>3</v>
      </c>
      <c r="Y32" s="18">
        <v>0</v>
      </c>
      <c r="Z32" s="18">
        <v>5</v>
      </c>
      <c r="AA32" s="18">
        <v>0</v>
      </c>
      <c r="AB32" s="17">
        <v>0</v>
      </c>
      <c r="AC32" s="18">
        <v>0</v>
      </c>
      <c r="AD32" s="18">
        <v>0</v>
      </c>
      <c r="AE32" s="34">
        <v>0</v>
      </c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</row>
    <row r="33" spans="1:51" ht="18.75" customHeight="1" x14ac:dyDescent="0.25">
      <c r="A33" s="586"/>
      <c r="B33" s="259" t="s">
        <v>113</v>
      </c>
      <c r="C33" s="366">
        <f t="shared" si="0"/>
        <v>0</v>
      </c>
      <c r="D33" s="286">
        <f t="shared" si="1"/>
        <v>0</v>
      </c>
      <c r="E33" s="267">
        <v>0</v>
      </c>
      <c r="F33" s="261">
        <v>0</v>
      </c>
      <c r="G33" s="261">
        <v>0</v>
      </c>
      <c r="H33" s="261">
        <v>0</v>
      </c>
      <c r="I33" s="261">
        <v>0</v>
      </c>
      <c r="J33" s="264">
        <v>0</v>
      </c>
      <c r="K33" s="264">
        <v>0</v>
      </c>
      <c r="L33" s="264">
        <v>0</v>
      </c>
      <c r="M33" s="264">
        <v>0</v>
      </c>
      <c r="N33" s="264">
        <v>0</v>
      </c>
      <c r="O33" s="264">
        <v>0</v>
      </c>
      <c r="P33" s="264">
        <v>0</v>
      </c>
      <c r="Q33" s="264">
        <v>0</v>
      </c>
      <c r="R33" s="264">
        <v>0</v>
      </c>
      <c r="S33" s="265">
        <v>0</v>
      </c>
      <c r="T33" s="267">
        <v>69</v>
      </c>
      <c r="U33" s="267">
        <v>6</v>
      </c>
      <c r="V33" s="260">
        <f t="shared" si="2"/>
        <v>22</v>
      </c>
      <c r="W33" s="263">
        <v>10</v>
      </c>
      <c r="X33" s="263">
        <v>1</v>
      </c>
      <c r="Y33" s="263">
        <v>0</v>
      </c>
      <c r="Z33" s="263">
        <v>11</v>
      </c>
      <c r="AA33" s="263">
        <v>0</v>
      </c>
      <c r="AB33" s="264">
        <v>0</v>
      </c>
      <c r="AC33" s="263">
        <v>0</v>
      </c>
      <c r="AD33" s="263">
        <v>0</v>
      </c>
      <c r="AE33" s="265">
        <v>0</v>
      </c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</row>
    <row r="34" spans="1:51" ht="18.75" customHeight="1" x14ac:dyDescent="0.25">
      <c r="A34" s="586"/>
      <c r="B34" s="31" t="s">
        <v>176</v>
      </c>
      <c r="C34" s="319">
        <f t="shared" si="0"/>
        <v>0</v>
      </c>
      <c r="D34" s="38">
        <f t="shared" si="1"/>
        <v>0</v>
      </c>
      <c r="E34" s="36">
        <v>0</v>
      </c>
      <c r="F34" s="33">
        <v>0</v>
      </c>
      <c r="G34" s="33">
        <v>0</v>
      </c>
      <c r="H34" s="33">
        <v>0</v>
      </c>
      <c r="I34" s="33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34">
        <v>0</v>
      </c>
      <c r="T34" s="36">
        <v>69</v>
      </c>
      <c r="U34" s="257">
        <v>0</v>
      </c>
      <c r="V34" s="32">
        <f t="shared" si="2"/>
        <v>3</v>
      </c>
      <c r="W34" s="18">
        <v>3</v>
      </c>
      <c r="X34" s="18">
        <v>0</v>
      </c>
      <c r="Y34" s="18">
        <v>0</v>
      </c>
      <c r="Z34" s="18">
        <v>0</v>
      </c>
      <c r="AA34" s="18">
        <v>0</v>
      </c>
      <c r="AB34" s="17">
        <v>0</v>
      </c>
      <c r="AC34" s="18">
        <v>0</v>
      </c>
      <c r="AD34" s="18">
        <v>0</v>
      </c>
      <c r="AE34" s="34">
        <v>0</v>
      </c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</row>
    <row r="35" spans="1:51" ht="18.75" customHeight="1" x14ac:dyDescent="0.25">
      <c r="A35" s="586"/>
      <c r="B35" s="22" t="s">
        <v>34</v>
      </c>
      <c r="C35" s="324">
        <f t="shared" si="0"/>
        <v>72</v>
      </c>
      <c r="D35" s="26">
        <f t="shared" si="1"/>
        <v>39</v>
      </c>
      <c r="E35" s="28">
        <v>25</v>
      </c>
      <c r="F35" s="24">
        <v>25</v>
      </c>
      <c r="G35" s="24">
        <v>0</v>
      </c>
      <c r="H35" s="24">
        <v>0</v>
      </c>
      <c r="I35" s="24">
        <v>18</v>
      </c>
      <c r="J35" s="56">
        <v>3</v>
      </c>
      <c r="K35" s="56">
        <v>2</v>
      </c>
      <c r="L35" s="56">
        <v>3</v>
      </c>
      <c r="M35" s="56">
        <v>15</v>
      </c>
      <c r="N35" s="56">
        <v>2</v>
      </c>
      <c r="O35" s="56">
        <v>12</v>
      </c>
      <c r="P35" s="56">
        <v>6</v>
      </c>
      <c r="Q35" s="56">
        <v>0</v>
      </c>
      <c r="R35" s="56">
        <v>0</v>
      </c>
      <c r="S35" s="30">
        <v>0</v>
      </c>
      <c r="T35" s="28">
        <v>269</v>
      </c>
      <c r="U35" s="29">
        <v>20</v>
      </c>
      <c r="V35" s="23">
        <f t="shared" si="2"/>
        <v>33</v>
      </c>
      <c r="W35" s="29">
        <v>9</v>
      </c>
      <c r="X35" s="29">
        <v>3</v>
      </c>
      <c r="Y35" s="29">
        <v>0</v>
      </c>
      <c r="Z35" s="29">
        <v>19</v>
      </c>
      <c r="AA35" s="29">
        <v>0</v>
      </c>
      <c r="AB35" s="56">
        <v>0</v>
      </c>
      <c r="AC35" s="29">
        <v>0</v>
      </c>
      <c r="AD35" s="29">
        <v>0</v>
      </c>
      <c r="AE35" s="30">
        <v>2</v>
      </c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</row>
    <row r="36" spans="1:51" ht="18.75" customHeight="1" x14ac:dyDescent="0.25">
      <c r="A36" s="586"/>
      <c r="B36" s="40" t="s">
        <v>35</v>
      </c>
      <c r="C36" s="367">
        <f t="shared" si="0"/>
        <v>75</v>
      </c>
      <c r="D36" s="222">
        <f t="shared" si="1"/>
        <v>27</v>
      </c>
      <c r="E36" s="36">
        <v>25</v>
      </c>
      <c r="F36" s="221">
        <v>25</v>
      </c>
      <c r="G36" s="33">
        <v>0</v>
      </c>
      <c r="H36" s="221">
        <v>1</v>
      </c>
      <c r="I36" s="221">
        <v>10</v>
      </c>
      <c r="J36" s="85">
        <v>0</v>
      </c>
      <c r="K36" s="85">
        <v>2</v>
      </c>
      <c r="L36" s="85">
        <v>0</v>
      </c>
      <c r="M36" s="85">
        <v>19</v>
      </c>
      <c r="N36" s="85">
        <v>0</v>
      </c>
      <c r="O36" s="85">
        <v>19</v>
      </c>
      <c r="P36" s="85">
        <v>1</v>
      </c>
      <c r="Q36" s="85">
        <v>0</v>
      </c>
      <c r="R36" s="85">
        <v>0</v>
      </c>
      <c r="S36" s="42">
        <v>0</v>
      </c>
      <c r="T36" s="44">
        <v>121</v>
      </c>
      <c r="U36" s="45">
        <v>12</v>
      </c>
      <c r="V36" s="46">
        <f t="shared" si="2"/>
        <v>22</v>
      </c>
      <c r="W36" s="45">
        <v>7</v>
      </c>
      <c r="X36" s="45">
        <v>5</v>
      </c>
      <c r="Y36" s="45">
        <v>0</v>
      </c>
      <c r="Z36" s="45">
        <v>3</v>
      </c>
      <c r="AA36" s="86">
        <v>0</v>
      </c>
      <c r="AB36" s="211">
        <v>5</v>
      </c>
      <c r="AC36" s="45">
        <v>0</v>
      </c>
      <c r="AD36" s="45">
        <v>1</v>
      </c>
      <c r="AE36" s="47">
        <v>1</v>
      </c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</row>
    <row r="37" spans="1:51" ht="18.75" customHeight="1" x14ac:dyDescent="0.25">
      <c r="A37" s="586"/>
      <c r="B37" s="48" t="s">
        <v>36</v>
      </c>
      <c r="C37" s="361">
        <f t="shared" ref="C37:AE37" si="3">SUM(C12:C36)</f>
        <v>1872</v>
      </c>
      <c r="D37" s="368">
        <f t="shared" si="3"/>
        <v>962</v>
      </c>
      <c r="E37" s="369">
        <f t="shared" si="3"/>
        <v>690</v>
      </c>
      <c r="F37" s="363">
        <f t="shared" si="3"/>
        <v>667</v>
      </c>
      <c r="G37" s="361">
        <f t="shared" si="3"/>
        <v>240</v>
      </c>
      <c r="H37" s="362">
        <f t="shared" si="3"/>
        <v>234</v>
      </c>
      <c r="I37" s="362">
        <f t="shared" si="3"/>
        <v>388</v>
      </c>
      <c r="J37" s="362">
        <f t="shared" si="3"/>
        <v>25</v>
      </c>
      <c r="K37" s="362">
        <f t="shared" si="3"/>
        <v>30</v>
      </c>
      <c r="L37" s="362">
        <f t="shared" si="3"/>
        <v>8</v>
      </c>
      <c r="M37" s="362">
        <f t="shared" si="3"/>
        <v>264</v>
      </c>
      <c r="N37" s="362">
        <f t="shared" si="3"/>
        <v>4</v>
      </c>
      <c r="O37" s="362">
        <f t="shared" si="3"/>
        <v>260</v>
      </c>
      <c r="P37" s="362">
        <f t="shared" si="3"/>
        <v>24</v>
      </c>
      <c r="Q37" s="362">
        <f t="shared" si="3"/>
        <v>0</v>
      </c>
      <c r="R37" s="362">
        <f t="shared" si="3"/>
        <v>0</v>
      </c>
      <c r="S37" s="368">
        <f t="shared" si="3"/>
        <v>0</v>
      </c>
      <c r="T37" s="369">
        <f t="shared" si="3"/>
        <v>5417</v>
      </c>
      <c r="U37" s="362">
        <f t="shared" si="3"/>
        <v>476</v>
      </c>
      <c r="V37" s="362">
        <f t="shared" si="3"/>
        <v>848</v>
      </c>
      <c r="W37" s="362">
        <f t="shared" si="3"/>
        <v>282</v>
      </c>
      <c r="X37" s="362">
        <f t="shared" si="3"/>
        <v>116</v>
      </c>
      <c r="Y37" s="362">
        <f t="shared" si="3"/>
        <v>0</v>
      </c>
      <c r="Z37" s="362">
        <f t="shared" si="3"/>
        <v>351</v>
      </c>
      <c r="AA37" s="362">
        <f t="shared" si="3"/>
        <v>2</v>
      </c>
      <c r="AB37" s="362">
        <f t="shared" si="3"/>
        <v>85</v>
      </c>
      <c r="AC37" s="362">
        <f t="shared" si="3"/>
        <v>0</v>
      </c>
      <c r="AD37" s="362">
        <f t="shared" si="3"/>
        <v>1</v>
      </c>
      <c r="AE37" s="363">
        <f t="shared" si="3"/>
        <v>11</v>
      </c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</row>
    <row r="38" spans="1:51" ht="18.75" customHeight="1" x14ac:dyDescent="0.25">
      <c r="A38" s="586"/>
      <c r="B38" s="609" t="s">
        <v>37</v>
      </c>
      <c r="C38" s="579"/>
      <c r="D38" s="579"/>
      <c r="E38" s="579"/>
      <c r="F38" s="579"/>
      <c r="G38" s="579"/>
      <c r="H38" s="579"/>
      <c r="I38" s="579"/>
      <c r="J38" s="579"/>
      <c r="K38" s="579"/>
      <c r="L38" s="579"/>
      <c r="M38" s="579"/>
      <c r="N38" s="579"/>
      <c r="O38" s="579"/>
      <c r="P38" s="579"/>
      <c r="Q38" s="579"/>
      <c r="R38" s="579"/>
      <c r="S38" s="579"/>
      <c r="T38" s="579"/>
      <c r="U38" s="579"/>
      <c r="V38" s="579"/>
      <c r="W38" s="579"/>
      <c r="X38" s="579"/>
      <c r="Y38" s="579"/>
      <c r="Z38" s="579"/>
      <c r="AA38" s="579"/>
      <c r="AB38" s="579"/>
      <c r="AC38" s="579"/>
      <c r="AD38" s="579"/>
      <c r="AE38" s="580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</row>
    <row r="39" spans="1:51" ht="18.75" customHeight="1" x14ac:dyDescent="0.25">
      <c r="A39" s="586"/>
      <c r="B39" s="54" t="s">
        <v>26</v>
      </c>
      <c r="C39" s="370">
        <f t="shared" ref="C39:C45" si="4">E39+G39+I39+K39+M39+O39</f>
        <v>206</v>
      </c>
      <c r="D39" s="225">
        <f t="shared" ref="D39:D45" si="5">F39+H39+J39+L39+N39+P39+Q39+R39+S39</f>
        <v>96</v>
      </c>
      <c r="E39" s="55">
        <v>100</v>
      </c>
      <c r="F39" s="55">
        <v>96</v>
      </c>
      <c r="G39" s="55">
        <v>0</v>
      </c>
      <c r="H39" s="55">
        <v>0</v>
      </c>
      <c r="I39" s="56">
        <v>35</v>
      </c>
      <c r="J39" s="29">
        <v>0</v>
      </c>
      <c r="K39" s="29">
        <v>1</v>
      </c>
      <c r="L39" s="29">
        <v>0</v>
      </c>
      <c r="M39" s="29">
        <v>35</v>
      </c>
      <c r="N39" s="29">
        <v>0</v>
      </c>
      <c r="O39" s="29">
        <v>35</v>
      </c>
      <c r="P39" s="29">
        <v>0</v>
      </c>
      <c r="Q39" s="29">
        <v>0</v>
      </c>
      <c r="R39" s="29">
        <v>0</v>
      </c>
      <c r="S39" s="29">
        <v>0</v>
      </c>
      <c r="T39" s="301">
        <v>521</v>
      </c>
      <c r="U39" s="29">
        <v>35</v>
      </c>
      <c r="V39" s="58">
        <f t="shared" ref="V39:V45" si="6">SUM(W39:AE39)</f>
        <v>102</v>
      </c>
      <c r="W39" s="59">
        <v>25</v>
      </c>
      <c r="X39" s="29">
        <v>5</v>
      </c>
      <c r="Y39" s="29">
        <v>0</v>
      </c>
      <c r="Z39" s="60">
        <v>50</v>
      </c>
      <c r="AA39" s="60">
        <v>0</v>
      </c>
      <c r="AB39" s="60">
        <v>21</v>
      </c>
      <c r="AC39" s="29">
        <v>0</v>
      </c>
      <c r="AD39" s="29">
        <v>1</v>
      </c>
      <c r="AE39" s="225">
        <v>0</v>
      </c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</row>
    <row r="40" spans="1:51" ht="18.75" customHeight="1" x14ac:dyDescent="0.25">
      <c r="A40" s="586"/>
      <c r="B40" s="40" t="s">
        <v>27</v>
      </c>
      <c r="C40" s="371">
        <f t="shared" si="4"/>
        <v>137</v>
      </c>
      <c r="D40" s="38">
        <f t="shared" si="5"/>
        <v>51</v>
      </c>
      <c r="E40" s="44">
        <v>50</v>
      </c>
      <c r="F40" s="44">
        <v>50</v>
      </c>
      <c r="G40" s="44">
        <v>0</v>
      </c>
      <c r="H40" s="44">
        <v>0</v>
      </c>
      <c r="I40" s="61">
        <v>26</v>
      </c>
      <c r="J40" s="62">
        <v>1</v>
      </c>
      <c r="K40" s="62">
        <v>3</v>
      </c>
      <c r="L40" s="62">
        <v>0</v>
      </c>
      <c r="M40" s="62">
        <v>29</v>
      </c>
      <c r="N40" s="62">
        <v>0</v>
      </c>
      <c r="O40" s="62">
        <v>29</v>
      </c>
      <c r="P40" s="62">
        <v>0</v>
      </c>
      <c r="Q40" s="62">
        <v>0</v>
      </c>
      <c r="R40" s="62">
        <v>0</v>
      </c>
      <c r="S40" s="62">
        <v>0</v>
      </c>
      <c r="T40" s="43">
        <v>271</v>
      </c>
      <c r="U40" s="37">
        <v>24</v>
      </c>
      <c r="V40" s="32">
        <f t="shared" si="6"/>
        <v>35</v>
      </c>
      <c r="W40" s="63">
        <v>17</v>
      </c>
      <c r="X40" s="37">
        <v>5</v>
      </c>
      <c r="Y40" s="37">
        <v>0</v>
      </c>
      <c r="Z40" s="33">
        <v>10</v>
      </c>
      <c r="AA40" s="33">
        <v>0</v>
      </c>
      <c r="AB40" s="33">
        <v>3</v>
      </c>
      <c r="AC40" s="37">
        <v>0</v>
      </c>
      <c r="AD40" s="37">
        <v>0</v>
      </c>
      <c r="AE40" s="38">
        <v>0</v>
      </c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</row>
    <row r="41" spans="1:51" ht="18.75" customHeight="1" x14ac:dyDescent="0.25">
      <c r="A41" s="586"/>
      <c r="B41" s="213" t="s">
        <v>85</v>
      </c>
      <c r="C41" s="372">
        <f t="shared" si="4"/>
        <v>83</v>
      </c>
      <c r="D41" s="26">
        <f t="shared" si="5"/>
        <v>23</v>
      </c>
      <c r="E41" s="214">
        <v>25</v>
      </c>
      <c r="F41" s="214">
        <v>23</v>
      </c>
      <c r="G41" s="214">
        <v>0</v>
      </c>
      <c r="H41" s="214">
        <v>0</v>
      </c>
      <c r="I41" s="215">
        <v>18</v>
      </c>
      <c r="J41" s="216">
        <v>0</v>
      </c>
      <c r="K41" s="216">
        <v>2</v>
      </c>
      <c r="L41" s="216">
        <v>0</v>
      </c>
      <c r="M41" s="216">
        <v>19</v>
      </c>
      <c r="N41" s="216">
        <v>0</v>
      </c>
      <c r="O41" s="216">
        <v>19</v>
      </c>
      <c r="P41" s="216">
        <v>0</v>
      </c>
      <c r="Q41" s="216">
        <v>0</v>
      </c>
      <c r="R41" s="216">
        <v>0</v>
      </c>
      <c r="S41" s="216">
        <v>0</v>
      </c>
      <c r="T41" s="217">
        <v>134</v>
      </c>
      <c r="U41" s="25">
        <v>14</v>
      </c>
      <c r="V41" s="232">
        <f t="shared" si="6"/>
        <v>13</v>
      </c>
      <c r="W41" s="233">
        <v>7</v>
      </c>
      <c r="X41" s="25">
        <v>3</v>
      </c>
      <c r="Y41" s="25">
        <v>0</v>
      </c>
      <c r="Z41" s="24">
        <v>2</v>
      </c>
      <c r="AA41" s="24">
        <v>0</v>
      </c>
      <c r="AB41" s="24">
        <v>1</v>
      </c>
      <c r="AC41" s="25">
        <v>0</v>
      </c>
      <c r="AD41" s="25">
        <v>0</v>
      </c>
      <c r="AE41" s="26">
        <v>0</v>
      </c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</row>
    <row r="42" spans="1:51" ht="18.75" customHeight="1" x14ac:dyDescent="0.25">
      <c r="A42" s="586"/>
      <c r="B42" s="40" t="s">
        <v>110</v>
      </c>
      <c r="C42" s="371">
        <f t="shared" si="4"/>
        <v>31</v>
      </c>
      <c r="D42" s="38">
        <f t="shared" si="5"/>
        <v>29</v>
      </c>
      <c r="E42" s="44">
        <v>0</v>
      </c>
      <c r="F42" s="44">
        <v>0</v>
      </c>
      <c r="G42" s="44">
        <v>30</v>
      </c>
      <c r="H42" s="44">
        <v>29</v>
      </c>
      <c r="I42" s="61">
        <v>1</v>
      </c>
      <c r="J42" s="62">
        <v>0</v>
      </c>
      <c r="K42" s="62">
        <v>0</v>
      </c>
      <c r="L42" s="62">
        <v>0</v>
      </c>
      <c r="M42" s="62">
        <v>0</v>
      </c>
      <c r="N42" s="62">
        <v>0</v>
      </c>
      <c r="O42" s="62">
        <v>0</v>
      </c>
      <c r="P42" s="62">
        <v>0</v>
      </c>
      <c r="Q42" s="62">
        <v>0</v>
      </c>
      <c r="R42" s="62">
        <v>0</v>
      </c>
      <c r="S42" s="62">
        <v>0</v>
      </c>
      <c r="T42" s="43">
        <v>111</v>
      </c>
      <c r="U42" s="37">
        <v>1</v>
      </c>
      <c r="V42" s="32">
        <f t="shared" si="6"/>
        <v>27</v>
      </c>
      <c r="W42" s="35">
        <v>0</v>
      </c>
      <c r="X42" s="63">
        <v>0</v>
      </c>
      <c r="Y42" s="33">
        <v>0</v>
      </c>
      <c r="Z42" s="33">
        <v>27</v>
      </c>
      <c r="AA42" s="33">
        <v>0</v>
      </c>
      <c r="AB42" s="33">
        <v>0</v>
      </c>
      <c r="AC42" s="37">
        <v>0</v>
      </c>
      <c r="AD42" s="37">
        <v>0</v>
      </c>
      <c r="AE42" s="38">
        <v>0</v>
      </c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</row>
    <row r="43" spans="1:51" ht="18.75" customHeight="1" x14ac:dyDescent="0.25">
      <c r="A43" s="586"/>
      <c r="B43" s="213" t="s">
        <v>32</v>
      </c>
      <c r="C43" s="372">
        <f t="shared" si="4"/>
        <v>31</v>
      </c>
      <c r="D43" s="26">
        <f t="shared" si="5"/>
        <v>10</v>
      </c>
      <c r="E43" s="214">
        <v>0</v>
      </c>
      <c r="F43" s="214">
        <v>0</v>
      </c>
      <c r="G43" s="214">
        <v>30</v>
      </c>
      <c r="H43" s="214">
        <v>10</v>
      </c>
      <c r="I43" s="215">
        <v>1</v>
      </c>
      <c r="J43" s="216">
        <v>0</v>
      </c>
      <c r="K43" s="216">
        <v>0</v>
      </c>
      <c r="L43" s="216">
        <v>0</v>
      </c>
      <c r="M43" s="216">
        <v>0</v>
      </c>
      <c r="N43" s="216">
        <v>0</v>
      </c>
      <c r="O43" s="216">
        <v>0</v>
      </c>
      <c r="P43" s="216">
        <v>0</v>
      </c>
      <c r="Q43" s="216">
        <v>0</v>
      </c>
      <c r="R43" s="216">
        <v>0</v>
      </c>
      <c r="S43" s="216">
        <v>0</v>
      </c>
      <c r="T43" s="217">
        <v>35</v>
      </c>
      <c r="U43" s="25">
        <v>4</v>
      </c>
      <c r="V43" s="23">
        <f t="shared" si="6"/>
        <v>7</v>
      </c>
      <c r="W43" s="27">
        <v>1</v>
      </c>
      <c r="X43" s="218">
        <v>0</v>
      </c>
      <c r="Y43" s="24">
        <v>0</v>
      </c>
      <c r="Z43" s="24">
        <v>6</v>
      </c>
      <c r="AA43" s="24">
        <v>0</v>
      </c>
      <c r="AB43" s="24">
        <v>0</v>
      </c>
      <c r="AC43" s="25">
        <v>0</v>
      </c>
      <c r="AD43" s="25">
        <v>0</v>
      </c>
      <c r="AE43" s="26">
        <v>0</v>
      </c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</row>
    <row r="44" spans="1:51" ht="18.75" customHeight="1" x14ac:dyDescent="0.25">
      <c r="A44" s="586"/>
      <c r="B44" s="40" t="s">
        <v>208</v>
      </c>
      <c r="C44" s="371">
        <f t="shared" si="4"/>
        <v>0</v>
      </c>
      <c r="D44" s="38">
        <f t="shared" si="5"/>
        <v>0</v>
      </c>
      <c r="E44" s="44">
        <v>0</v>
      </c>
      <c r="F44" s="44">
        <v>0</v>
      </c>
      <c r="G44" s="44">
        <v>0</v>
      </c>
      <c r="H44" s="44">
        <v>0</v>
      </c>
      <c r="I44" s="61">
        <v>0</v>
      </c>
      <c r="J44" s="62">
        <v>0</v>
      </c>
      <c r="K44" s="62">
        <v>0</v>
      </c>
      <c r="L44" s="62">
        <v>0</v>
      </c>
      <c r="M44" s="62">
        <v>0</v>
      </c>
      <c r="N44" s="62">
        <v>0</v>
      </c>
      <c r="O44" s="62">
        <v>0</v>
      </c>
      <c r="P44" s="62">
        <v>0</v>
      </c>
      <c r="Q44" s="62">
        <v>0</v>
      </c>
      <c r="R44" s="62">
        <v>0</v>
      </c>
      <c r="S44" s="62">
        <v>0</v>
      </c>
      <c r="T44" s="43">
        <v>41</v>
      </c>
      <c r="U44" s="62">
        <v>1</v>
      </c>
      <c r="V44" s="227">
        <f t="shared" si="6"/>
        <v>7</v>
      </c>
      <c r="W44" s="228">
        <v>5</v>
      </c>
      <c r="X44" s="62">
        <v>2</v>
      </c>
      <c r="Y44" s="62">
        <v>0</v>
      </c>
      <c r="Z44" s="61">
        <v>0</v>
      </c>
      <c r="AA44" s="61">
        <v>0</v>
      </c>
      <c r="AB44" s="61">
        <v>0</v>
      </c>
      <c r="AC44" s="62">
        <v>0</v>
      </c>
      <c r="AD44" s="62">
        <v>0</v>
      </c>
      <c r="AE44" s="334">
        <v>0</v>
      </c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</row>
    <row r="45" spans="1:51" ht="18.75" customHeight="1" x14ac:dyDescent="0.25">
      <c r="A45" s="586"/>
      <c r="B45" s="213" t="s">
        <v>84</v>
      </c>
      <c r="C45" s="372">
        <f t="shared" si="4"/>
        <v>55</v>
      </c>
      <c r="D45" s="26">
        <f t="shared" si="5"/>
        <v>23</v>
      </c>
      <c r="E45" s="214">
        <v>25</v>
      </c>
      <c r="F45" s="214">
        <v>23</v>
      </c>
      <c r="G45" s="214">
        <v>0</v>
      </c>
      <c r="H45" s="214">
        <v>0</v>
      </c>
      <c r="I45" s="215">
        <v>9</v>
      </c>
      <c r="J45" s="216">
        <v>0</v>
      </c>
      <c r="K45" s="216">
        <v>1</v>
      </c>
      <c r="L45" s="216">
        <v>0</v>
      </c>
      <c r="M45" s="216">
        <v>10</v>
      </c>
      <c r="N45" s="216">
        <v>0</v>
      </c>
      <c r="O45" s="216">
        <v>10</v>
      </c>
      <c r="P45" s="216">
        <v>0</v>
      </c>
      <c r="Q45" s="216">
        <v>0</v>
      </c>
      <c r="R45" s="216">
        <v>0</v>
      </c>
      <c r="S45" s="216">
        <v>0</v>
      </c>
      <c r="T45" s="359">
        <v>145</v>
      </c>
      <c r="U45" s="235">
        <v>8</v>
      </c>
      <c r="V45" s="234">
        <f t="shared" si="6"/>
        <v>15</v>
      </c>
      <c r="W45" s="364">
        <v>6</v>
      </c>
      <c r="X45" s="235">
        <v>2</v>
      </c>
      <c r="Y45" s="235">
        <v>0</v>
      </c>
      <c r="Z45" s="238">
        <v>6</v>
      </c>
      <c r="AA45" s="238">
        <v>0</v>
      </c>
      <c r="AB45" s="238">
        <v>1</v>
      </c>
      <c r="AC45" s="235">
        <v>0</v>
      </c>
      <c r="AD45" s="235">
        <v>0</v>
      </c>
      <c r="AE45" s="239">
        <v>0</v>
      </c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</row>
    <row r="46" spans="1:51" ht="18.75" customHeight="1" x14ac:dyDescent="0.25">
      <c r="A46" s="586"/>
      <c r="B46" s="353" t="s">
        <v>38</v>
      </c>
      <c r="C46" s="75">
        <f t="shared" ref="C46:AE46" si="7">SUM(C39:C45)</f>
        <v>543</v>
      </c>
      <c r="D46" s="76">
        <f t="shared" si="7"/>
        <v>232</v>
      </c>
      <c r="E46" s="75">
        <f t="shared" si="7"/>
        <v>200</v>
      </c>
      <c r="F46" s="76">
        <f t="shared" si="7"/>
        <v>192</v>
      </c>
      <c r="G46" s="75">
        <f t="shared" si="7"/>
        <v>60</v>
      </c>
      <c r="H46" s="73">
        <f t="shared" si="7"/>
        <v>39</v>
      </c>
      <c r="I46" s="73">
        <f t="shared" si="7"/>
        <v>90</v>
      </c>
      <c r="J46" s="73">
        <f t="shared" si="7"/>
        <v>1</v>
      </c>
      <c r="K46" s="73">
        <f t="shared" si="7"/>
        <v>7</v>
      </c>
      <c r="L46" s="73">
        <f t="shared" si="7"/>
        <v>0</v>
      </c>
      <c r="M46" s="73">
        <f t="shared" si="7"/>
        <v>93</v>
      </c>
      <c r="N46" s="73">
        <f t="shared" si="7"/>
        <v>0</v>
      </c>
      <c r="O46" s="73">
        <f t="shared" si="7"/>
        <v>93</v>
      </c>
      <c r="P46" s="73">
        <f t="shared" si="7"/>
        <v>0</v>
      </c>
      <c r="Q46" s="73">
        <f t="shared" si="7"/>
        <v>0</v>
      </c>
      <c r="R46" s="73">
        <f t="shared" si="7"/>
        <v>0</v>
      </c>
      <c r="S46" s="76">
        <f t="shared" si="7"/>
        <v>0</v>
      </c>
      <c r="T46" s="71">
        <f t="shared" si="7"/>
        <v>1258</v>
      </c>
      <c r="U46" s="71">
        <f t="shared" si="7"/>
        <v>87</v>
      </c>
      <c r="V46" s="71">
        <f t="shared" si="7"/>
        <v>206</v>
      </c>
      <c r="W46" s="71">
        <f t="shared" si="7"/>
        <v>61</v>
      </c>
      <c r="X46" s="71">
        <f t="shared" si="7"/>
        <v>17</v>
      </c>
      <c r="Y46" s="71">
        <f t="shared" si="7"/>
        <v>0</v>
      </c>
      <c r="Z46" s="71">
        <f t="shared" si="7"/>
        <v>101</v>
      </c>
      <c r="AA46" s="71">
        <f t="shared" si="7"/>
        <v>0</v>
      </c>
      <c r="AB46" s="71">
        <f t="shared" si="7"/>
        <v>26</v>
      </c>
      <c r="AC46" s="71">
        <f t="shared" si="7"/>
        <v>0</v>
      </c>
      <c r="AD46" s="71">
        <f t="shared" si="7"/>
        <v>1</v>
      </c>
      <c r="AE46" s="71">
        <f t="shared" si="7"/>
        <v>0</v>
      </c>
      <c r="AF46" s="69"/>
      <c r="AG46" s="69"/>
      <c r="AH46" s="69"/>
      <c r="AI46" s="69"/>
      <c r="AJ46" s="69"/>
      <c r="AK46" s="69"/>
      <c r="AL46" s="69"/>
      <c r="AM46" s="3"/>
      <c r="AN46" s="69"/>
      <c r="AO46" s="69"/>
      <c r="AP46" s="69"/>
      <c r="AQ46" s="69"/>
      <c r="AR46" s="69"/>
      <c r="AS46" s="69"/>
      <c r="AT46" s="69"/>
      <c r="AU46" s="3"/>
      <c r="AV46" s="69"/>
      <c r="AW46" s="69"/>
      <c r="AX46" s="69"/>
      <c r="AY46" s="69"/>
    </row>
    <row r="47" spans="1:51" ht="18.75" customHeight="1" x14ac:dyDescent="0.25">
      <c r="A47" s="586"/>
      <c r="B47" s="633" t="s">
        <v>86</v>
      </c>
      <c r="C47" s="634"/>
      <c r="D47" s="634"/>
      <c r="E47" s="634"/>
      <c r="F47" s="634"/>
      <c r="G47" s="634"/>
      <c r="H47" s="634"/>
      <c r="I47" s="634"/>
      <c r="J47" s="634"/>
      <c r="K47" s="634"/>
      <c r="L47" s="634"/>
      <c r="M47" s="634"/>
      <c r="N47" s="634"/>
      <c r="O47" s="634"/>
      <c r="P47" s="634"/>
      <c r="Q47" s="634"/>
      <c r="R47" s="634"/>
      <c r="S47" s="634"/>
      <c r="T47" s="634"/>
      <c r="U47" s="634"/>
      <c r="V47" s="634"/>
      <c r="W47" s="634"/>
      <c r="X47" s="634"/>
      <c r="Y47" s="634"/>
      <c r="Z47" s="634"/>
      <c r="AA47" s="634"/>
      <c r="AB47" s="634"/>
      <c r="AC47" s="634"/>
      <c r="AD47" s="634"/>
      <c r="AE47" s="635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</row>
    <row r="48" spans="1:51" ht="18.75" customHeight="1" x14ac:dyDescent="0.25">
      <c r="A48" s="586"/>
      <c r="B48" s="40" t="s">
        <v>26</v>
      </c>
      <c r="C48" s="373">
        <f t="shared" ref="C48:C55" si="8">E48+G48+I48+K48+M48+O48</f>
        <v>191</v>
      </c>
      <c r="D48" s="19">
        <f t="shared" ref="D48:D55" si="9">F48+H48+J48+L48+N48+P48+Q48+R48+S48</f>
        <v>99</v>
      </c>
      <c r="E48" s="44">
        <v>100</v>
      </c>
      <c r="F48" s="44">
        <v>98</v>
      </c>
      <c r="G48" s="44">
        <v>0</v>
      </c>
      <c r="H48" s="44">
        <v>0</v>
      </c>
      <c r="I48" s="61">
        <v>30</v>
      </c>
      <c r="J48" s="211">
        <v>1</v>
      </c>
      <c r="K48" s="83">
        <v>3</v>
      </c>
      <c r="L48" s="84">
        <v>0</v>
      </c>
      <c r="M48" s="84">
        <v>29</v>
      </c>
      <c r="N48" s="84">
        <v>0</v>
      </c>
      <c r="O48" s="84">
        <v>29</v>
      </c>
      <c r="P48" s="84">
        <v>0</v>
      </c>
      <c r="Q48" s="84">
        <v>0</v>
      </c>
      <c r="R48" s="84">
        <v>0</v>
      </c>
      <c r="S48" s="84">
        <v>0</v>
      </c>
      <c r="T48" s="20">
        <v>497</v>
      </c>
      <c r="U48" s="84">
        <v>33</v>
      </c>
      <c r="V48" s="32">
        <f t="shared" ref="V48:V55" si="10">SUM(W48:AE48)</f>
        <v>94</v>
      </c>
      <c r="W48" s="246">
        <v>24</v>
      </c>
      <c r="X48" s="84">
        <v>7</v>
      </c>
      <c r="Y48" s="84">
        <v>0</v>
      </c>
      <c r="Z48" s="83">
        <v>33</v>
      </c>
      <c r="AA48" s="83">
        <v>1</v>
      </c>
      <c r="AB48" s="83">
        <v>26</v>
      </c>
      <c r="AC48" s="84">
        <v>0</v>
      </c>
      <c r="AD48" s="84">
        <v>1</v>
      </c>
      <c r="AE48" s="19">
        <v>2</v>
      </c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</row>
    <row r="49" spans="1:51" ht="18.75" customHeight="1" x14ac:dyDescent="0.25">
      <c r="A49" s="586"/>
      <c r="B49" s="213" t="s">
        <v>27</v>
      </c>
      <c r="C49" s="374">
        <f t="shared" si="8"/>
        <v>105</v>
      </c>
      <c r="D49" s="26">
        <f t="shared" si="9"/>
        <v>50</v>
      </c>
      <c r="E49" s="28">
        <v>50</v>
      </c>
      <c r="F49" s="28">
        <v>50</v>
      </c>
      <c r="G49" s="28">
        <v>0</v>
      </c>
      <c r="H49" s="28">
        <v>0</v>
      </c>
      <c r="I49" s="24">
        <v>26</v>
      </c>
      <c r="J49" s="25">
        <v>0</v>
      </c>
      <c r="K49" s="25">
        <v>2</v>
      </c>
      <c r="L49" s="25">
        <v>0</v>
      </c>
      <c r="M49" s="25">
        <v>14</v>
      </c>
      <c r="N49" s="25">
        <v>0</v>
      </c>
      <c r="O49" s="25">
        <v>13</v>
      </c>
      <c r="P49" s="25">
        <v>0</v>
      </c>
      <c r="Q49" s="25">
        <v>0</v>
      </c>
      <c r="R49" s="25">
        <v>0</v>
      </c>
      <c r="S49" s="25">
        <v>0</v>
      </c>
      <c r="T49" s="27">
        <v>220</v>
      </c>
      <c r="U49" s="25">
        <v>40</v>
      </c>
      <c r="V49" s="23">
        <f t="shared" si="10"/>
        <v>49</v>
      </c>
      <c r="W49" s="218">
        <v>20</v>
      </c>
      <c r="X49" s="25">
        <v>8</v>
      </c>
      <c r="Y49" s="25">
        <v>0</v>
      </c>
      <c r="Z49" s="24">
        <v>8</v>
      </c>
      <c r="AA49" s="24">
        <v>1</v>
      </c>
      <c r="AB49" s="24">
        <v>12</v>
      </c>
      <c r="AC49" s="25">
        <v>0</v>
      </c>
      <c r="AD49" s="25">
        <v>0</v>
      </c>
      <c r="AE49" s="26">
        <v>0</v>
      </c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</row>
    <row r="50" spans="1:51" ht="18.75" customHeight="1" x14ac:dyDescent="0.25">
      <c r="A50" s="586"/>
      <c r="B50" s="40" t="s">
        <v>144</v>
      </c>
      <c r="C50" s="375">
        <f t="shared" si="8"/>
        <v>30</v>
      </c>
      <c r="D50" s="38">
        <f t="shared" si="9"/>
        <v>25</v>
      </c>
      <c r="E50" s="36">
        <v>0</v>
      </c>
      <c r="F50" s="36">
        <v>0</v>
      </c>
      <c r="G50" s="36">
        <v>30</v>
      </c>
      <c r="H50" s="36">
        <v>25</v>
      </c>
      <c r="I50" s="33">
        <v>0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7">
        <v>0</v>
      </c>
      <c r="S50" s="37">
        <v>0</v>
      </c>
      <c r="T50" s="35">
        <v>103</v>
      </c>
      <c r="U50" s="38">
        <v>7</v>
      </c>
      <c r="V50" s="32">
        <f t="shared" si="10"/>
        <v>26</v>
      </c>
      <c r="W50" s="305">
        <v>1</v>
      </c>
      <c r="X50" s="33">
        <v>2</v>
      </c>
      <c r="Y50" s="33">
        <v>0</v>
      </c>
      <c r="Z50" s="33">
        <v>23</v>
      </c>
      <c r="AA50" s="33">
        <v>0</v>
      </c>
      <c r="AB50" s="33">
        <v>0</v>
      </c>
      <c r="AC50" s="37">
        <v>0</v>
      </c>
      <c r="AD50" s="37">
        <v>0</v>
      </c>
      <c r="AE50" s="38">
        <v>0</v>
      </c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</row>
    <row r="51" spans="1:51" ht="18.75" customHeight="1" x14ac:dyDescent="0.25">
      <c r="A51" s="586"/>
      <c r="B51" s="213" t="s">
        <v>138</v>
      </c>
      <c r="C51" s="374">
        <f t="shared" si="8"/>
        <v>30</v>
      </c>
      <c r="D51" s="26">
        <f t="shared" si="9"/>
        <v>13</v>
      </c>
      <c r="E51" s="300">
        <v>0</v>
      </c>
      <c r="F51" s="300">
        <v>0</v>
      </c>
      <c r="G51" s="300">
        <v>30</v>
      </c>
      <c r="H51" s="300">
        <v>13</v>
      </c>
      <c r="I51" s="249">
        <v>0</v>
      </c>
      <c r="J51" s="56">
        <v>0</v>
      </c>
      <c r="K51" s="56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301">
        <v>37</v>
      </c>
      <c r="U51" s="29">
        <v>5</v>
      </c>
      <c r="V51" s="299">
        <f t="shared" si="10"/>
        <v>4</v>
      </c>
      <c r="W51" s="59">
        <v>1</v>
      </c>
      <c r="X51" s="29">
        <v>1</v>
      </c>
      <c r="Y51" s="29">
        <v>0</v>
      </c>
      <c r="Z51" s="56">
        <v>2</v>
      </c>
      <c r="AA51" s="56">
        <v>0</v>
      </c>
      <c r="AB51" s="56">
        <v>0</v>
      </c>
      <c r="AC51" s="29">
        <v>0</v>
      </c>
      <c r="AD51" s="29">
        <v>0</v>
      </c>
      <c r="AE51" s="30">
        <v>0</v>
      </c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</row>
    <row r="52" spans="1:51" ht="18.75" customHeight="1" x14ac:dyDescent="0.25">
      <c r="A52" s="586"/>
      <c r="B52" s="40" t="s">
        <v>139</v>
      </c>
      <c r="C52" s="375">
        <f t="shared" si="8"/>
        <v>31</v>
      </c>
      <c r="D52" s="38">
        <f t="shared" si="9"/>
        <v>14</v>
      </c>
      <c r="E52" s="44">
        <v>0</v>
      </c>
      <c r="F52" s="44">
        <v>0</v>
      </c>
      <c r="G52" s="44">
        <v>30</v>
      </c>
      <c r="H52" s="44">
        <v>14</v>
      </c>
      <c r="I52" s="61">
        <v>1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0</v>
      </c>
      <c r="P52" s="37">
        <v>0</v>
      </c>
      <c r="Q52" s="37">
        <v>0</v>
      </c>
      <c r="R52" s="37">
        <v>0</v>
      </c>
      <c r="S52" s="37">
        <v>0</v>
      </c>
      <c r="T52" s="35">
        <v>53</v>
      </c>
      <c r="U52" s="334">
        <v>5</v>
      </c>
      <c r="V52" s="46">
        <f t="shared" si="10"/>
        <v>8</v>
      </c>
      <c r="W52" s="335">
        <v>1</v>
      </c>
      <c r="X52" s="61">
        <v>0</v>
      </c>
      <c r="Y52" s="211">
        <v>0</v>
      </c>
      <c r="Z52" s="211">
        <v>6</v>
      </c>
      <c r="AA52" s="211">
        <v>0</v>
      </c>
      <c r="AB52" s="211">
        <v>1</v>
      </c>
      <c r="AC52" s="45">
        <v>0</v>
      </c>
      <c r="AD52" s="45">
        <v>0</v>
      </c>
      <c r="AE52" s="47">
        <v>0</v>
      </c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</row>
    <row r="53" spans="1:51" ht="18.75" customHeight="1" x14ac:dyDescent="0.25">
      <c r="A53" s="586"/>
      <c r="B53" s="213" t="s">
        <v>145</v>
      </c>
      <c r="C53" s="374">
        <f t="shared" si="8"/>
        <v>81</v>
      </c>
      <c r="D53" s="26">
        <f t="shared" si="9"/>
        <v>40</v>
      </c>
      <c r="E53" s="28">
        <v>40</v>
      </c>
      <c r="F53" s="28">
        <v>40</v>
      </c>
      <c r="G53" s="28">
        <v>0</v>
      </c>
      <c r="H53" s="28">
        <v>0</v>
      </c>
      <c r="I53" s="24">
        <v>12</v>
      </c>
      <c r="J53" s="29">
        <v>0</v>
      </c>
      <c r="K53" s="29">
        <v>1</v>
      </c>
      <c r="L53" s="29">
        <v>0</v>
      </c>
      <c r="M53" s="29">
        <v>14</v>
      </c>
      <c r="N53" s="29">
        <v>0</v>
      </c>
      <c r="O53" s="29">
        <v>14</v>
      </c>
      <c r="P53" s="29">
        <v>0</v>
      </c>
      <c r="Q53" s="29">
        <v>0</v>
      </c>
      <c r="R53" s="29">
        <v>0</v>
      </c>
      <c r="S53" s="29">
        <v>0</v>
      </c>
      <c r="T53" s="301">
        <v>140</v>
      </c>
      <c r="U53" s="25">
        <v>7</v>
      </c>
      <c r="V53" s="23">
        <f t="shared" si="10"/>
        <v>12</v>
      </c>
      <c r="W53" s="218">
        <v>8</v>
      </c>
      <c r="X53" s="25">
        <v>1</v>
      </c>
      <c r="Y53" s="25">
        <v>0</v>
      </c>
      <c r="Z53" s="24">
        <v>0</v>
      </c>
      <c r="AA53" s="24">
        <v>1</v>
      </c>
      <c r="AB53" s="24">
        <v>2</v>
      </c>
      <c r="AC53" s="24">
        <v>0</v>
      </c>
      <c r="AD53" s="24">
        <v>0</v>
      </c>
      <c r="AE53" s="26">
        <v>0</v>
      </c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</row>
    <row r="54" spans="1:51" ht="18.75" customHeight="1" x14ac:dyDescent="0.25">
      <c r="A54" s="586"/>
      <c r="B54" s="40" t="s">
        <v>146</v>
      </c>
      <c r="C54" s="375">
        <f t="shared" si="8"/>
        <v>22</v>
      </c>
      <c r="D54" s="38">
        <f t="shared" si="9"/>
        <v>0</v>
      </c>
      <c r="E54" s="308">
        <v>0</v>
      </c>
      <c r="F54" s="308">
        <v>0</v>
      </c>
      <c r="G54" s="308">
        <v>0</v>
      </c>
      <c r="H54" s="308">
        <v>0</v>
      </c>
      <c r="I54" s="211">
        <v>7</v>
      </c>
      <c r="J54" s="45">
        <v>0</v>
      </c>
      <c r="K54" s="45">
        <v>1</v>
      </c>
      <c r="L54" s="45">
        <v>0</v>
      </c>
      <c r="M54" s="45">
        <v>7</v>
      </c>
      <c r="N54" s="45">
        <v>0</v>
      </c>
      <c r="O54" s="45">
        <v>7</v>
      </c>
      <c r="P54" s="45">
        <v>0</v>
      </c>
      <c r="Q54" s="45">
        <v>0</v>
      </c>
      <c r="R54" s="45">
        <v>0</v>
      </c>
      <c r="S54" s="45">
        <v>0</v>
      </c>
      <c r="T54" s="226">
        <v>104</v>
      </c>
      <c r="U54" s="45">
        <v>13</v>
      </c>
      <c r="V54" s="227">
        <f t="shared" si="10"/>
        <v>7</v>
      </c>
      <c r="W54" s="228">
        <v>7</v>
      </c>
      <c r="X54" s="45">
        <v>0</v>
      </c>
      <c r="Y54" s="45">
        <v>0</v>
      </c>
      <c r="Z54" s="211">
        <v>0</v>
      </c>
      <c r="AA54" s="211">
        <v>0</v>
      </c>
      <c r="AB54" s="211">
        <v>0</v>
      </c>
      <c r="AC54" s="45">
        <v>0</v>
      </c>
      <c r="AD54" s="45">
        <v>0</v>
      </c>
      <c r="AE54" s="47">
        <v>0</v>
      </c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</row>
    <row r="55" spans="1:51" ht="18.75" customHeight="1" x14ac:dyDescent="0.25">
      <c r="A55" s="586"/>
      <c r="B55" s="213" t="s">
        <v>198</v>
      </c>
      <c r="C55" s="374">
        <f t="shared" si="8"/>
        <v>40</v>
      </c>
      <c r="D55" s="26">
        <f t="shared" si="9"/>
        <v>40</v>
      </c>
      <c r="E55" s="28">
        <v>40</v>
      </c>
      <c r="F55" s="238">
        <v>40</v>
      </c>
      <c r="G55" s="28">
        <v>0</v>
      </c>
      <c r="H55" s="238">
        <v>0</v>
      </c>
      <c r="I55" s="238">
        <v>0</v>
      </c>
      <c r="J55" s="235">
        <v>0</v>
      </c>
      <c r="K55" s="235">
        <v>0</v>
      </c>
      <c r="L55" s="235">
        <v>0</v>
      </c>
      <c r="M55" s="235">
        <v>0</v>
      </c>
      <c r="N55" s="235">
        <v>0</v>
      </c>
      <c r="O55" s="235">
        <v>0</v>
      </c>
      <c r="P55" s="235">
        <v>0</v>
      </c>
      <c r="Q55" s="235">
        <v>0</v>
      </c>
      <c r="R55" s="235">
        <v>0</v>
      </c>
      <c r="S55" s="235">
        <v>0</v>
      </c>
      <c r="T55" s="359">
        <v>65</v>
      </c>
      <c r="U55" s="239">
        <v>1</v>
      </c>
      <c r="V55" s="234">
        <f t="shared" si="10"/>
        <v>11</v>
      </c>
      <c r="W55" s="364">
        <v>2</v>
      </c>
      <c r="X55" s="235">
        <v>4</v>
      </c>
      <c r="Y55" s="235">
        <v>0</v>
      </c>
      <c r="Z55" s="238">
        <v>0</v>
      </c>
      <c r="AA55" s="238">
        <v>0</v>
      </c>
      <c r="AB55" s="238">
        <v>5</v>
      </c>
      <c r="AC55" s="238">
        <v>0</v>
      </c>
      <c r="AD55" s="238">
        <v>0</v>
      </c>
      <c r="AE55" s="239">
        <v>0</v>
      </c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</row>
    <row r="56" spans="1:51" ht="18.75" customHeight="1" x14ac:dyDescent="0.25">
      <c r="A56" s="586"/>
      <c r="B56" s="253" t="s">
        <v>95</v>
      </c>
      <c r="C56" s="75">
        <f t="shared" ref="C56:AE56" si="11">SUM(C48:C55)</f>
        <v>530</v>
      </c>
      <c r="D56" s="76">
        <f t="shared" si="11"/>
        <v>281</v>
      </c>
      <c r="E56" s="75">
        <f t="shared" si="11"/>
        <v>230</v>
      </c>
      <c r="F56" s="76">
        <f t="shared" si="11"/>
        <v>228</v>
      </c>
      <c r="G56" s="75">
        <f t="shared" si="11"/>
        <v>90</v>
      </c>
      <c r="H56" s="73">
        <f t="shared" si="11"/>
        <v>52</v>
      </c>
      <c r="I56" s="73">
        <f t="shared" si="11"/>
        <v>76</v>
      </c>
      <c r="J56" s="73">
        <f t="shared" si="11"/>
        <v>1</v>
      </c>
      <c r="K56" s="73">
        <f t="shared" si="11"/>
        <v>7</v>
      </c>
      <c r="L56" s="73">
        <f t="shared" si="11"/>
        <v>0</v>
      </c>
      <c r="M56" s="73">
        <f t="shared" si="11"/>
        <v>64</v>
      </c>
      <c r="N56" s="73">
        <f t="shared" si="11"/>
        <v>0</v>
      </c>
      <c r="O56" s="73">
        <f t="shared" si="11"/>
        <v>63</v>
      </c>
      <c r="P56" s="73">
        <f t="shared" si="11"/>
        <v>0</v>
      </c>
      <c r="Q56" s="73">
        <f t="shared" si="11"/>
        <v>0</v>
      </c>
      <c r="R56" s="73">
        <f t="shared" si="11"/>
        <v>0</v>
      </c>
      <c r="S56" s="76">
        <f t="shared" si="11"/>
        <v>0</v>
      </c>
      <c r="T56" s="71">
        <f t="shared" si="11"/>
        <v>1219</v>
      </c>
      <c r="U56" s="71">
        <f t="shared" si="11"/>
        <v>111</v>
      </c>
      <c r="V56" s="71">
        <f t="shared" si="11"/>
        <v>211</v>
      </c>
      <c r="W56" s="71">
        <f t="shared" si="11"/>
        <v>64</v>
      </c>
      <c r="X56" s="71">
        <f t="shared" si="11"/>
        <v>23</v>
      </c>
      <c r="Y56" s="71">
        <f t="shared" si="11"/>
        <v>0</v>
      </c>
      <c r="Z56" s="71">
        <f t="shared" si="11"/>
        <v>72</v>
      </c>
      <c r="AA56" s="71">
        <f t="shared" si="11"/>
        <v>3</v>
      </c>
      <c r="AB56" s="71">
        <f t="shared" si="11"/>
        <v>46</v>
      </c>
      <c r="AC56" s="71">
        <f t="shared" si="11"/>
        <v>0</v>
      </c>
      <c r="AD56" s="71">
        <f t="shared" si="11"/>
        <v>1</v>
      </c>
      <c r="AE56" s="71">
        <f t="shared" si="11"/>
        <v>2</v>
      </c>
      <c r="AF56" s="231"/>
      <c r="AG56" s="231"/>
      <c r="AH56" s="231"/>
      <c r="AI56" s="231"/>
      <c r="AJ56" s="231"/>
      <c r="AK56" s="231"/>
      <c r="AL56" s="231"/>
      <c r="AM56" s="231"/>
      <c r="AN56" s="231"/>
      <c r="AO56" s="231"/>
      <c r="AP56" s="231"/>
      <c r="AQ56" s="231"/>
      <c r="AR56" s="231"/>
      <c r="AS56" s="231"/>
      <c r="AT56" s="231"/>
      <c r="AU56" s="231"/>
      <c r="AV56" s="231"/>
      <c r="AW56" s="231"/>
      <c r="AX56" s="231"/>
      <c r="AY56" s="231"/>
    </row>
    <row r="57" spans="1:51" ht="18.75" customHeight="1" x14ac:dyDescent="0.25">
      <c r="A57" s="586"/>
      <c r="B57" s="633" t="s">
        <v>121</v>
      </c>
      <c r="C57" s="634"/>
      <c r="D57" s="634"/>
      <c r="E57" s="634"/>
      <c r="F57" s="634"/>
      <c r="G57" s="634"/>
      <c r="H57" s="634"/>
      <c r="I57" s="634"/>
      <c r="J57" s="634"/>
      <c r="K57" s="634"/>
      <c r="L57" s="634"/>
      <c r="M57" s="634"/>
      <c r="N57" s="634"/>
      <c r="O57" s="634"/>
      <c r="P57" s="634"/>
      <c r="Q57" s="634"/>
      <c r="R57" s="634"/>
      <c r="S57" s="634"/>
      <c r="T57" s="634"/>
      <c r="U57" s="634"/>
      <c r="V57" s="634"/>
      <c r="W57" s="634"/>
      <c r="X57" s="634"/>
      <c r="Y57" s="634"/>
      <c r="Z57" s="634"/>
      <c r="AA57" s="634"/>
      <c r="AB57" s="634"/>
      <c r="AC57" s="634"/>
      <c r="AD57" s="634"/>
      <c r="AE57" s="635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</row>
    <row r="58" spans="1:51" ht="18.75" customHeight="1" x14ac:dyDescent="0.25">
      <c r="A58" s="586"/>
      <c r="B58" s="337" t="s">
        <v>163</v>
      </c>
      <c r="C58" s="376">
        <f t="shared" ref="C58:C64" si="12">E58+G58+I58+K58+M58+O58</f>
        <v>55</v>
      </c>
      <c r="D58" s="19">
        <f t="shared" ref="D58:D64" si="13">F58+H58+J58+L58+N58+P58+Q58+R58+S58</f>
        <v>41</v>
      </c>
      <c r="E58" s="339">
        <v>40</v>
      </c>
      <c r="F58" s="339">
        <v>39</v>
      </c>
      <c r="G58" s="339">
        <v>0</v>
      </c>
      <c r="H58" s="339">
        <v>0</v>
      </c>
      <c r="I58" s="83">
        <v>6</v>
      </c>
      <c r="J58" s="84">
        <v>0</v>
      </c>
      <c r="K58" s="84">
        <v>1</v>
      </c>
      <c r="L58" s="84">
        <v>2</v>
      </c>
      <c r="M58" s="84">
        <v>4</v>
      </c>
      <c r="N58" s="84">
        <v>0</v>
      </c>
      <c r="O58" s="84">
        <v>4</v>
      </c>
      <c r="P58" s="84">
        <v>0</v>
      </c>
      <c r="Q58" s="84">
        <v>0</v>
      </c>
      <c r="R58" s="84">
        <v>0</v>
      </c>
      <c r="S58" s="84">
        <v>0</v>
      </c>
      <c r="T58" s="20">
        <v>172</v>
      </c>
      <c r="U58" s="84">
        <v>8</v>
      </c>
      <c r="V58" s="16">
        <f t="shared" ref="V58:V64" si="14">SUM(W58:AE58)</f>
        <v>11</v>
      </c>
      <c r="W58" s="246">
        <v>5</v>
      </c>
      <c r="X58" s="84">
        <v>3</v>
      </c>
      <c r="Y58" s="84">
        <v>0</v>
      </c>
      <c r="Z58" s="83">
        <v>0</v>
      </c>
      <c r="AA58" s="83">
        <v>0</v>
      </c>
      <c r="AB58" s="83">
        <v>2</v>
      </c>
      <c r="AC58" s="83">
        <v>1</v>
      </c>
      <c r="AD58" s="83">
        <v>0</v>
      </c>
      <c r="AE58" s="340">
        <v>0</v>
      </c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</row>
    <row r="59" spans="1:51" ht="18.75" customHeight="1" x14ac:dyDescent="0.25">
      <c r="A59" s="586"/>
      <c r="B59" s="311" t="s">
        <v>26</v>
      </c>
      <c r="C59" s="377">
        <f t="shared" si="12"/>
        <v>0</v>
      </c>
      <c r="D59" s="286">
        <f t="shared" si="13"/>
        <v>0</v>
      </c>
      <c r="E59" s="300">
        <v>0</v>
      </c>
      <c r="F59" s="300">
        <v>0</v>
      </c>
      <c r="G59" s="300">
        <v>0</v>
      </c>
      <c r="H59" s="300">
        <v>0</v>
      </c>
      <c r="I59" s="249">
        <v>0</v>
      </c>
      <c r="J59" s="56">
        <v>0</v>
      </c>
      <c r="K59" s="56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301">
        <v>135</v>
      </c>
      <c r="U59" s="29">
        <v>14</v>
      </c>
      <c r="V59" s="299">
        <f t="shared" si="14"/>
        <v>58</v>
      </c>
      <c r="W59" s="59">
        <v>12</v>
      </c>
      <c r="X59" s="29">
        <v>2</v>
      </c>
      <c r="Y59" s="29">
        <v>0</v>
      </c>
      <c r="Z59" s="56">
        <v>35</v>
      </c>
      <c r="AA59" s="56">
        <v>0</v>
      </c>
      <c r="AB59" s="56">
        <v>8</v>
      </c>
      <c r="AC59" s="56">
        <v>0</v>
      </c>
      <c r="AD59" s="56">
        <v>0</v>
      </c>
      <c r="AE59" s="341">
        <v>1</v>
      </c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</row>
    <row r="60" spans="1:51" ht="18.75" customHeight="1" x14ac:dyDescent="0.25">
      <c r="A60" s="586"/>
      <c r="B60" s="31" t="s">
        <v>27</v>
      </c>
      <c r="C60" s="378">
        <f t="shared" si="12"/>
        <v>192</v>
      </c>
      <c r="D60" s="38">
        <f t="shared" si="13"/>
        <v>82</v>
      </c>
      <c r="E60" s="36">
        <v>80</v>
      </c>
      <c r="F60" s="36">
        <v>80</v>
      </c>
      <c r="G60" s="36">
        <v>0</v>
      </c>
      <c r="H60" s="36">
        <v>0</v>
      </c>
      <c r="I60" s="33">
        <v>29</v>
      </c>
      <c r="J60" s="37">
        <v>1</v>
      </c>
      <c r="K60" s="37">
        <v>4</v>
      </c>
      <c r="L60" s="37">
        <v>0</v>
      </c>
      <c r="M60" s="37">
        <v>40</v>
      </c>
      <c r="N60" s="37">
        <v>1</v>
      </c>
      <c r="O60" s="37">
        <v>39</v>
      </c>
      <c r="P60" s="37">
        <v>0</v>
      </c>
      <c r="Q60" s="37">
        <v>0</v>
      </c>
      <c r="R60" s="37">
        <v>0</v>
      </c>
      <c r="S60" s="37">
        <v>0</v>
      </c>
      <c r="T60" s="35">
        <v>369</v>
      </c>
      <c r="U60" s="37">
        <v>23</v>
      </c>
      <c r="V60" s="32">
        <f t="shared" si="14"/>
        <v>47</v>
      </c>
      <c r="W60" s="63">
        <v>18</v>
      </c>
      <c r="X60" s="37">
        <v>7</v>
      </c>
      <c r="Y60" s="37">
        <v>0</v>
      </c>
      <c r="Z60" s="33">
        <v>14</v>
      </c>
      <c r="AA60" s="33">
        <v>0</v>
      </c>
      <c r="AB60" s="33">
        <v>6</v>
      </c>
      <c r="AC60" s="33">
        <v>1</v>
      </c>
      <c r="AD60" s="33">
        <v>1</v>
      </c>
      <c r="AE60" s="342">
        <v>0</v>
      </c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</row>
    <row r="61" spans="1:51" ht="18.75" customHeight="1" x14ac:dyDescent="0.25">
      <c r="A61" s="586"/>
      <c r="B61" s="22" t="s">
        <v>164</v>
      </c>
      <c r="C61" s="377">
        <f t="shared" si="12"/>
        <v>31</v>
      </c>
      <c r="D61" s="286">
        <f t="shared" si="13"/>
        <v>7</v>
      </c>
      <c r="E61" s="28">
        <v>0</v>
      </c>
      <c r="F61" s="28">
        <v>0</v>
      </c>
      <c r="G61" s="28">
        <v>30</v>
      </c>
      <c r="H61" s="28">
        <v>7</v>
      </c>
      <c r="I61" s="24">
        <v>1</v>
      </c>
      <c r="J61" s="25">
        <v>0</v>
      </c>
      <c r="K61" s="25">
        <v>0</v>
      </c>
      <c r="L61" s="25">
        <v>0</v>
      </c>
      <c r="M61" s="25">
        <v>0</v>
      </c>
      <c r="N61" s="25">
        <v>0</v>
      </c>
      <c r="O61" s="25">
        <v>0</v>
      </c>
      <c r="P61" s="25">
        <v>0</v>
      </c>
      <c r="Q61" s="25">
        <v>0</v>
      </c>
      <c r="R61" s="25">
        <v>0</v>
      </c>
      <c r="S61" s="25">
        <v>0</v>
      </c>
      <c r="T61" s="27">
        <v>22</v>
      </c>
      <c r="U61" s="25">
        <v>0</v>
      </c>
      <c r="V61" s="23">
        <f t="shared" si="14"/>
        <v>2</v>
      </c>
      <c r="W61" s="218">
        <v>0</v>
      </c>
      <c r="X61" s="25">
        <v>0</v>
      </c>
      <c r="Y61" s="25">
        <v>0</v>
      </c>
      <c r="Z61" s="24">
        <v>2</v>
      </c>
      <c r="AA61" s="24">
        <v>0</v>
      </c>
      <c r="AB61" s="24">
        <v>0</v>
      </c>
      <c r="AC61" s="24">
        <v>0</v>
      </c>
      <c r="AD61" s="24">
        <v>0</v>
      </c>
      <c r="AE61" s="343">
        <v>0</v>
      </c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</row>
    <row r="62" spans="1:51" ht="18.75" customHeight="1" x14ac:dyDescent="0.25">
      <c r="A62" s="586"/>
      <c r="B62" s="15" t="s">
        <v>144</v>
      </c>
      <c r="C62" s="378">
        <f t="shared" si="12"/>
        <v>30</v>
      </c>
      <c r="D62" s="38">
        <f t="shared" si="13"/>
        <v>30</v>
      </c>
      <c r="E62" s="21">
        <v>0</v>
      </c>
      <c r="F62" s="21">
        <v>0</v>
      </c>
      <c r="G62" s="21">
        <v>30</v>
      </c>
      <c r="H62" s="21">
        <v>30</v>
      </c>
      <c r="I62" s="17">
        <v>0</v>
      </c>
      <c r="J62" s="18">
        <v>0</v>
      </c>
      <c r="K62" s="18">
        <v>0</v>
      </c>
      <c r="L62" s="18">
        <v>0</v>
      </c>
      <c r="M62" s="18">
        <v>0</v>
      </c>
      <c r="N62" s="18">
        <v>0</v>
      </c>
      <c r="O62" s="18">
        <v>0</v>
      </c>
      <c r="P62" s="18">
        <v>0</v>
      </c>
      <c r="Q62" s="18">
        <v>0</v>
      </c>
      <c r="R62" s="18">
        <v>0</v>
      </c>
      <c r="S62" s="18">
        <v>0</v>
      </c>
      <c r="T62" s="328">
        <v>103</v>
      </c>
      <c r="U62" s="18">
        <v>0</v>
      </c>
      <c r="V62" s="307">
        <f t="shared" si="14"/>
        <v>12</v>
      </c>
      <c r="W62" s="257">
        <v>0</v>
      </c>
      <c r="X62" s="18">
        <v>0</v>
      </c>
      <c r="Y62" s="18">
        <v>0</v>
      </c>
      <c r="Z62" s="17">
        <v>12</v>
      </c>
      <c r="AA62" s="17">
        <v>0</v>
      </c>
      <c r="AB62" s="17">
        <v>0</v>
      </c>
      <c r="AC62" s="17">
        <v>0</v>
      </c>
      <c r="AD62" s="17">
        <v>0</v>
      </c>
      <c r="AE62" s="344">
        <v>0</v>
      </c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</row>
    <row r="63" spans="1:51" ht="18.75" customHeight="1" x14ac:dyDescent="0.25">
      <c r="A63" s="586"/>
      <c r="B63" s="22" t="s">
        <v>154</v>
      </c>
      <c r="C63" s="377">
        <f t="shared" si="12"/>
        <v>31</v>
      </c>
      <c r="D63" s="286">
        <f t="shared" si="13"/>
        <v>6</v>
      </c>
      <c r="E63" s="28">
        <v>0</v>
      </c>
      <c r="F63" s="28">
        <v>0</v>
      </c>
      <c r="G63" s="28">
        <v>30</v>
      </c>
      <c r="H63" s="28">
        <v>6</v>
      </c>
      <c r="I63" s="24">
        <v>1</v>
      </c>
      <c r="J63" s="25">
        <v>0</v>
      </c>
      <c r="K63" s="25">
        <v>0</v>
      </c>
      <c r="L63" s="25">
        <v>0</v>
      </c>
      <c r="M63" s="25">
        <v>0</v>
      </c>
      <c r="N63" s="25">
        <v>0</v>
      </c>
      <c r="O63" s="25">
        <v>0</v>
      </c>
      <c r="P63" s="25">
        <v>0</v>
      </c>
      <c r="Q63" s="25">
        <v>0</v>
      </c>
      <c r="R63" s="25">
        <v>0</v>
      </c>
      <c r="S63" s="25">
        <v>0</v>
      </c>
      <c r="T63" s="27">
        <v>13</v>
      </c>
      <c r="U63" s="25">
        <v>6</v>
      </c>
      <c r="V63" s="23">
        <f t="shared" si="14"/>
        <v>2</v>
      </c>
      <c r="W63" s="218">
        <v>0</v>
      </c>
      <c r="X63" s="25">
        <v>0</v>
      </c>
      <c r="Y63" s="25">
        <v>0</v>
      </c>
      <c r="Z63" s="24">
        <v>1</v>
      </c>
      <c r="AA63" s="24">
        <v>0</v>
      </c>
      <c r="AB63" s="24">
        <v>1</v>
      </c>
      <c r="AC63" s="24">
        <v>0</v>
      </c>
      <c r="AD63" s="24">
        <v>0</v>
      </c>
      <c r="AE63" s="343">
        <v>0</v>
      </c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</row>
    <row r="64" spans="1:51" ht="18.75" customHeight="1" x14ac:dyDescent="0.25">
      <c r="A64" s="586"/>
      <c r="B64" s="345" t="s">
        <v>165</v>
      </c>
      <c r="C64" s="379">
        <f t="shared" si="12"/>
        <v>128</v>
      </c>
      <c r="D64" s="222">
        <f t="shared" si="13"/>
        <v>82</v>
      </c>
      <c r="E64" s="308">
        <v>80</v>
      </c>
      <c r="F64" s="308">
        <v>80</v>
      </c>
      <c r="G64" s="308">
        <v>0</v>
      </c>
      <c r="H64" s="308">
        <v>0</v>
      </c>
      <c r="I64" s="211">
        <v>13</v>
      </c>
      <c r="J64" s="45">
        <v>0</v>
      </c>
      <c r="K64" s="45">
        <v>2</v>
      </c>
      <c r="L64" s="45">
        <v>1</v>
      </c>
      <c r="M64" s="45">
        <v>17</v>
      </c>
      <c r="N64" s="45">
        <v>1</v>
      </c>
      <c r="O64" s="45">
        <v>16</v>
      </c>
      <c r="P64" s="45">
        <v>0</v>
      </c>
      <c r="Q64" s="45">
        <v>0</v>
      </c>
      <c r="R64" s="45">
        <v>0</v>
      </c>
      <c r="S64" s="45">
        <v>0</v>
      </c>
      <c r="T64" s="332">
        <v>260</v>
      </c>
      <c r="U64" s="45">
        <v>25</v>
      </c>
      <c r="V64" s="288">
        <f t="shared" si="14"/>
        <v>54</v>
      </c>
      <c r="W64" s="228">
        <v>17</v>
      </c>
      <c r="X64" s="45">
        <v>19</v>
      </c>
      <c r="Y64" s="45">
        <v>0</v>
      </c>
      <c r="Z64" s="85">
        <v>0</v>
      </c>
      <c r="AA64" s="85">
        <v>0</v>
      </c>
      <c r="AB64" s="85">
        <v>16</v>
      </c>
      <c r="AC64" s="85">
        <v>1</v>
      </c>
      <c r="AD64" s="85">
        <v>1</v>
      </c>
      <c r="AE64" s="347">
        <v>0</v>
      </c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</row>
    <row r="65" spans="1:51" ht="18.75" customHeight="1" x14ac:dyDescent="0.25">
      <c r="A65" s="586"/>
      <c r="B65" s="229" t="s">
        <v>122</v>
      </c>
      <c r="C65" s="51">
        <f t="shared" ref="C65:AE65" si="15">SUM(C58:C64)</f>
        <v>467</v>
      </c>
      <c r="D65" s="53">
        <f t="shared" si="15"/>
        <v>248</v>
      </c>
      <c r="E65" s="51">
        <f t="shared" si="15"/>
        <v>200</v>
      </c>
      <c r="F65" s="68">
        <f t="shared" si="15"/>
        <v>199</v>
      </c>
      <c r="G65" s="51">
        <f t="shared" si="15"/>
        <v>90</v>
      </c>
      <c r="H65" s="68">
        <f t="shared" si="15"/>
        <v>43</v>
      </c>
      <c r="I65" s="68">
        <f t="shared" si="15"/>
        <v>50</v>
      </c>
      <c r="J65" s="68">
        <f t="shared" si="15"/>
        <v>1</v>
      </c>
      <c r="K65" s="68">
        <f t="shared" si="15"/>
        <v>7</v>
      </c>
      <c r="L65" s="68">
        <f t="shared" si="15"/>
        <v>3</v>
      </c>
      <c r="M65" s="68">
        <f t="shared" si="15"/>
        <v>61</v>
      </c>
      <c r="N65" s="68">
        <f t="shared" si="15"/>
        <v>2</v>
      </c>
      <c r="O65" s="68">
        <f t="shared" si="15"/>
        <v>59</v>
      </c>
      <c r="P65" s="68">
        <f t="shared" si="15"/>
        <v>0</v>
      </c>
      <c r="Q65" s="68">
        <f t="shared" si="15"/>
        <v>0</v>
      </c>
      <c r="R65" s="68">
        <f t="shared" si="15"/>
        <v>0</v>
      </c>
      <c r="S65" s="66">
        <f t="shared" si="15"/>
        <v>0</v>
      </c>
      <c r="T65" s="51">
        <f t="shared" si="15"/>
        <v>1074</v>
      </c>
      <c r="U65" s="50">
        <f t="shared" si="15"/>
        <v>76</v>
      </c>
      <c r="V65" s="6">
        <f t="shared" si="15"/>
        <v>186</v>
      </c>
      <c r="W65" s="51">
        <f t="shared" si="15"/>
        <v>52</v>
      </c>
      <c r="X65" s="68">
        <f t="shared" si="15"/>
        <v>31</v>
      </c>
      <c r="Y65" s="68">
        <f t="shared" si="15"/>
        <v>0</v>
      </c>
      <c r="Z65" s="68">
        <f t="shared" si="15"/>
        <v>64</v>
      </c>
      <c r="AA65" s="68">
        <f t="shared" si="15"/>
        <v>0</v>
      </c>
      <c r="AB65" s="68">
        <f t="shared" si="15"/>
        <v>33</v>
      </c>
      <c r="AC65" s="68">
        <f t="shared" si="15"/>
        <v>3</v>
      </c>
      <c r="AD65" s="68">
        <f t="shared" si="15"/>
        <v>2</v>
      </c>
      <c r="AE65" s="53">
        <f t="shared" si="15"/>
        <v>1</v>
      </c>
      <c r="AF65" s="231"/>
      <c r="AG65" s="231"/>
      <c r="AH65" s="231"/>
      <c r="AI65" s="231"/>
      <c r="AJ65" s="231"/>
      <c r="AK65" s="231"/>
      <c r="AL65" s="231"/>
      <c r="AM65" s="231"/>
      <c r="AN65" s="231"/>
      <c r="AO65" s="231"/>
      <c r="AP65" s="231"/>
      <c r="AQ65" s="231"/>
      <c r="AR65" s="231"/>
      <c r="AS65" s="231"/>
      <c r="AT65" s="231"/>
      <c r="AU65" s="231"/>
      <c r="AV65" s="231"/>
      <c r="AW65" s="231"/>
      <c r="AX65" s="231"/>
      <c r="AY65" s="231"/>
    </row>
    <row r="66" spans="1:51" ht="18.75" customHeight="1" x14ac:dyDescent="0.25">
      <c r="A66" s="587"/>
      <c r="B66" s="70" t="s">
        <v>39</v>
      </c>
      <c r="C66" s="348">
        <f t="shared" ref="C66:AE66" si="16">C37+C46+C56+C65</f>
        <v>3412</v>
      </c>
      <c r="D66" s="71">
        <f t="shared" si="16"/>
        <v>1723</v>
      </c>
      <c r="E66" s="71">
        <f t="shared" si="16"/>
        <v>1320</v>
      </c>
      <c r="F66" s="71">
        <f t="shared" si="16"/>
        <v>1286</v>
      </c>
      <c r="G66" s="71">
        <f t="shared" si="16"/>
        <v>480</v>
      </c>
      <c r="H66" s="71">
        <f t="shared" si="16"/>
        <v>368</v>
      </c>
      <c r="I66" s="71">
        <f t="shared" si="16"/>
        <v>604</v>
      </c>
      <c r="J66" s="71">
        <f t="shared" si="16"/>
        <v>28</v>
      </c>
      <c r="K66" s="71">
        <f t="shared" si="16"/>
        <v>51</v>
      </c>
      <c r="L66" s="71">
        <f t="shared" si="16"/>
        <v>11</v>
      </c>
      <c r="M66" s="71">
        <f t="shared" si="16"/>
        <v>482</v>
      </c>
      <c r="N66" s="71">
        <f t="shared" si="16"/>
        <v>6</v>
      </c>
      <c r="O66" s="71">
        <f t="shared" si="16"/>
        <v>475</v>
      </c>
      <c r="P66" s="71">
        <f t="shared" si="16"/>
        <v>24</v>
      </c>
      <c r="Q66" s="71">
        <f t="shared" si="16"/>
        <v>0</v>
      </c>
      <c r="R66" s="71">
        <f t="shared" si="16"/>
        <v>0</v>
      </c>
      <c r="S66" s="71">
        <f t="shared" si="16"/>
        <v>0</v>
      </c>
      <c r="T66" s="71">
        <f t="shared" si="16"/>
        <v>8968</v>
      </c>
      <c r="U66" s="71">
        <f t="shared" si="16"/>
        <v>750</v>
      </c>
      <c r="V66" s="71">
        <f t="shared" si="16"/>
        <v>1451</v>
      </c>
      <c r="W66" s="71">
        <f t="shared" si="16"/>
        <v>459</v>
      </c>
      <c r="X66" s="71">
        <f t="shared" si="16"/>
        <v>187</v>
      </c>
      <c r="Y66" s="71">
        <f t="shared" si="16"/>
        <v>0</v>
      </c>
      <c r="Z66" s="71">
        <f t="shared" si="16"/>
        <v>588</v>
      </c>
      <c r="AA66" s="71">
        <f t="shared" si="16"/>
        <v>5</v>
      </c>
      <c r="AB66" s="71">
        <f t="shared" si="16"/>
        <v>190</v>
      </c>
      <c r="AC66" s="71">
        <f t="shared" si="16"/>
        <v>3</v>
      </c>
      <c r="AD66" s="71">
        <f t="shared" si="16"/>
        <v>5</v>
      </c>
      <c r="AE66" s="76">
        <f t="shared" si="16"/>
        <v>14</v>
      </c>
      <c r="AF66" s="3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</row>
    <row r="67" spans="1:51" ht="18.75" customHeight="1" x14ac:dyDescent="0.3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  <c r="AC67" s="77"/>
      <c r="AD67" s="77"/>
      <c r="AE67" s="77"/>
      <c r="AF67" s="77"/>
      <c r="AG67" s="77"/>
      <c r="AH67" s="77"/>
      <c r="AI67" s="77"/>
      <c r="AJ67" s="77"/>
      <c r="AK67" s="77"/>
      <c r="AL67" s="77"/>
      <c r="AM67" s="77"/>
      <c r="AN67" s="77"/>
      <c r="AO67" s="77"/>
      <c r="AP67" s="77"/>
      <c r="AQ67" s="77"/>
      <c r="AR67" s="77"/>
      <c r="AS67" s="77"/>
      <c r="AT67" s="77"/>
      <c r="AU67" s="77"/>
      <c r="AV67" s="77"/>
      <c r="AW67" s="77"/>
      <c r="AX67" s="77"/>
      <c r="AY67" s="77"/>
    </row>
    <row r="68" spans="1:51" ht="18.75" customHeight="1" x14ac:dyDescent="0.3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  <c r="AC68" s="77"/>
      <c r="AD68" s="77"/>
      <c r="AE68" s="77"/>
      <c r="AF68" s="77"/>
      <c r="AG68" s="77"/>
      <c r="AH68" s="77"/>
      <c r="AI68" s="77"/>
      <c r="AJ68" s="77"/>
      <c r="AK68" s="77"/>
      <c r="AL68" s="77"/>
      <c r="AM68" s="77"/>
      <c r="AN68" s="77"/>
      <c r="AO68" s="77"/>
      <c r="AP68" s="77"/>
      <c r="AQ68" s="77"/>
      <c r="AR68" s="77"/>
      <c r="AS68" s="77"/>
      <c r="AT68" s="77"/>
      <c r="AU68" s="77"/>
      <c r="AV68" s="77"/>
      <c r="AW68" s="77"/>
      <c r="AX68" s="77"/>
      <c r="AY68" s="77"/>
    </row>
    <row r="69" spans="1:51" ht="18.75" customHeight="1" x14ac:dyDescent="0.3">
      <c r="A69" s="77"/>
      <c r="B69" s="581" t="s">
        <v>42</v>
      </c>
      <c r="C69" s="579"/>
      <c r="D69" s="579"/>
      <c r="E69" s="579"/>
      <c r="F69" s="579"/>
      <c r="G69" s="579"/>
      <c r="H69" s="579"/>
      <c r="I69" s="579"/>
      <c r="J69" s="579"/>
      <c r="K69" s="579"/>
      <c r="L69" s="579"/>
      <c r="M69" s="579"/>
      <c r="N69" s="579"/>
      <c r="O69" s="579"/>
      <c r="P69" s="579"/>
      <c r="Q69" s="579"/>
      <c r="R69" s="579"/>
      <c r="S69" s="579"/>
      <c r="T69" s="579"/>
      <c r="U69" s="580"/>
      <c r="V69" s="77"/>
      <c r="W69" s="77"/>
      <c r="X69" s="639" t="s">
        <v>187</v>
      </c>
      <c r="Y69" s="583"/>
      <c r="Z69" s="583"/>
      <c r="AA69" s="349">
        <v>1</v>
      </c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  <c r="AM69" s="77"/>
      <c r="AN69" s="77"/>
      <c r="AO69" s="77"/>
      <c r="AP69" s="77"/>
      <c r="AQ69" s="77"/>
      <c r="AR69" s="77"/>
      <c r="AS69" s="77"/>
      <c r="AT69" s="77"/>
      <c r="AU69" s="77"/>
      <c r="AV69" s="77"/>
      <c r="AW69" s="77"/>
      <c r="AX69" s="77"/>
      <c r="AY69" s="77"/>
    </row>
    <row r="70" spans="1:51" ht="18.75" customHeight="1" x14ac:dyDescent="0.3">
      <c r="A70" s="77"/>
      <c r="B70" s="638" t="s">
        <v>209</v>
      </c>
      <c r="C70" s="630"/>
      <c r="D70" s="630"/>
      <c r="E70" s="630"/>
      <c r="F70" s="630"/>
      <c r="G70" s="630"/>
      <c r="H70" s="630"/>
      <c r="I70" s="630"/>
      <c r="J70" s="630"/>
      <c r="K70" s="630"/>
      <c r="L70" s="630"/>
      <c r="M70" s="630"/>
      <c r="N70" s="630"/>
      <c r="O70" s="630"/>
      <c r="P70" s="630"/>
      <c r="Q70" s="630"/>
      <c r="R70" s="630"/>
      <c r="S70" s="630"/>
      <c r="T70" s="630"/>
      <c r="U70" s="631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  <c r="AN70" s="77"/>
      <c r="AO70" s="77"/>
      <c r="AP70" s="77"/>
      <c r="AQ70" s="77"/>
      <c r="AR70" s="77"/>
      <c r="AS70" s="77"/>
      <c r="AT70" s="77"/>
      <c r="AU70" s="77"/>
      <c r="AV70" s="77"/>
      <c r="AW70" s="77"/>
      <c r="AX70" s="77"/>
      <c r="AY70" s="77"/>
    </row>
    <row r="71" spans="1:51" ht="18.75" customHeight="1" x14ac:dyDescent="0.3">
      <c r="A71" s="77"/>
      <c r="B71" s="588" t="s">
        <v>210</v>
      </c>
      <c r="C71" s="589"/>
      <c r="D71" s="589"/>
      <c r="E71" s="589"/>
      <c r="F71" s="589"/>
      <c r="G71" s="589"/>
      <c r="H71" s="589"/>
      <c r="I71" s="589"/>
      <c r="J71" s="589"/>
      <c r="K71" s="589"/>
      <c r="L71" s="589"/>
      <c r="M71" s="589"/>
      <c r="N71" s="589"/>
      <c r="O71" s="589"/>
      <c r="P71" s="589"/>
      <c r="Q71" s="589"/>
      <c r="R71" s="589"/>
      <c r="S71" s="589"/>
      <c r="T71" s="589"/>
      <c r="U71" s="590"/>
      <c r="V71" s="77"/>
      <c r="W71" s="77"/>
      <c r="X71" s="77"/>
      <c r="Y71" s="77"/>
      <c r="Z71" s="77"/>
      <c r="AA71" s="77"/>
      <c r="AB71" s="77"/>
      <c r="AC71" s="77"/>
      <c r="AD71" s="77"/>
      <c r="AE71" s="77"/>
      <c r="AF71" s="77"/>
      <c r="AG71" s="77"/>
      <c r="AH71" s="77"/>
      <c r="AI71" s="77"/>
      <c r="AJ71" s="77"/>
      <c r="AK71" s="77"/>
      <c r="AL71" s="77"/>
      <c r="AM71" s="77"/>
      <c r="AN71" s="77"/>
      <c r="AO71" s="77"/>
      <c r="AP71" s="77"/>
      <c r="AQ71" s="77"/>
      <c r="AR71" s="77"/>
      <c r="AS71" s="77"/>
      <c r="AT71" s="77"/>
      <c r="AU71" s="77"/>
      <c r="AV71" s="77"/>
      <c r="AW71" s="77"/>
      <c r="AX71" s="77"/>
      <c r="AY71" s="77"/>
    </row>
    <row r="72" spans="1:51" ht="18.75" customHeight="1" x14ac:dyDescent="0.3">
      <c r="A72" s="77"/>
      <c r="B72" s="649" t="s">
        <v>211</v>
      </c>
      <c r="C72" s="589"/>
      <c r="D72" s="589"/>
      <c r="E72" s="589"/>
      <c r="F72" s="589"/>
      <c r="G72" s="589"/>
      <c r="H72" s="589"/>
      <c r="I72" s="589"/>
      <c r="J72" s="589"/>
      <c r="K72" s="589"/>
      <c r="L72" s="589"/>
      <c r="M72" s="589"/>
      <c r="N72" s="589"/>
      <c r="O72" s="589"/>
      <c r="P72" s="589"/>
      <c r="Q72" s="589"/>
      <c r="R72" s="589"/>
      <c r="S72" s="589"/>
      <c r="T72" s="589"/>
      <c r="U72" s="590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  <c r="AN72" s="77"/>
      <c r="AO72" s="77"/>
      <c r="AP72" s="77"/>
      <c r="AQ72" s="77"/>
      <c r="AR72" s="77"/>
      <c r="AS72" s="77"/>
      <c r="AT72" s="77"/>
      <c r="AU72" s="77"/>
      <c r="AV72" s="77"/>
      <c r="AW72" s="77"/>
      <c r="AX72" s="77"/>
      <c r="AY72" s="77"/>
    </row>
    <row r="73" spans="1:51" ht="18.75" customHeight="1" x14ac:dyDescent="0.3">
      <c r="A73" s="77"/>
      <c r="B73" s="588" t="s">
        <v>212</v>
      </c>
      <c r="C73" s="589"/>
      <c r="D73" s="589"/>
      <c r="E73" s="589"/>
      <c r="F73" s="589"/>
      <c r="G73" s="589"/>
      <c r="H73" s="589"/>
      <c r="I73" s="589"/>
      <c r="J73" s="589"/>
      <c r="K73" s="589"/>
      <c r="L73" s="589"/>
      <c r="M73" s="589"/>
      <c r="N73" s="589"/>
      <c r="O73" s="589"/>
      <c r="P73" s="589"/>
      <c r="Q73" s="589"/>
      <c r="R73" s="589"/>
      <c r="S73" s="589"/>
      <c r="T73" s="589"/>
      <c r="U73" s="590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U73" s="77"/>
      <c r="AV73" s="77"/>
      <c r="AW73" s="77"/>
      <c r="AX73" s="77"/>
      <c r="AY73" s="77"/>
    </row>
    <row r="74" spans="1:51" ht="18.75" customHeight="1" x14ac:dyDescent="0.3">
      <c r="A74" s="77"/>
      <c r="B74" s="588" t="s">
        <v>213</v>
      </c>
      <c r="C74" s="589"/>
      <c r="D74" s="589"/>
      <c r="E74" s="589"/>
      <c r="F74" s="589"/>
      <c r="G74" s="589"/>
      <c r="H74" s="589"/>
      <c r="I74" s="589"/>
      <c r="J74" s="589"/>
      <c r="K74" s="589"/>
      <c r="L74" s="589"/>
      <c r="M74" s="589"/>
      <c r="N74" s="589"/>
      <c r="O74" s="589"/>
      <c r="P74" s="589"/>
      <c r="Q74" s="589"/>
      <c r="R74" s="589"/>
      <c r="S74" s="589"/>
      <c r="T74" s="589"/>
      <c r="U74" s="590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  <c r="AN74" s="77"/>
      <c r="AO74" s="77"/>
      <c r="AP74" s="77"/>
      <c r="AQ74" s="77"/>
      <c r="AR74" s="77"/>
      <c r="AS74" s="77"/>
      <c r="AT74" s="77"/>
      <c r="AU74" s="77"/>
      <c r="AV74" s="77"/>
      <c r="AW74" s="77"/>
      <c r="AX74" s="77"/>
      <c r="AY74" s="77"/>
    </row>
    <row r="75" spans="1:51" ht="18.75" customHeight="1" x14ac:dyDescent="0.3">
      <c r="A75" s="77"/>
      <c r="B75" s="588" t="s">
        <v>214</v>
      </c>
      <c r="C75" s="589"/>
      <c r="D75" s="589"/>
      <c r="E75" s="589"/>
      <c r="F75" s="589"/>
      <c r="G75" s="589"/>
      <c r="H75" s="589"/>
      <c r="I75" s="589"/>
      <c r="J75" s="589"/>
      <c r="K75" s="589"/>
      <c r="L75" s="589"/>
      <c r="M75" s="589"/>
      <c r="N75" s="589"/>
      <c r="O75" s="589"/>
      <c r="P75" s="589"/>
      <c r="Q75" s="589"/>
      <c r="R75" s="589"/>
      <c r="S75" s="589"/>
      <c r="T75" s="589"/>
      <c r="U75" s="590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  <c r="AP75" s="77"/>
      <c r="AQ75" s="77"/>
      <c r="AR75" s="77"/>
      <c r="AS75" s="77"/>
      <c r="AT75" s="77"/>
      <c r="AU75" s="77"/>
      <c r="AV75" s="77"/>
      <c r="AW75" s="77"/>
      <c r="AX75" s="77"/>
      <c r="AY75" s="77"/>
    </row>
    <row r="76" spans="1:51" ht="18.75" customHeight="1" x14ac:dyDescent="0.3">
      <c r="A76" s="77"/>
      <c r="B76" s="588" t="s">
        <v>215</v>
      </c>
      <c r="C76" s="589"/>
      <c r="D76" s="589"/>
      <c r="E76" s="589"/>
      <c r="F76" s="589"/>
      <c r="G76" s="589"/>
      <c r="H76" s="589"/>
      <c r="I76" s="589"/>
      <c r="J76" s="589"/>
      <c r="K76" s="589"/>
      <c r="L76" s="589"/>
      <c r="M76" s="589"/>
      <c r="N76" s="589"/>
      <c r="O76" s="589"/>
      <c r="P76" s="589"/>
      <c r="Q76" s="589"/>
      <c r="R76" s="589"/>
      <c r="S76" s="589"/>
      <c r="T76" s="589"/>
      <c r="U76" s="590"/>
      <c r="V76" s="77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  <c r="AJ76" s="77"/>
      <c r="AK76" s="77"/>
      <c r="AL76" s="77"/>
      <c r="AM76" s="77"/>
      <c r="AN76" s="77"/>
      <c r="AO76" s="77"/>
      <c r="AP76" s="77"/>
      <c r="AQ76" s="77"/>
      <c r="AR76" s="77"/>
      <c r="AS76" s="77"/>
      <c r="AT76" s="77"/>
      <c r="AU76" s="77"/>
      <c r="AV76" s="77"/>
      <c r="AW76" s="77"/>
      <c r="AX76" s="77"/>
      <c r="AY76" s="77"/>
    </row>
    <row r="77" spans="1:51" ht="18.75" customHeight="1" x14ac:dyDescent="0.3">
      <c r="A77" s="77"/>
      <c r="B77" s="648"/>
      <c r="C77" s="572"/>
      <c r="D77" s="572"/>
      <c r="E77" s="572"/>
      <c r="F77" s="572"/>
      <c r="G77" s="572"/>
      <c r="H77" s="572"/>
      <c r="I77" s="572"/>
      <c r="J77" s="572"/>
      <c r="K77" s="572"/>
      <c r="L77" s="572"/>
      <c r="M77" s="572"/>
      <c r="N77" s="572"/>
      <c r="O77" s="572"/>
      <c r="P77" s="572"/>
      <c r="Q77" s="572"/>
      <c r="R77" s="572"/>
      <c r="S77" s="572"/>
      <c r="T77" s="572"/>
      <c r="U77" s="572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  <c r="AJ77" s="77"/>
      <c r="AK77" s="77"/>
      <c r="AL77" s="77"/>
      <c r="AM77" s="77"/>
      <c r="AN77" s="77"/>
      <c r="AO77" s="77"/>
      <c r="AP77" s="77"/>
      <c r="AQ77" s="77"/>
      <c r="AR77" s="77"/>
      <c r="AS77" s="77"/>
      <c r="AT77" s="77"/>
      <c r="AU77" s="77"/>
      <c r="AV77" s="77"/>
      <c r="AW77" s="77"/>
      <c r="AX77" s="77"/>
      <c r="AY77" s="77"/>
    </row>
    <row r="78" spans="1:51" ht="18.75" customHeight="1" x14ac:dyDescent="0.3">
      <c r="A78" s="77"/>
      <c r="B78" s="648"/>
      <c r="C78" s="572"/>
      <c r="D78" s="572"/>
      <c r="E78" s="572"/>
      <c r="F78" s="572"/>
      <c r="G78" s="572"/>
      <c r="H78" s="572"/>
      <c r="I78" s="572"/>
      <c r="J78" s="572"/>
      <c r="K78" s="572"/>
      <c r="L78" s="572"/>
      <c r="M78" s="572"/>
      <c r="N78" s="572"/>
      <c r="O78" s="572"/>
      <c r="P78" s="572"/>
      <c r="Q78" s="572"/>
      <c r="R78" s="572"/>
      <c r="S78" s="572"/>
      <c r="T78" s="572"/>
      <c r="U78" s="572"/>
      <c r="V78" s="77"/>
      <c r="W78" s="77"/>
      <c r="X78" s="77"/>
      <c r="Y78" s="77"/>
      <c r="Z78" s="77"/>
      <c r="AA78" s="77"/>
      <c r="AB78" s="77"/>
      <c r="AC78" s="77"/>
      <c r="AD78" s="77"/>
      <c r="AE78" s="77"/>
      <c r="AF78" s="77"/>
      <c r="AG78" s="77"/>
      <c r="AH78" s="77"/>
      <c r="AI78" s="77"/>
      <c r="AJ78" s="77"/>
      <c r="AK78" s="77"/>
      <c r="AL78" s="77"/>
      <c r="AM78" s="77"/>
      <c r="AN78" s="77"/>
      <c r="AO78" s="77"/>
      <c r="AP78" s="77"/>
      <c r="AQ78" s="77"/>
      <c r="AR78" s="77"/>
      <c r="AS78" s="77"/>
      <c r="AT78" s="77"/>
      <c r="AU78" s="77"/>
      <c r="AV78" s="77"/>
      <c r="AW78" s="77"/>
      <c r="AX78" s="77"/>
      <c r="AY78" s="77"/>
    </row>
    <row r="79" spans="1:51" ht="18.75" customHeight="1" x14ac:dyDescent="0.3">
      <c r="A79" s="77"/>
      <c r="B79" s="365"/>
      <c r="C79" s="365"/>
      <c r="D79" s="365"/>
      <c r="E79" s="365"/>
      <c r="F79" s="365"/>
      <c r="G79" s="365"/>
      <c r="H79" s="365"/>
      <c r="I79" s="365"/>
      <c r="J79" s="365"/>
      <c r="K79" s="365"/>
      <c r="L79" s="365"/>
      <c r="M79" s="365"/>
      <c r="N79" s="365"/>
      <c r="O79" s="365"/>
      <c r="P79" s="365"/>
      <c r="Q79" s="365"/>
      <c r="R79" s="365"/>
      <c r="S79" s="365"/>
      <c r="T79" s="365"/>
      <c r="U79" s="365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  <c r="AM79" s="77"/>
      <c r="AN79" s="77"/>
      <c r="AO79" s="77"/>
      <c r="AP79" s="77"/>
      <c r="AQ79" s="77"/>
      <c r="AR79" s="77"/>
      <c r="AS79" s="77"/>
      <c r="AT79" s="77"/>
      <c r="AU79" s="77"/>
      <c r="AV79" s="77"/>
      <c r="AW79" s="77"/>
      <c r="AX79" s="77"/>
      <c r="AY79" s="77"/>
    </row>
    <row r="80" spans="1:51" ht="18.75" customHeight="1" x14ac:dyDescent="0.3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  <c r="AC80" s="77"/>
      <c r="AD80" s="77"/>
      <c r="AE80" s="77"/>
      <c r="AF80" s="77"/>
      <c r="AG80" s="77"/>
      <c r="AH80" s="77"/>
      <c r="AI80" s="77"/>
      <c r="AJ80" s="77"/>
      <c r="AK80" s="77"/>
      <c r="AL80" s="77"/>
      <c r="AM80" s="77"/>
      <c r="AN80" s="77"/>
      <c r="AO80" s="77"/>
      <c r="AP80" s="77"/>
      <c r="AQ80" s="77"/>
      <c r="AR80" s="77"/>
      <c r="AS80" s="77"/>
      <c r="AT80" s="77"/>
      <c r="AU80" s="77"/>
      <c r="AV80" s="77"/>
      <c r="AW80" s="77"/>
      <c r="AX80" s="77"/>
      <c r="AY80" s="77"/>
    </row>
    <row r="81" spans="1:51" ht="18.75" customHeight="1" x14ac:dyDescent="0.3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  <c r="AP81" s="77"/>
      <c r="AQ81" s="77"/>
      <c r="AR81" s="77"/>
      <c r="AS81" s="77"/>
      <c r="AT81" s="77"/>
      <c r="AU81" s="77"/>
      <c r="AV81" s="77"/>
      <c r="AW81" s="77"/>
      <c r="AX81" s="77"/>
      <c r="AY81" s="77"/>
    </row>
    <row r="82" spans="1:51" ht="15.75" customHeight="1" x14ac:dyDescent="0.3">
      <c r="A82" s="77"/>
      <c r="B82" s="581" t="s">
        <v>47</v>
      </c>
      <c r="C82" s="579"/>
      <c r="D82" s="579"/>
      <c r="E82" s="579"/>
      <c r="F82" s="579"/>
      <c r="G82" s="579"/>
      <c r="H82" s="579"/>
      <c r="I82" s="579"/>
      <c r="J82" s="579"/>
      <c r="K82" s="579"/>
      <c r="L82" s="579"/>
      <c r="M82" s="579"/>
      <c r="N82" s="579"/>
      <c r="O82" s="579"/>
      <c r="P82" s="579"/>
      <c r="Q82" s="579"/>
      <c r="R82" s="579"/>
      <c r="S82" s="579"/>
      <c r="T82" s="579"/>
      <c r="U82" s="580"/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  <c r="AM82" s="77"/>
      <c r="AN82" s="77"/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</row>
    <row r="83" spans="1:51" ht="18.75" customHeight="1" x14ac:dyDescent="0.3">
      <c r="A83" s="77"/>
      <c r="B83" s="638" t="s">
        <v>96</v>
      </c>
      <c r="C83" s="630"/>
      <c r="D83" s="630"/>
      <c r="E83" s="630"/>
      <c r="F83" s="630"/>
      <c r="G83" s="630"/>
      <c r="H83" s="630"/>
      <c r="I83" s="630"/>
      <c r="J83" s="630"/>
      <c r="K83" s="630"/>
      <c r="L83" s="630"/>
      <c r="M83" s="630"/>
      <c r="N83" s="630"/>
      <c r="O83" s="630"/>
      <c r="P83" s="630"/>
      <c r="Q83" s="630"/>
      <c r="R83" s="630"/>
      <c r="S83" s="630"/>
      <c r="T83" s="630"/>
      <c r="U83" s="631"/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77"/>
      <c r="AL83" s="77"/>
      <c r="AM83" s="77"/>
      <c r="AN83" s="77"/>
      <c r="AO83" s="77"/>
      <c r="AP83" s="77"/>
      <c r="AQ83" s="77"/>
      <c r="AR83" s="77"/>
      <c r="AS83" s="77"/>
      <c r="AT83" s="77"/>
      <c r="AU83" s="77"/>
      <c r="AV83" s="77"/>
      <c r="AW83" s="77"/>
      <c r="AX83" s="77"/>
      <c r="AY83" s="77"/>
    </row>
    <row r="84" spans="1:51" ht="18.75" customHeight="1" x14ac:dyDescent="0.3">
      <c r="A84" s="77"/>
      <c r="B84" s="588" t="s">
        <v>97</v>
      </c>
      <c r="C84" s="589"/>
      <c r="D84" s="589"/>
      <c r="E84" s="589"/>
      <c r="F84" s="589"/>
      <c r="G84" s="589"/>
      <c r="H84" s="589"/>
      <c r="I84" s="589"/>
      <c r="J84" s="589"/>
      <c r="K84" s="589"/>
      <c r="L84" s="589"/>
      <c r="M84" s="589"/>
      <c r="N84" s="589"/>
      <c r="O84" s="589"/>
      <c r="P84" s="589"/>
      <c r="Q84" s="589"/>
      <c r="R84" s="589"/>
      <c r="S84" s="589"/>
      <c r="T84" s="589"/>
      <c r="U84" s="590"/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77"/>
      <c r="AK84" s="77"/>
      <c r="AL84" s="77"/>
      <c r="AM84" s="77"/>
      <c r="AN84" s="77"/>
      <c r="AO84" s="77"/>
      <c r="AP84" s="77"/>
      <c r="AQ84" s="77"/>
      <c r="AR84" s="77"/>
      <c r="AS84" s="77"/>
      <c r="AT84" s="77"/>
      <c r="AU84" s="77"/>
      <c r="AV84" s="77"/>
      <c r="AW84" s="77"/>
      <c r="AX84" s="77"/>
      <c r="AY84" s="77"/>
    </row>
    <row r="85" spans="1:51" ht="18.75" customHeight="1" x14ac:dyDescent="0.3">
      <c r="A85" s="77"/>
      <c r="B85" s="588" t="s">
        <v>184</v>
      </c>
      <c r="C85" s="589"/>
      <c r="D85" s="589"/>
      <c r="E85" s="589"/>
      <c r="F85" s="589"/>
      <c r="G85" s="589"/>
      <c r="H85" s="589"/>
      <c r="I85" s="589"/>
      <c r="J85" s="589"/>
      <c r="K85" s="589"/>
      <c r="L85" s="589"/>
      <c r="M85" s="589"/>
      <c r="N85" s="589"/>
      <c r="O85" s="589"/>
      <c r="P85" s="589"/>
      <c r="Q85" s="589"/>
      <c r="R85" s="589"/>
      <c r="S85" s="589"/>
      <c r="T85" s="589"/>
      <c r="U85" s="590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  <c r="AJ85" s="77"/>
      <c r="AK85" s="77"/>
      <c r="AL85" s="77"/>
      <c r="AM85" s="77"/>
      <c r="AN85" s="77"/>
      <c r="AO85" s="77"/>
      <c r="AP85" s="77"/>
      <c r="AQ85" s="77"/>
      <c r="AR85" s="77"/>
      <c r="AS85" s="77"/>
      <c r="AT85" s="77"/>
      <c r="AU85" s="77"/>
      <c r="AV85" s="77"/>
      <c r="AW85" s="77"/>
      <c r="AX85" s="77"/>
      <c r="AY85" s="77"/>
    </row>
    <row r="86" spans="1:51" ht="18.75" customHeight="1" x14ac:dyDescent="0.3">
      <c r="A86" s="77"/>
      <c r="B86" s="588" t="s">
        <v>98</v>
      </c>
      <c r="C86" s="589"/>
      <c r="D86" s="589"/>
      <c r="E86" s="589"/>
      <c r="F86" s="589"/>
      <c r="G86" s="589"/>
      <c r="H86" s="589"/>
      <c r="I86" s="589"/>
      <c r="J86" s="589"/>
      <c r="K86" s="589"/>
      <c r="L86" s="589"/>
      <c r="M86" s="589"/>
      <c r="N86" s="589"/>
      <c r="O86" s="589"/>
      <c r="P86" s="589"/>
      <c r="Q86" s="589"/>
      <c r="R86" s="589"/>
      <c r="S86" s="589"/>
      <c r="T86" s="589"/>
      <c r="U86" s="590"/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  <c r="AL86" s="77"/>
      <c r="AM86" s="77"/>
      <c r="AN86" s="77"/>
      <c r="AO86" s="77"/>
      <c r="AP86" s="77"/>
      <c r="AQ86" s="77"/>
      <c r="AR86" s="77"/>
      <c r="AS86" s="77"/>
      <c r="AT86" s="77"/>
      <c r="AU86" s="77"/>
      <c r="AV86" s="77"/>
      <c r="AW86" s="77"/>
      <c r="AX86" s="77"/>
      <c r="AY86" s="77"/>
    </row>
    <row r="87" spans="1:51" ht="18.75" customHeight="1" x14ac:dyDescent="0.3">
      <c r="A87" s="77"/>
      <c r="B87" s="588" t="s">
        <v>129</v>
      </c>
      <c r="C87" s="589"/>
      <c r="D87" s="589"/>
      <c r="E87" s="589"/>
      <c r="F87" s="589"/>
      <c r="G87" s="589"/>
      <c r="H87" s="589"/>
      <c r="I87" s="589"/>
      <c r="J87" s="589"/>
      <c r="K87" s="589"/>
      <c r="L87" s="589"/>
      <c r="M87" s="589"/>
      <c r="N87" s="589"/>
      <c r="O87" s="589"/>
      <c r="P87" s="589"/>
      <c r="Q87" s="589"/>
      <c r="R87" s="589"/>
      <c r="S87" s="589"/>
      <c r="T87" s="589"/>
      <c r="U87" s="590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  <c r="AN87" s="77"/>
      <c r="AO87" s="77"/>
      <c r="AP87" s="77"/>
      <c r="AQ87" s="77"/>
      <c r="AR87" s="77"/>
      <c r="AS87" s="77"/>
      <c r="AT87" s="77"/>
      <c r="AU87" s="77"/>
      <c r="AV87" s="77"/>
      <c r="AW87" s="77"/>
      <c r="AX87" s="77"/>
      <c r="AY87" s="77"/>
    </row>
    <row r="88" spans="1:51" ht="18.75" customHeight="1" x14ac:dyDescent="0.3">
      <c r="A88" s="77"/>
      <c r="B88" s="588" t="s">
        <v>99</v>
      </c>
      <c r="C88" s="589"/>
      <c r="D88" s="589"/>
      <c r="E88" s="589"/>
      <c r="F88" s="589"/>
      <c r="G88" s="589"/>
      <c r="H88" s="589"/>
      <c r="I88" s="589"/>
      <c r="J88" s="589"/>
      <c r="K88" s="589"/>
      <c r="L88" s="589"/>
      <c r="M88" s="589"/>
      <c r="N88" s="589"/>
      <c r="O88" s="589"/>
      <c r="P88" s="589"/>
      <c r="Q88" s="589"/>
      <c r="R88" s="589"/>
      <c r="S88" s="589"/>
      <c r="T88" s="589"/>
      <c r="U88" s="590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  <c r="AN88" s="77"/>
      <c r="AO88" s="77"/>
      <c r="AP88" s="77"/>
      <c r="AQ88" s="77"/>
      <c r="AR88" s="77"/>
      <c r="AS88" s="77"/>
      <c r="AT88" s="77"/>
      <c r="AU88" s="77"/>
      <c r="AV88" s="77"/>
      <c r="AW88" s="77"/>
      <c r="AX88" s="77"/>
      <c r="AY88" s="77"/>
    </row>
    <row r="89" spans="1:51" ht="18.75" customHeight="1" x14ac:dyDescent="0.3">
      <c r="A89" s="77"/>
      <c r="B89" s="588" t="s">
        <v>185</v>
      </c>
      <c r="C89" s="589"/>
      <c r="D89" s="589"/>
      <c r="E89" s="589"/>
      <c r="F89" s="589"/>
      <c r="G89" s="589"/>
      <c r="H89" s="589"/>
      <c r="I89" s="589"/>
      <c r="J89" s="589"/>
      <c r="K89" s="589"/>
      <c r="L89" s="589"/>
      <c r="M89" s="589"/>
      <c r="N89" s="589"/>
      <c r="O89" s="589"/>
      <c r="P89" s="589"/>
      <c r="Q89" s="589"/>
      <c r="R89" s="589"/>
      <c r="S89" s="589"/>
      <c r="T89" s="589"/>
      <c r="U89" s="590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  <c r="AN89" s="77"/>
      <c r="AO89" s="77"/>
      <c r="AP89" s="77"/>
      <c r="AQ89" s="77"/>
      <c r="AR89" s="77"/>
      <c r="AS89" s="77"/>
      <c r="AT89" s="77"/>
      <c r="AU89" s="77"/>
      <c r="AV89" s="77"/>
      <c r="AW89" s="77"/>
      <c r="AX89" s="77"/>
      <c r="AY89" s="77"/>
    </row>
    <row r="90" spans="1:51" ht="18.75" customHeight="1" x14ac:dyDescent="0.3">
      <c r="A90" s="77"/>
      <c r="B90" s="588" t="s">
        <v>114</v>
      </c>
      <c r="C90" s="589"/>
      <c r="D90" s="589"/>
      <c r="E90" s="589"/>
      <c r="F90" s="589"/>
      <c r="G90" s="589"/>
      <c r="H90" s="589"/>
      <c r="I90" s="589"/>
      <c r="J90" s="589"/>
      <c r="K90" s="589"/>
      <c r="L90" s="589"/>
      <c r="M90" s="589"/>
      <c r="N90" s="589"/>
      <c r="O90" s="589"/>
      <c r="P90" s="589"/>
      <c r="Q90" s="589"/>
      <c r="R90" s="589"/>
      <c r="S90" s="589"/>
      <c r="T90" s="589"/>
      <c r="U90" s="590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  <c r="AN90" s="77"/>
      <c r="AO90" s="77"/>
      <c r="AP90" s="77"/>
      <c r="AQ90" s="77"/>
      <c r="AR90" s="77"/>
      <c r="AS90" s="77"/>
      <c r="AT90" s="77"/>
      <c r="AU90" s="77"/>
      <c r="AV90" s="77"/>
      <c r="AW90" s="77"/>
      <c r="AX90" s="77"/>
      <c r="AY90" s="77"/>
    </row>
    <row r="91" spans="1:51" ht="18.75" customHeight="1" x14ac:dyDescent="0.3">
      <c r="A91" s="77"/>
      <c r="B91" s="591" t="s">
        <v>101</v>
      </c>
      <c r="C91" s="592"/>
      <c r="D91" s="592"/>
      <c r="E91" s="592"/>
      <c r="F91" s="592"/>
      <c r="G91" s="592"/>
      <c r="H91" s="592"/>
      <c r="I91" s="592"/>
      <c r="J91" s="592"/>
      <c r="K91" s="592"/>
      <c r="L91" s="592"/>
      <c r="M91" s="592"/>
      <c r="N91" s="592"/>
      <c r="O91" s="592"/>
      <c r="P91" s="592"/>
      <c r="Q91" s="592"/>
      <c r="R91" s="592"/>
      <c r="S91" s="592"/>
      <c r="T91" s="592"/>
      <c r="U91" s="593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77"/>
      <c r="AP91" s="77"/>
      <c r="AQ91" s="77"/>
      <c r="AR91" s="77"/>
      <c r="AS91" s="77"/>
      <c r="AT91" s="77"/>
      <c r="AU91" s="77"/>
      <c r="AV91" s="77"/>
      <c r="AW91" s="77"/>
      <c r="AX91" s="77"/>
      <c r="AY91" s="77"/>
    </row>
    <row r="92" spans="1:51" ht="18.75" customHeight="1" x14ac:dyDescent="0.3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77"/>
      <c r="AM92" s="77"/>
      <c r="AN92" s="77"/>
      <c r="AO92" s="77"/>
      <c r="AP92" s="77"/>
      <c r="AQ92" s="77"/>
      <c r="AR92" s="77"/>
      <c r="AS92" s="77"/>
      <c r="AT92" s="77"/>
      <c r="AU92" s="77"/>
      <c r="AV92" s="77"/>
      <c r="AW92" s="77"/>
      <c r="AX92" s="77"/>
      <c r="AY92" s="77"/>
    </row>
    <row r="93" spans="1:51" ht="18.75" customHeight="1" x14ac:dyDescent="0.3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  <c r="AJ93" s="77"/>
      <c r="AK93" s="77"/>
      <c r="AL93" s="77"/>
      <c r="AM93" s="77"/>
      <c r="AN93" s="77"/>
      <c r="AO93" s="77"/>
      <c r="AP93" s="77"/>
      <c r="AQ93" s="77"/>
      <c r="AR93" s="77"/>
      <c r="AS93" s="77"/>
      <c r="AT93" s="77"/>
      <c r="AU93" s="77"/>
      <c r="AV93" s="77"/>
      <c r="AW93" s="77"/>
      <c r="AX93" s="77"/>
      <c r="AY93" s="77"/>
    </row>
    <row r="94" spans="1:51" ht="18.75" customHeight="1" x14ac:dyDescent="0.3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  <c r="AU94" s="77"/>
      <c r="AV94" s="77"/>
      <c r="AW94" s="77"/>
      <c r="AX94" s="77"/>
      <c r="AY94" s="77"/>
    </row>
    <row r="95" spans="1:51" ht="18.75" customHeight="1" x14ac:dyDescent="0.3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7"/>
      <c r="AM95" s="77"/>
      <c r="AN95" s="77"/>
      <c r="AO95" s="77"/>
      <c r="AP95" s="77"/>
      <c r="AQ95" s="77"/>
      <c r="AR95" s="77"/>
      <c r="AS95" s="77"/>
      <c r="AT95" s="77"/>
      <c r="AU95" s="77"/>
      <c r="AV95" s="77"/>
      <c r="AW95" s="77"/>
      <c r="AX95" s="77"/>
      <c r="AY95" s="77"/>
    </row>
    <row r="96" spans="1:51" ht="18.75" customHeight="1" x14ac:dyDescent="0.3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  <c r="AX96" s="77"/>
      <c r="AY96" s="77"/>
    </row>
    <row r="97" spans="1:51" ht="18.75" customHeight="1" x14ac:dyDescent="0.3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  <c r="AW97" s="77"/>
      <c r="AX97" s="77"/>
      <c r="AY97" s="77"/>
    </row>
    <row r="98" spans="1:51" ht="18.75" customHeight="1" x14ac:dyDescent="0.3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77"/>
      <c r="AM98" s="77"/>
      <c r="AN98" s="77"/>
      <c r="AO98" s="77"/>
      <c r="AP98" s="77"/>
      <c r="AQ98" s="77"/>
      <c r="AR98" s="77"/>
      <c r="AS98" s="77"/>
      <c r="AT98" s="77"/>
      <c r="AU98" s="77"/>
      <c r="AV98" s="77"/>
      <c r="AW98" s="77"/>
      <c r="AX98" s="77"/>
      <c r="AY98" s="77"/>
    </row>
    <row r="99" spans="1:51" ht="18.75" customHeight="1" x14ac:dyDescent="0.3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  <c r="AM99" s="77"/>
      <c r="AN99" s="77"/>
      <c r="AO99" s="77"/>
      <c r="AP99" s="77"/>
      <c r="AQ99" s="77"/>
      <c r="AR99" s="77"/>
      <c r="AS99" s="77"/>
      <c r="AT99" s="77"/>
      <c r="AU99" s="77"/>
      <c r="AV99" s="77"/>
      <c r="AW99" s="77"/>
      <c r="AX99" s="77"/>
      <c r="AY99" s="77"/>
    </row>
    <row r="100" spans="1:51" ht="18.75" customHeight="1" x14ac:dyDescent="0.3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  <c r="AN100" s="77"/>
      <c r="AO100" s="77"/>
      <c r="AP100" s="77"/>
      <c r="AQ100" s="77"/>
      <c r="AR100" s="77"/>
      <c r="AS100" s="77"/>
      <c r="AT100" s="77"/>
      <c r="AU100" s="77"/>
      <c r="AV100" s="77"/>
      <c r="AW100" s="77"/>
      <c r="AX100" s="77"/>
      <c r="AY100" s="77"/>
    </row>
    <row r="101" spans="1:51" ht="18.75" customHeight="1" x14ac:dyDescent="0.3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7"/>
      <c r="AS101" s="77"/>
      <c r="AT101" s="77"/>
      <c r="AU101" s="77"/>
      <c r="AV101" s="77"/>
      <c r="AW101" s="77"/>
      <c r="AX101" s="77"/>
      <c r="AY101" s="77"/>
    </row>
    <row r="102" spans="1:51" ht="18.75" customHeight="1" x14ac:dyDescent="0.3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  <c r="AN102" s="77"/>
      <c r="AO102" s="77"/>
      <c r="AP102" s="77"/>
      <c r="AQ102" s="77"/>
      <c r="AR102" s="77"/>
      <c r="AS102" s="77"/>
      <c r="AT102" s="77"/>
      <c r="AU102" s="77"/>
      <c r="AV102" s="77"/>
      <c r="AW102" s="77"/>
      <c r="AX102" s="77"/>
      <c r="AY102" s="77"/>
    </row>
    <row r="103" spans="1:51" ht="18.75" customHeight="1" x14ac:dyDescent="0.3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  <c r="AN103" s="77"/>
      <c r="AO103" s="77"/>
      <c r="AP103" s="77"/>
      <c r="AQ103" s="77"/>
      <c r="AR103" s="77"/>
      <c r="AS103" s="77"/>
      <c r="AT103" s="77"/>
      <c r="AU103" s="77"/>
      <c r="AV103" s="77"/>
      <c r="AW103" s="77"/>
      <c r="AX103" s="77"/>
      <c r="AY103" s="77"/>
    </row>
    <row r="104" spans="1:51" ht="18.75" customHeight="1" x14ac:dyDescent="0.3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  <c r="AN104" s="77"/>
      <c r="AO104" s="77"/>
      <c r="AP104" s="77"/>
      <c r="AQ104" s="77"/>
      <c r="AR104" s="77"/>
      <c r="AS104" s="77"/>
      <c r="AT104" s="77"/>
      <c r="AU104" s="77"/>
      <c r="AV104" s="77"/>
      <c r="AW104" s="77"/>
      <c r="AX104" s="77"/>
      <c r="AY104" s="77"/>
    </row>
    <row r="105" spans="1:51" ht="18.75" customHeight="1" x14ac:dyDescent="0.3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  <c r="AM105" s="77"/>
      <c r="AN105" s="77"/>
      <c r="AO105" s="77"/>
      <c r="AP105" s="77"/>
      <c r="AQ105" s="77"/>
      <c r="AR105" s="77"/>
      <c r="AS105" s="77"/>
      <c r="AT105" s="77"/>
      <c r="AU105" s="77"/>
      <c r="AV105" s="77"/>
      <c r="AW105" s="77"/>
      <c r="AX105" s="77"/>
      <c r="AY105" s="77"/>
    </row>
    <row r="106" spans="1:51" ht="18.75" customHeight="1" x14ac:dyDescent="0.3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  <c r="AP106" s="77"/>
      <c r="AQ106" s="77"/>
      <c r="AR106" s="77"/>
      <c r="AS106" s="77"/>
      <c r="AT106" s="77"/>
      <c r="AU106" s="77"/>
      <c r="AV106" s="77"/>
      <c r="AW106" s="77"/>
      <c r="AX106" s="77"/>
      <c r="AY106" s="77"/>
    </row>
    <row r="107" spans="1:51" ht="18.75" customHeight="1" x14ac:dyDescent="0.3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  <c r="AN107" s="77"/>
      <c r="AO107" s="77"/>
      <c r="AP107" s="77"/>
      <c r="AQ107" s="77"/>
      <c r="AR107" s="77"/>
      <c r="AS107" s="77"/>
      <c r="AT107" s="77"/>
      <c r="AU107" s="77"/>
      <c r="AV107" s="77"/>
      <c r="AW107" s="77"/>
      <c r="AX107" s="77"/>
      <c r="AY107" s="77"/>
    </row>
    <row r="108" spans="1:51" ht="18.75" customHeight="1" x14ac:dyDescent="0.3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  <c r="AP108" s="77"/>
      <c r="AQ108" s="77"/>
      <c r="AR108" s="77"/>
      <c r="AS108" s="77"/>
      <c r="AT108" s="77"/>
      <c r="AU108" s="77"/>
      <c r="AV108" s="77"/>
      <c r="AW108" s="77"/>
      <c r="AX108" s="77"/>
      <c r="AY108" s="77"/>
    </row>
    <row r="109" spans="1:51" ht="18.75" customHeight="1" x14ac:dyDescent="0.3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  <c r="AP109" s="77"/>
      <c r="AQ109" s="77"/>
      <c r="AR109" s="77"/>
      <c r="AS109" s="77"/>
      <c r="AT109" s="77"/>
      <c r="AU109" s="77"/>
      <c r="AV109" s="77"/>
      <c r="AW109" s="77"/>
      <c r="AX109" s="77"/>
      <c r="AY109" s="77"/>
    </row>
    <row r="110" spans="1:51" ht="18.75" customHeight="1" x14ac:dyDescent="0.3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77"/>
      <c r="AQ110" s="77"/>
      <c r="AR110" s="77"/>
      <c r="AS110" s="77"/>
      <c r="AT110" s="77"/>
      <c r="AU110" s="77"/>
      <c r="AV110" s="77"/>
      <c r="AW110" s="77"/>
      <c r="AX110" s="77"/>
      <c r="AY110" s="77"/>
    </row>
    <row r="111" spans="1:51" ht="18.75" customHeight="1" x14ac:dyDescent="0.3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  <c r="AW111" s="77"/>
      <c r="AX111" s="77"/>
      <c r="AY111" s="77"/>
    </row>
    <row r="112" spans="1:51" ht="18.75" customHeight="1" x14ac:dyDescent="0.3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  <c r="AP112" s="77"/>
      <c r="AQ112" s="77"/>
      <c r="AR112" s="77"/>
      <c r="AS112" s="77"/>
      <c r="AT112" s="77"/>
      <c r="AU112" s="77"/>
      <c r="AV112" s="77"/>
      <c r="AW112" s="77"/>
      <c r="AX112" s="77"/>
      <c r="AY112" s="77"/>
    </row>
    <row r="113" spans="1:51" ht="18.75" customHeight="1" x14ac:dyDescent="0.3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  <c r="AP113" s="77"/>
      <c r="AQ113" s="77"/>
      <c r="AR113" s="77"/>
      <c r="AS113" s="77"/>
      <c r="AT113" s="77"/>
      <c r="AU113" s="77"/>
      <c r="AV113" s="77"/>
      <c r="AW113" s="77"/>
      <c r="AX113" s="77"/>
      <c r="AY113" s="77"/>
    </row>
    <row r="114" spans="1:51" ht="18.75" customHeight="1" x14ac:dyDescent="0.3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  <c r="AP114" s="77"/>
      <c r="AQ114" s="77"/>
      <c r="AR114" s="77"/>
      <c r="AS114" s="77"/>
      <c r="AT114" s="77"/>
      <c r="AU114" s="77"/>
      <c r="AV114" s="77"/>
      <c r="AW114" s="77"/>
      <c r="AX114" s="77"/>
      <c r="AY114" s="77"/>
    </row>
    <row r="115" spans="1:51" ht="18.75" customHeight="1" x14ac:dyDescent="0.3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  <c r="AP115" s="77"/>
      <c r="AQ115" s="77"/>
      <c r="AR115" s="77"/>
      <c r="AS115" s="77"/>
      <c r="AT115" s="77"/>
      <c r="AU115" s="77"/>
      <c r="AV115" s="77"/>
      <c r="AW115" s="77"/>
      <c r="AX115" s="77"/>
      <c r="AY115" s="77"/>
    </row>
    <row r="116" spans="1:51" ht="18.75" customHeight="1" x14ac:dyDescent="0.3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  <c r="AU116" s="77"/>
      <c r="AV116" s="77"/>
      <c r="AW116" s="77"/>
      <c r="AX116" s="77"/>
      <c r="AY116" s="77"/>
    </row>
    <row r="117" spans="1:51" ht="18.75" customHeight="1" x14ac:dyDescent="0.3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  <c r="AN117" s="77"/>
      <c r="AO117" s="77"/>
      <c r="AP117" s="77"/>
      <c r="AQ117" s="77"/>
      <c r="AR117" s="77"/>
      <c r="AS117" s="77"/>
      <c r="AT117" s="77"/>
      <c r="AU117" s="77"/>
      <c r="AV117" s="77"/>
      <c r="AW117" s="77"/>
      <c r="AX117" s="77"/>
      <c r="AY117" s="77"/>
    </row>
    <row r="118" spans="1:51" ht="18.75" customHeight="1" x14ac:dyDescent="0.3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77"/>
      <c r="AP118" s="77"/>
      <c r="AQ118" s="77"/>
      <c r="AR118" s="77"/>
      <c r="AS118" s="77"/>
      <c r="AT118" s="77"/>
      <c r="AU118" s="77"/>
      <c r="AV118" s="77"/>
      <c r="AW118" s="77"/>
      <c r="AX118" s="77"/>
      <c r="AY118" s="77"/>
    </row>
    <row r="119" spans="1:51" ht="18.75" customHeight="1" x14ac:dyDescent="0.3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  <c r="AP119" s="77"/>
      <c r="AQ119" s="77"/>
      <c r="AR119" s="77"/>
      <c r="AS119" s="77"/>
      <c r="AT119" s="77"/>
      <c r="AU119" s="77"/>
      <c r="AV119" s="77"/>
      <c r="AW119" s="77"/>
      <c r="AX119" s="77"/>
      <c r="AY119" s="77"/>
    </row>
    <row r="120" spans="1:51" ht="18.75" customHeight="1" x14ac:dyDescent="0.3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  <c r="AP120" s="77"/>
      <c r="AQ120" s="77"/>
      <c r="AR120" s="77"/>
      <c r="AS120" s="77"/>
      <c r="AT120" s="77"/>
      <c r="AU120" s="77"/>
      <c r="AV120" s="77"/>
      <c r="AW120" s="77"/>
      <c r="AX120" s="77"/>
      <c r="AY120" s="77"/>
    </row>
    <row r="121" spans="1:51" ht="18.75" customHeight="1" x14ac:dyDescent="0.3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  <c r="AN121" s="77"/>
      <c r="AO121" s="77"/>
      <c r="AP121" s="77"/>
      <c r="AQ121" s="77"/>
      <c r="AR121" s="77"/>
      <c r="AS121" s="77"/>
      <c r="AT121" s="77"/>
      <c r="AU121" s="77"/>
      <c r="AV121" s="77"/>
      <c r="AW121" s="77"/>
      <c r="AX121" s="77"/>
      <c r="AY121" s="77"/>
    </row>
    <row r="122" spans="1:51" ht="18.75" customHeight="1" x14ac:dyDescent="0.3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  <c r="AN122" s="77"/>
      <c r="AO122" s="77"/>
      <c r="AP122" s="77"/>
      <c r="AQ122" s="77"/>
      <c r="AR122" s="77"/>
      <c r="AS122" s="77"/>
      <c r="AT122" s="77"/>
      <c r="AU122" s="77"/>
      <c r="AV122" s="77"/>
      <c r="AW122" s="77"/>
      <c r="AX122" s="77"/>
      <c r="AY122" s="77"/>
    </row>
    <row r="123" spans="1:51" ht="18.75" customHeight="1" x14ac:dyDescent="0.3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7"/>
      <c r="AU123" s="77"/>
      <c r="AV123" s="77"/>
      <c r="AW123" s="77"/>
      <c r="AX123" s="77"/>
      <c r="AY123" s="77"/>
    </row>
    <row r="124" spans="1:51" ht="18.75" customHeight="1" x14ac:dyDescent="0.3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77"/>
      <c r="AO124" s="77"/>
      <c r="AP124" s="77"/>
      <c r="AQ124" s="77"/>
      <c r="AR124" s="77"/>
      <c r="AS124" s="77"/>
      <c r="AT124" s="77"/>
      <c r="AU124" s="77"/>
      <c r="AV124" s="77"/>
      <c r="AW124" s="77"/>
      <c r="AX124" s="77"/>
      <c r="AY124" s="77"/>
    </row>
    <row r="125" spans="1:51" ht="18.75" customHeight="1" x14ac:dyDescent="0.3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7"/>
      <c r="AU125" s="77"/>
      <c r="AV125" s="77"/>
      <c r="AW125" s="77"/>
      <c r="AX125" s="77"/>
      <c r="AY125" s="77"/>
    </row>
    <row r="126" spans="1:51" ht="18.75" customHeight="1" x14ac:dyDescent="0.3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  <c r="AP126" s="77"/>
      <c r="AQ126" s="77"/>
      <c r="AR126" s="77"/>
      <c r="AS126" s="77"/>
      <c r="AT126" s="77"/>
      <c r="AU126" s="77"/>
      <c r="AV126" s="77"/>
      <c r="AW126" s="77"/>
      <c r="AX126" s="77"/>
      <c r="AY126" s="77"/>
    </row>
    <row r="127" spans="1:51" ht="18.75" customHeight="1" x14ac:dyDescent="0.3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  <c r="AP127" s="77"/>
      <c r="AQ127" s="77"/>
      <c r="AR127" s="77"/>
      <c r="AS127" s="77"/>
      <c r="AT127" s="77"/>
      <c r="AU127" s="77"/>
      <c r="AV127" s="77"/>
      <c r="AW127" s="77"/>
      <c r="AX127" s="77"/>
      <c r="AY127" s="77"/>
    </row>
    <row r="128" spans="1:51" ht="18.75" customHeight="1" x14ac:dyDescent="0.3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  <c r="AN128" s="77"/>
      <c r="AO128" s="77"/>
      <c r="AP128" s="77"/>
      <c r="AQ128" s="77"/>
      <c r="AR128" s="77"/>
      <c r="AS128" s="77"/>
      <c r="AT128" s="77"/>
      <c r="AU128" s="77"/>
      <c r="AV128" s="77"/>
      <c r="AW128" s="77"/>
      <c r="AX128" s="77"/>
      <c r="AY128" s="77"/>
    </row>
    <row r="129" spans="1:51" ht="18.75" customHeight="1" x14ac:dyDescent="0.3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7"/>
      <c r="AU129" s="77"/>
      <c r="AV129" s="77"/>
      <c r="AW129" s="77"/>
      <c r="AX129" s="77"/>
      <c r="AY129" s="77"/>
    </row>
    <row r="130" spans="1:51" ht="18.75" customHeight="1" x14ac:dyDescent="0.3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  <c r="AP130" s="77"/>
      <c r="AQ130" s="77"/>
      <c r="AR130" s="77"/>
      <c r="AS130" s="77"/>
      <c r="AT130" s="77"/>
      <c r="AU130" s="77"/>
      <c r="AV130" s="77"/>
      <c r="AW130" s="77"/>
      <c r="AX130" s="77"/>
      <c r="AY130" s="77"/>
    </row>
    <row r="131" spans="1:51" ht="18.75" customHeight="1" x14ac:dyDescent="0.3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U131" s="77"/>
      <c r="AV131" s="77"/>
      <c r="AW131" s="77"/>
      <c r="AX131" s="77"/>
      <c r="AY131" s="77"/>
    </row>
    <row r="132" spans="1:51" ht="18.75" customHeight="1" x14ac:dyDescent="0.3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  <c r="AN132" s="77"/>
      <c r="AO132" s="77"/>
      <c r="AP132" s="77"/>
      <c r="AQ132" s="77"/>
      <c r="AR132" s="77"/>
      <c r="AS132" s="77"/>
      <c r="AT132" s="77"/>
      <c r="AU132" s="77"/>
      <c r="AV132" s="77"/>
      <c r="AW132" s="77"/>
      <c r="AX132" s="77"/>
      <c r="AY132" s="77"/>
    </row>
    <row r="133" spans="1:51" ht="18.75" customHeight="1" x14ac:dyDescent="0.3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  <c r="AP133" s="77"/>
      <c r="AQ133" s="77"/>
      <c r="AR133" s="77"/>
      <c r="AS133" s="77"/>
      <c r="AT133" s="77"/>
      <c r="AU133" s="77"/>
      <c r="AV133" s="77"/>
      <c r="AW133" s="77"/>
      <c r="AX133" s="77"/>
      <c r="AY133" s="77"/>
    </row>
    <row r="134" spans="1:51" ht="18.75" customHeight="1" x14ac:dyDescent="0.3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  <c r="AN134" s="77"/>
      <c r="AO134" s="77"/>
      <c r="AP134" s="77"/>
      <c r="AQ134" s="77"/>
      <c r="AR134" s="77"/>
      <c r="AS134" s="77"/>
      <c r="AT134" s="77"/>
      <c r="AU134" s="77"/>
      <c r="AV134" s="77"/>
      <c r="AW134" s="77"/>
      <c r="AX134" s="77"/>
      <c r="AY134" s="77"/>
    </row>
    <row r="135" spans="1:51" ht="18.75" customHeight="1" x14ac:dyDescent="0.3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  <c r="AP135" s="77"/>
      <c r="AQ135" s="77"/>
      <c r="AR135" s="77"/>
      <c r="AS135" s="77"/>
      <c r="AT135" s="77"/>
      <c r="AU135" s="77"/>
      <c r="AV135" s="77"/>
      <c r="AW135" s="77"/>
      <c r="AX135" s="77"/>
      <c r="AY135" s="77"/>
    </row>
    <row r="136" spans="1:51" ht="18.75" customHeight="1" x14ac:dyDescent="0.3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  <c r="AP136" s="77"/>
      <c r="AQ136" s="77"/>
      <c r="AR136" s="77"/>
      <c r="AS136" s="77"/>
      <c r="AT136" s="77"/>
      <c r="AU136" s="77"/>
      <c r="AV136" s="77"/>
      <c r="AW136" s="77"/>
      <c r="AX136" s="77"/>
      <c r="AY136" s="77"/>
    </row>
    <row r="137" spans="1:51" ht="18.75" customHeight="1" x14ac:dyDescent="0.3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  <c r="AP137" s="77"/>
      <c r="AQ137" s="77"/>
      <c r="AR137" s="77"/>
      <c r="AS137" s="77"/>
      <c r="AT137" s="77"/>
      <c r="AU137" s="77"/>
      <c r="AV137" s="77"/>
      <c r="AW137" s="77"/>
      <c r="AX137" s="77"/>
      <c r="AY137" s="77"/>
    </row>
    <row r="138" spans="1:51" ht="18.75" customHeight="1" x14ac:dyDescent="0.3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  <c r="AP138" s="77"/>
      <c r="AQ138" s="77"/>
      <c r="AR138" s="77"/>
      <c r="AS138" s="77"/>
      <c r="AT138" s="77"/>
      <c r="AU138" s="77"/>
      <c r="AV138" s="77"/>
      <c r="AW138" s="77"/>
      <c r="AX138" s="77"/>
      <c r="AY138" s="77"/>
    </row>
    <row r="139" spans="1:51" ht="18.75" customHeight="1" x14ac:dyDescent="0.3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  <c r="AN139" s="77"/>
      <c r="AO139" s="77"/>
      <c r="AP139" s="77"/>
      <c r="AQ139" s="77"/>
      <c r="AR139" s="77"/>
      <c r="AS139" s="77"/>
      <c r="AT139" s="77"/>
      <c r="AU139" s="77"/>
      <c r="AV139" s="77"/>
      <c r="AW139" s="77"/>
      <c r="AX139" s="77"/>
      <c r="AY139" s="77"/>
    </row>
    <row r="140" spans="1:51" ht="18.75" customHeight="1" x14ac:dyDescent="0.3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  <c r="AP140" s="77"/>
      <c r="AQ140" s="77"/>
      <c r="AR140" s="77"/>
      <c r="AS140" s="77"/>
      <c r="AT140" s="77"/>
      <c r="AU140" s="77"/>
      <c r="AV140" s="77"/>
      <c r="AW140" s="77"/>
      <c r="AX140" s="77"/>
      <c r="AY140" s="77"/>
    </row>
    <row r="141" spans="1:51" ht="18.75" customHeight="1" x14ac:dyDescent="0.3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  <c r="AU141" s="77"/>
      <c r="AV141" s="77"/>
      <c r="AW141" s="77"/>
      <c r="AX141" s="77"/>
      <c r="AY141" s="77"/>
    </row>
    <row r="142" spans="1:51" ht="18.75" customHeight="1" x14ac:dyDescent="0.3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  <c r="AP142" s="77"/>
      <c r="AQ142" s="77"/>
      <c r="AR142" s="77"/>
      <c r="AS142" s="77"/>
      <c r="AT142" s="77"/>
      <c r="AU142" s="77"/>
      <c r="AV142" s="77"/>
      <c r="AW142" s="77"/>
      <c r="AX142" s="77"/>
      <c r="AY142" s="77"/>
    </row>
    <row r="143" spans="1:51" ht="18.75" customHeight="1" x14ac:dyDescent="0.3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  <c r="AN143" s="77"/>
      <c r="AO143" s="77"/>
      <c r="AP143" s="77"/>
      <c r="AQ143" s="77"/>
      <c r="AR143" s="77"/>
      <c r="AS143" s="77"/>
      <c r="AT143" s="77"/>
      <c r="AU143" s="77"/>
      <c r="AV143" s="77"/>
      <c r="AW143" s="77"/>
      <c r="AX143" s="77"/>
      <c r="AY143" s="77"/>
    </row>
    <row r="144" spans="1:51" ht="18.75" customHeight="1" x14ac:dyDescent="0.3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  <c r="AP144" s="77"/>
      <c r="AQ144" s="77"/>
      <c r="AR144" s="77"/>
      <c r="AS144" s="77"/>
      <c r="AT144" s="77"/>
      <c r="AU144" s="77"/>
      <c r="AV144" s="77"/>
      <c r="AW144" s="77"/>
      <c r="AX144" s="77"/>
      <c r="AY144" s="77"/>
    </row>
    <row r="145" spans="1:51" ht="18.75" customHeight="1" x14ac:dyDescent="0.3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  <c r="AN145" s="77"/>
      <c r="AO145" s="77"/>
      <c r="AP145" s="77"/>
      <c r="AQ145" s="77"/>
      <c r="AR145" s="77"/>
      <c r="AS145" s="77"/>
      <c r="AT145" s="77"/>
      <c r="AU145" s="77"/>
      <c r="AV145" s="77"/>
      <c r="AW145" s="77"/>
      <c r="AX145" s="77"/>
      <c r="AY145" s="77"/>
    </row>
    <row r="146" spans="1:51" ht="18.75" customHeight="1" x14ac:dyDescent="0.3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  <c r="AU146" s="77"/>
      <c r="AV146" s="77"/>
      <c r="AW146" s="77"/>
      <c r="AX146" s="77"/>
      <c r="AY146" s="77"/>
    </row>
    <row r="147" spans="1:51" ht="18.75" customHeight="1" x14ac:dyDescent="0.3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  <c r="AP147" s="77"/>
      <c r="AQ147" s="77"/>
      <c r="AR147" s="77"/>
      <c r="AS147" s="77"/>
      <c r="AT147" s="77"/>
      <c r="AU147" s="77"/>
      <c r="AV147" s="77"/>
      <c r="AW147" s="77"/>
      <c r="AX147" s="77"/>
      <c r="AY147" s="77"/>
    </row>
    <row r="148" spans="1:51" ht="18.75" customHeight="1" x14ac:dyDescent="0.3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  <c r="AP148" s="77"/>
      <c r="AQ148" s="77"/>
      <c r="AR148" s="77"/>
      <c r="AS148" s="77"/>
      <c r="AT148" s="77"/>
      <c r="AU148" s="77"/>
      <c r="AV148" s="77"/>
      <c r="AW148" s="77"/>
      <c r="AX148" s="77"/>
      <c r="AY148" s="77"/>
    </row>
    <row r="149" spans="1:51" ht="18.75" customHeight="1" x14ac:dyDescent="0.3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  <c r="AN149" s="77"/>
      <c r="AO149" s="77"/>
      <c r="AP149" s="77"/>
      <c r="AQ149" s="77"/>
      <c r="AR149" s="77"/>
      <c r="AS149" s="77"/>
      <c r="AT149" s="77"/>
      <c r="AU149" s="77"/>
      <c r="AV149" s="77"/>
      <c r="AW149" s="77"/>
      <c r="AX149" s="77"/>
      <c r="AY149" s="77"/>
    </row>
    <row r="150" spans="1:51" ht="18.75" customHeight="1" x14ac:dyDescent="0.3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  <c r="AP150" s="77"/>
      <c r="AQ150" s="77"/>
      <c r="AR150" s="77"/>
      <c r="AS150" s="77"/>
      <c r="AT150" s="77"/>
      <c r="AU150" s="77"/>
      <c r="AV150" s="77"/>
      <c r="AW150" s="77"/>
      <c r="AX150" s="77"/>
      <c r="AY150" s="77"/>
    </row>
    <row r="151" spans="1:51" ht="18.75" customHeight="1" x14ac:dyDescent="0.3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  <c r="AN151" s="77"/>
      <c r="AO151" s="77"/>
      <c r="AP151" s="77"/>
      <c r="AQ151" s="77"/>
      <c r="AR151" s="77"/>
      <c r="AS151" s="77"/>
      <c r="AT151" s="77"/>
      <c r="AU151" s="77"/>
      <c r="AV151" s="77"/>
      <c r="AW151" s="77"/>
      <c r="AX151" s="77"/>
      <c r="AY151" s="77"/>
    </row>
    <row r="152" spans="1:51" ht="18.75" customHeight="1" x14ac:dyDescent="0.3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77"/>
      <c r="AW152" s="77"/>
      <c r="AX152" s="77"/>
      <c r="AY152" s="77"/>
    </row>
    <row r="153" spans="1:51" ht="18.75" customHeight="1" x14ac:dyDescent="0.3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  <c r="AP153" s="77"/>
      <c r="AQ153" s="77"/>
      <c r="AR153" s="77"/>
      <c r="AS153" s="77"/>
      <c r="AT153" s="77"/>
      <c r="AU153" s="77"/>
      <c r="AV153" s="77"/>
      <c r="AW153" s="77"/>
      <c r="AX153" s="77"/>
      <c r="AY153" s="77"/>
    </row>
    <row r="154" spans="1:51" ht="18.75" customHeight="1" x14ac:dyDescent="0.3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  <c r="AN154" s="77"/>
      <c r="AO154" s="77"/>
      <c r="AP154" s="77"/>
      <c r="AQ154" s="77"/>
      <c r="AR154" s="77"/>
      <c r="AS154" s="77"/>
      <c r="AT154" s="77"/>
      <c r="AU154" s="77"/>
      <c r="AV154" s="77"/>
      <c r="AW154" s="77"/>
      <c r="AX154" s="77"/>
      <c r="AY154" s="77"/>
    </row>
    <row r="155" spans="1:51" ht="18.75" customHeight="1" x14ac:dyDescent="0.3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  <c r="AP155" s="77"/>
      <c r="AQ155" s="77"/>
      <c r="AR155" s="77"/>
      <c r="AS155" s="77"/>
      <c r="AT155" s="77"/>
      <c r="AU155" s="77"/>
      <c r="AV155" s="77"/>
      <c r="AW155" s="77"/>
      <c r="AX155" s="77"/>
      <c r="AY155" s="77"/>
    </row>
    <row r="156" spans="1:51" ht="18.75" customHeight="1" x14ac:dyDescent="0.3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  <c r="AU156" s="77"/>
      <c r="AV156" s="77"/>
      <c r="AW156" s="77"/>
      <c r="AX156" s="77"/>
      <c r="AY156" s="77"/>
    </row>
    <row r="157" spans="1:51" ht="18.75" customHeight="1" x14ac:dyDescent="0.3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  <c r="AN157" s="77"/>
      <c r="AO157" s="77"/>
      <c r="AP157" s="77"/>
      <c r="AQ157" s="77"/>
      <c r="AR157" s="77"/>
      <c r="AS157" s="77"/>
      <c r="AT157" s="77"/>
      <c r="AU157" s="77"/>
      <c r="AV157" s="77"/>
      <c r="AW157" s="77"/>
      <c r="AX157" s="77"/>
      <c r="AY157" s="77"/>
    </row>
    <row r="158" spans="1:51" ht="18.75" customHeight="1" x14ac:dyDescent="0.3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  <c r="AP158" s="77"/>
      <c r="AQ158" s="77"/>
      <c r="AR158" s="77"/>
      <c r="AS158" s="77"/>
      <c r="AT158" s="77"/>
      <c r="AU158" s="77"/>
      <c r="AV158" s="77"/>
      <c r="AW158" s="77"/>
      <c r="AX158" s="77"/>
      <c r="AY158" s="77"/>
    </row>
    <row r="159" spans="1:51" ht="18.75" customHeight="1" x14ac:dyDescent="0.3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  <c r="AP159" s="77"/>
      <c r="AQ159" s="77"/>
      <c r="AR159" s="77"/>
      <c r="AS159" s="77"/>
      <c r="AT159" s="77"/>
      <c r="AU159" s="77"/>
      <c r="AV159" s="77"/>
      <c r="AW159" s="77"/>
      <c r="AX159" s="77"/>
      <c r="AY159" s="77"/>
    </row>
    <row r="160" spans="1:51" ht="18.75" customHeight="1" x14ac:dyDescent="0.3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U160" s="77"/>
      <c r="AV160" s="77"/>
      <c r="AW160" s="77"/>
      <c r="AX160" s="77"/>
      <c r="AY160" s="77"/>
    </row>
    <row r="161" spans="1:51" ht="18.75" customHeight="1" x14ac:dyDescent="0.3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  <c r="AP161" s="77"/>
      <c r="AQ161" s="77"/>
      <c r="AR161" s="77"/>
      <c r="AS161" s="77"/>
      <c r="AT161" s="77"/>
      <c r="AU161" s="77"/>
      <c r="AV161" s="77"/>
      <c r="AW161" s="77"/>
      <c r="AX161" s="77"/>
      <c r="AY161" s="77"/>
    </row>
    <row r="162" spans="1:51" ht="18.75" customHeight="1" x14ac:dyDescent="0.3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  <c r="AP162" s="77"/>
      <c r="AQ162" s="77"/>
      <c r="AR162" s="77"/>
      <c r="AS162" s="77"/>
      <c r="AT162" s="77"/>
      <c r="AU162" s="77"/>
      <c r="AV162" s="77"/>
      <c r="AW162" s="77"/>
      <c r="AX162" s="77"/>
      <c r="AY162" s="77"/>
    </row>
    <row r="163" spans="1:51" ht="18.75" customHeight="1" x14ac:dyDescent="0.3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  <c r="AP163" s="77"/>
      <c r="AQ163" s="77"/>
      <c r="AR163" s="77"/>
      <c r="AS163" s="77"/>
      <c r="AT163" s="77"/>
      <c r="AU163" s="77"/>
      <c r="AV163" s="77"/>
      <c r="AW163" s="77"/>
      <c r="AX163" s="77"/>
      <c r="AY163" s="77"/>
    </row>
    <row r="164" spans="1:51" ht="18.75" customHeight="1" x14ac:dyDescent="0.3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  <c r="AP164" s="77"/>
      <c r="AQ164" s="77"/>
      <c r="AR164" s="77"/>
      <c r="AS164" s="77"/>
      <c r="AT164" s="77"/>
      <c r="AU164" s="77"/>
      <c r="AV164" s="77"/>
      <c r="AW164" s="77"/>
      <c r="AX164" s="77"/>
      <c r="AY164" s="77"/>
    </row>
    <row r="165" spans="1:51" ht="18.75" customHeight="1" x14ac:dyDescent="0.3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  <c r="AP165" s="77"/>
      <c r="AQ165" s="77"/>
      <c r="AR165" s="77"/>
      <c r="AS165" s="77"/>
      <c r="AT165" s="77"/>
      <c r="AU165" s="77"/>
      <c r="AV165" s="77"/>
      <c r="AW165" s="77"/>
      <c r="AX165" s="77"/>
      <c r="AY165" s="77"/>
    </row>
    <row r="166" spans="1:51" ht="18.75" customHeight="1" x14ac:dyDescent="0.3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  <c r="AN166" s="77"/>
      <c r="AO166" s="77"/>
      <c r="AP166" s="77"/>
      <c r="AQ166" s="77"/>
      <c r="AR166" s="77"/>
      <c r="AS166" s="77"/>
      <c r="AT166" s="77"/>
      <c r="AU166" s="77"/>
      <c r="AV166" s="77"/>
      <c r="AW166" s="77"/>
      <c r="AX166" s="77"/>
      <c r="AY166" s="77"/>
    </row>
    <row r="167" spans="1:51" ht="18.75" customHeight="1" x14ac:dyDescent="0.3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  <c r="AP167" s="77"/>
      <c r="AQ167" s="77"/>
      <c r="AR167" s="77"/>
      <c r="AS167" s="77"/>
      <c r="AT167" s="77"/>
      <c r="AU167" s="77"/>
      <c r="AV167" s="77"/>
      <c r="AW167" s="77"/>
      <c r="AX167" s="77"/>
      <c r="AY167" s="77"/>
    </row>
    <row r="168" spans="1:51" ht="18.75" customHeight="1" x14ac:dyDescent="0.3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  <c r="AN168" s="77"/>
      <c r="AO168" s="77"/>
      <c r="AP168" s="77"/>
      <c r="AQ168" s="77"/>
      <c r="AR168" s="77"/>
      <c r="AS168" s="77"/>
      <c r="AT168" s="77"/>
      <c r="AU168" s="77"/>
      <c r="AV168" s="77"/>
      <c r="AW168" s="77"/>
      <c r="AX168" s="77"/>
      <c r="AY168" s="77"/>
    </row>
    <row r="169" spans="1:51" ht="18.75" customHeight="1" x14ac:dyDescent="0.3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  <c r="AP169" s="77"/>
      <c r="AQ169" s="77"/>
      <c r="AR169" s="77"/>
      <c r="AS169" s="77"/>
      <c r="AT169" s="77"/>
      <c r="AU169" s="77"/>
      <c r="AV169" s="77"/>
      <c r="AW169" s="77"/>
      <c r="AX169" s="77"/>
      <c r="AY169" s="77"/>
    </row>
    <row r="170" spans="1:51" ht="18.75" customHeight="1" x14ac:dyDescent="0.3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  <c r="AP170" s="77"/>
      <c r="AQ170" s="77"/>
      <c r="AR170" s="77"/>
      <c r="AS170" s="77"/>
      <c r="AT170" s="77"/>
      <c r="AU170" s="77"/>
      <c r="AV170" s="77"/>
      <c r="AW170" s="77"/>
      <c r="AX170" s="77"/>
      <c r="AY170" s="77"/>
    </row>
    <row r="171" spans="1:51" ht="18.75" customHeight="1" x14ac:dyDescent="0.3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U171" s="77"/>
      <c r="AV171" s="77"/>
      <c r="AW171" s="77"/>
      <c r="AX171" s="77"/>
      <c r="AY171" s="77"/>
    </row>
    <row r="172" spans="1:51" ht="18.75" customHeight="1" x14ac:dyDescent="0.3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</row>
    <row r="173" spans="1:51" ht="18.75" customHeight="1" x14ac:dyDescent="0.3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  <c r="AN173" s="77"/>
      <c r="AO173" s="77"/>
      <c r="AP173" s="77"/>
      <c r="AQ173" s="77"/>
      <c r="AR173" s="77"/>
      <c r="AS173" s="77"/>
      <c r="AT173" s="77"/>
      <c r="AU173" s="77"/>
      <c r="AV173" s="77"/>
      <c r="AW173" s="77"/>
      <c r="AX173" s="77"/>
      <c r="AY173" s="77"/>
    </row>
    <row r="174" spans="1:51" ht="18.75" customHeight="1" x14ac:dyDescent="0.3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  <c r="AP174" s="77"/>
      <c r="AQ174" s="77"/>
      <c r="AR174" s="77"/>
      <c r="AS174" s="77"/>
      <c r="AT174" s="77"/>
      <c r="AU174" s="77"/>
      <c r="AV174" s="77"/>
      <c r="AW174" s="77"/>
      <c r="AX174" s="77"/>
      <c r="AY174" s="77"/>
    </row>
    <row r="175" spans="1:51" ht="18.75" customHeight="1" x14ac:dyDescent="0.3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  <c r="AN175" s="77"/>
      <c r="AO175" s="77"/>
      <c r="AP175" s="77"/>
      <c r="AQ175" s="77"/>
      <c r="AR175" s="77"/>
      <c r="AS175" s="77"/>
      <c r="AT175" s="77"/>
      <c r="AU175" s="77"/>
      <c r="AV175" s="77"/>
      <c r="AW175" s="77"/>
      <c r="AX175" s="77"/>
      <c r="AY175" s="77"/>
    </row>
    <row r="176" spans="1:51" ht="18.75" customHeight="1" x14ac:dyDescent="0.3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  <c r="AP176" s="77"/>
      <c r="AQ176" s="77"/>
      <c r="AR176" s="77"/>
      <c r="AS176" s="77"/>
      <c r="AT176" s="77"/>
      <c r="AU176" s="77"/>
      <c r="AV176" s="77"/>
      <c r="AW176" s="77"/>
      <c r="AX176" s="77"/>
      <c r="AY176" s="77"/>
    </row>
    <row r="177" spans="1:51" ht="18.75" customHeight="1" x14ac:dyDescent="0.3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  <c r="AN177" s="77"/>
      <c r="AO177" s="77"/>
      <c r="AP177" s="77"/>
      <c r="AQ177" s="77"/>
      <c r="AR177" s="77"/>
      <c r="AS177" s="77"/>
      <c r="AT177" s="77"/>
      <c r="AU177" s="77"/>
      <c r="AV177" s="77"/>
      <c r="AW177" s="77"/>
      <c r="AX177" s="77"/>
      <c r="AY177" s="77"/>
    </row>
    <row r="178" spans="1:51" ht="18.75" customHeight="1" x14ac:dyDescent="0.3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  <c r="AP178" s="77"/>
      <c r="AQ178" s="77"/>
      <c r="AR178" s="77"/>
      <c r="AS178" s="77"/>
      <c r="AT178" s="77"/>
      <c r="AU178" s="77"/>
      <c r="AV178" s="77"/>
      <c r="AW178" s="77"/>
      <c r="AX178" s="77"/>
      <c r="AY178" s="77"/>
    </row>
    <row r="179" spans="1:51" ht="18.75" customHeight="1" x14ac:dyDescent="0.3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  <c r="AN179" s="77"/>
      <c r="AO179" s="77"/>
      <c r="AP179" s="77"/>
      <c r="AQ179" s="77"/>
      <c r="AR179" s="77"/>
      <c r="AS179" s="77"/>
      <c r="AT179" s="77"/>
      <c r="AU179" s="77"/>
      <c r="AV179" s="77"/>
      <c r="AW179" s="77"/>
      <c r="AX179" s="77"/>
      <c r="AY179" s="77"/>
    </row>
    <row r="180" spans="1:51" ht="18.75" customHeight="1" x14ac:dyDescent="0.3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77"/>
      <c r="AO180" s="77"/>
      <c r="AP180" s="77"/>
      <c r="AQ180" s="77"/>
      <c r="AR180" s="77"/>
      <c r="AS180" s="77"/>
      <c r="AT180" s="77"/>
      <c r="AU180" s="77"/>
      <c r="AV180" s="77"/>
      <c r="AW180" s="77"/>
      <c r="AX180" s="77"/>
      <c r="AY180" s="77"/>
    </row>
    <row r="181" spans="1:51" ht="18.75" customHeight="1" x14ac:dyDescent="0.3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  <c r="AP181" s="77"/>
      <c r="AQ181" s="77"/>
      <c r="AR181" s="77"/>
      <c r="AS181" s="77"/>
      <c r="AT181" s="77"/>
      <c r="AU181" s="77"/>
      <c r="AV181" s="77"/>
      <c r="AW181" s="77"/>
      <c r="AX181" s="77"/>
      <c r="AY181" s="77"/>
    </row>
    <row r="182" spans="1:51" ht="18.75" customHeight="1" x14ac:dyDescent="0.3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  <c r="AU182" s="77"/>
      <c r="AV182" s="77"/>
      <c r="AW182" s="77"/>
      <c r="AX182" s="77"/>
      <c r="AY182" s="77"/>
    </row>
    <row r="183" spans="1:51" ht="18.75" customHeight="1" x14ac:dyDescent="0.3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  <c r="AP183" s="77"/>
      <c r="AQ183" s="77"/>
      <c r="AR183" s="77"/>
      <c r="AS183" s="77"/>
      <c r="AT183" s="77"/>
      <c r="AU183" s="77"/>
      <c r="AV183" s="77"/>
      <c r="AW183" s="77"/>
      <c r="AX183" s="77"/>
      <c r="AY183" s="77"/>
    </row>
    <row r="184" spans="1:51" ht="18.75" customHeight="1" x14ac:dyDescent="0.3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77"/>
      <c r="AO184" s="77"/>
      <c r="AP184" s="77"/>
      <c r="AQ184" s="77"/>
      <c r="AR184" s="77"/>
      <c r="AS184" s="77"/>
      <c r="AT184" s="77"/>
      <c r="AU184" s="77"/>
      <c r="AV184" s="77"/>
      <c r="AW184" s="77"/>
      <c r="AX184" s="77"/>
      <c r="AY184" s="77"/>
    </row>
    <row r="185" spans="1:51" ht="18.75" customHeight="1" x14ac:dyDescent="0.3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  <c r="AP185" s="77"/>
      <c r="AQ185" s="77"/>
      <c r="AR185" s="77"/>
      <c r="AS185" s="77"/>
      <c r="AT185" s="77"/>
      <c r="AU185" s="77"/>
      <c r="AV185" s="77"/>
      <c r="AW185" s="77"/>
      <c r="AX185" s="77"/>
      <c r="AY185" s="77"/>
    </row>
    <row r="186" spans="1:51" ht="18.75" customHeight="1" x14ac:dyDescent="0.3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77"/>
      <c r="AT186" s="77"/>
      <c r="AU186" s="77"/>
      <c r="AV186" s="77"/>
      <c r="AW186" s="77"/>
      <c r="AX186" s="77"/>
      <c r="AY186" s="77"/>
    </row>
    <row r="187" spans="1:51" ht="18.75" customHeight="1" x14ac:dyDescent="0.3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  <c r="AN187" s="77"/>
      <c r="AO187" s="77"/>
      <c r="AP187" s="77"/>
      <c r="AQ187" s="77"/>
      <c r="AR187" s="77"/>
      <c r="AS187" s="77"/>
      <c r="AT187" s="77"/>
      <c r="AU187" s="77"/>
      <c r="AV187" s="77"/>
      <c r="AW187" s="77"/>
      <c r="AX187" s="77"/>
      <c r="AY187" s="77"/>
    </row>
    <row r="188" spans="1:51" ht="18.75" customHeight="1" x14ac:dyDescent="0.3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  <c r="AP188" s="77"/>
      <c r="AQ188" s="77"/>
      <c r="AR188" s="77"/>
      <c r="AS188" s="77"/>
      <c r="AT188" s="77"/>
      <c r="AU188" s="77"/>
      <c r="AV188" s="77"/>
      <c r="AW188" s="77"/>
      <c r="AX188" s="77"/>
      <c r="AY188" s="77"/>
    </row>
    <row r="189" spans="1:51" ht="18.75" customHeight="1" x14ac:dyDescent="0.3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  <c r="AP189" s="77"/>
      <c r="AQ189" s="77"/>
      <c r="AR189" s="77"/>
      <c r="AS189" s="77"/>
      <c r="AT189" s="77"/>
      <c r="AU189" s="77"/>
      <c r="AV189" s="77"/>
      <c r="AW189" s="77"/>
      <c r="AX189" s="77"/>
      <c r="AY189" s="77"/>
    </row>
    <row r="190" spans="1:51" ht="18.75" customHeight="1" x14ac:dyDescent="0.3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  <c r="AP190" s="77"/>
      <c r="AQ190" s="77"/>
      <c r="AR190" s="77"/>
      <c r="AS190" s="77"/>
      <c r="AT190" s="77"/>
      <c r="AU190" s="77"/>
      <c r="AV190" s="77"/>
      <c r="AW190" s="77"/>
      <c r="AX190" s="77"/>
      <c r="AY190" s="77"/>
    </row>
    <row r="191" spans="1:51" ht="18.75" customHeight="1" x14ac:dyDescent="0.3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  <c r="AP191" s="77"/>
      <c r="AQ191" s="77"/>
      <c r="AR191" s="77"/>
      <c r="AS191" s="77"/>
      <c r="AT191" s="77"/>
      <c r="AU191" s="77"/>
      <c r="AV191" s="77"/>
      <c r="AW191" s="77"/>
      <c r="AX191" s="77"/>
      <c r="AY191" s="77"/>
    </row>
    <row r="192" spans="1:51" ht="18.75" customHeight="1" x14ac:dyDescent="0.3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  <c r="AP192" s="77"/>
      <c r="AQ192" s="77"/>
      <c r="AR192" s="77"/>
      <c r="AS192" s="77"/>
      <c r="AT192" s="77"/>
      <c r="AU192" s="77"/>
      <c r="AV192" s="77"/>
      <c r="AW192" s="77"/>
      <c r="AX192" s="77"/>
      <c r="AY192" s="77"/>
    </row>
    <row r="193" spans="1:51" ht="18.75" customHeight="1" x14ac:dyDescent="0.3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  <c r="AP193" s="77"/>
      <c r="AQ193" s="77"/>
      <c r="AR193" s="77"/>
      <c r="AS193" s="77"/>
      <c r="AT193" s="77"/>
      <c r="AU193" s="77"/>
      <c r="AV193" s="77"/>
      <c r="AW193" s="77"/>
      <c r="AX193" s="77"/>
      <c r="AY193" s="77"/>
    </row>
    <row r="194" spans="1:51" ht="18.75" customHeight="1" x14ac:dyDescent="0.3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  <c r="AP194" s="77"/>
      <c r="AQ194" s="77"/>
      <c r="AR194" s="77"/>
      <c r="AS194" s="77"/>
      <c r="AT194" s="77"/>
      <c r="AU194" s="77"/>
      <c r="AV194" s="77"/>
      <c r="AW194" s="77"/>
      <c r="AX194" s="77"/>
      <c r="AY194" s="77"/>
    </row>
    <row r="195" spans="1:51" ht="18.75" customHeight="1" x14ac:dyDescent="0.3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  <c r="AP195" s="77"/>
      <c r="AQ195" s="77"/>
      <c r="AR195" s="77"/>
      <c r="AS195" s="77"/>
      <c r="AT195" s="77"/>
      <c r="AU195" s="77"/>
      <c r="AV195" s="77"/>
      <c r="AW195" s="77"/>
      <c r="AX195" s="77"/>
      <c r="AY195" s="77"/>
    </row>
    <row r="196" spans="1:51" ht="18.75" customHeight="1" x14ac:dyDescent="0.3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  <c r="AP196" s="77"/>
      <c r="AQ196" s="77"/>
      <c r="AR196" s="77"/>
      <c r="AS196" s="77"/>
      <c r="AT196" s="77"/>
      <c r="AU196" s="77"/>
      <c r="AV196" s="77"/>
      <c r="AW196" s="77"/>
      <c r="AX196" s="77"/>
      <c r="AY196" s="77"/>
    </row>
    <row r="197" spans="1:51" ht="18.75" customHeight="1" x14ac:dyDescent="0.3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  <c r="AP197" s="77"/>
      <c r="AQ197" s="77"/>
      <c r="AR197" s="77"/>
      <c r="AS197" s="77"/>
      <c r="AT197" s="77"/>
      <c r="AU197" s="77"/>
      <c r="AV197" s="77"/>
      <c r="AW197" s="77"/>
      <c r="AX197" s="77"/>
      <c r="AY197" s="77"/>
    </row>
    <row r="198" spans="1:51" ht="18.75" customHeight="1" x14ac:dyDescent="0.3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  <c r="AP198" s="77"/>
      <c r="AQ198" s="77"/>
      <c r="AR198" s="77"/>
      <c r="AS198" s="77"/>
      <c r="AT198" s="77"/>
      <c r="AU198" s="77"/>
      <c r="AV198" s="77"/>
      <c r="AW198" s="77"/>
      <c r="AX198" s="77"/>
      <c r="AY198" s="77"/>
    </row>
    <row r="199" spans="1:51" ht="18.75" customHeight="1" x14ac:dyDescent="0.3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  <c r="AP199" s="77"/>
      <c r="AQ199" s="77"/>
      <c r="AR199" s="77"/>
      <c r="AS199" s="77"/>
      <c r="AT199" s="77"/>
      <c r="AU199" s="77"/>
      <c r="AV199" s="77"/>
      <c r="AW199" s="77"/>
      <c r="AX199" s="77"/>
      <c r="AY199" s="77"/>
    </row>
    <row r="200" spans="1:51" ht="18.75" customHeight="1" x14ac:dyDescent="0.3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  <c r="AN200" s="77"/>
      <c r="AO200" s="77"/>
      <c r="AP200" s="77"/>
      <c r="AQ200" s="77"/>
      <c r="AR200" s="77"/>
      <c r="AS200" s="77"/>
      <c r="AT200" s="77"/>
      <c r="AU200" s="77"/>
      <c r="AV200" s="77"/>
      <c r="AW200" s="77"/>
      <c r="AX200" s="77"/>
      <c r="AY200" s="77"/>
    </row>
    <row r="201" spans="1:51" ht="18.75" customHeight="1" x14ac:dyDescent="0.3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U201" s="77"/>
      <c r="AV201" s="77"/>
      <c r="AW201" s="77"/>
      <c r="AX201" s="77"/>
      <c r="AY201" s="77"/>
    </row>
    <row r="202" spans="1:51" ht="18.75" customHeight="1" x14ac:dyDescent="0.3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  <c r="AN202" s="77"/>
      <c r="AO202" s="77"/>
      <c r="AP202" s="77"/>
      <c r="AQ202" s="77"/>
      <c r="AR202" s="77"/>
      <c r="AS202" s="77"/>
      <c r="AT202" s="77"/>
      <c r="AU202" s="77"/>
      <c r="AV202" s="77"/>
      <c r="AW202" s="77"/>
      <c r="AX202" s="77"/>
      <c r="AY202" s="77"/>
    </row>
    <row r="203" spans="1:51" ht="18.75" customHeight="1" x14ac:dyDescent="0.3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  <c r="AP203" s="77"/>
      <c r="AQ203" s="77"/>
      <c r="AR203" s="77"/>
      <c r="AS203" s="77"/>
      <c r="AT203" s="77"/>
      <c r="AU203" s="77"/>
      <c r="AV203" s="77"/>
      <c r="AW203" s="77"/>
      <c r="AX203" s="77"/>
      <c r="AY203" s="77"/>
    </row>
    <row r="204" spans="1:51" ht="18.75" customHeight="1" x14ac:dyDescent="0.3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  <c r="AP204" s="77"/>
      <c r="AQ204" s="77"/>
      <c r="AR204" s="77"/>
      <c r="AS204" s="77"/>
      <c r="AT204" s="77"/>
      <c r="AU204" s="77"/>
      <c r="AV204" s="77"/>
      <c r="AW204" s="77"/>
      <c r="AX204" s="77"/>
      <c r="AY204" s="77"/>
    </row>
    <row r="205" spans="1:51" ht="18.75" customHeight="1" x14ac:dyDescent="0.3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  <c r="AP205" s="77"/>
      <c r="AQ205" s="77"/>
      <c r="AR205" s="77"/>
      <c r="AS205" s="77"/>
      <c r="AT205" s="77"/>
      <c r="AU205" s="77"/>
      <c r="AV205" s="77"/>
      <c r="AW205" s="77"/>
      <c r="AX205" s="77"/>
      <c r="AY205" s="77"/>
    </row>
    <row r="206" spans="1:51" ht="18.75" customHeight="1" x14ac:dyDescent="0.3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  <c r="AP206" s="77"/>
      <c r="AQ206" s="77"/>
      <c r="AR206" s="77"/>
      <c r="AS206" s="77"/>
      <c r="AT206" s="77"/>
      <c r="AU206" s="77"/>
      <c r="AV206" s="77"/>
      <c r="AW206" s="77"/>
      <c r="AX206" s="77"/>
      <c r="AY206" s="77"/>
    </row>
    <row r="207" spans="1:51" ht="18.75" customHeight="1" x14ac:dyDescent="0.3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  <c r="AN207" s="77"/>
      <c r="AO207" s="77"/>
      <c r="AP207" s="77"/>
      <c r="AQ207" s="77"/>
      <c r="AR207" s="77"/>
      <c r="AS207" s="77"/>
      <c r="AT207" s="77"/>
      <c r="AU207" s="77"/>
      <c r="AV207" s="77"/>
      <c r="AW207" s="77"/>
      <c r="AX207" s="77"/>
      <c r="AY207" s="77"/>
    </row>
    <row r="208" spans="1:51" ht="18.75" customHeight="1" x14ac:dyDescent="0.3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  <c r="AP208" s="77"/>
      <c r="AQ208" s="77"/>
      <c r="AR208" s="77"/>
      <c r="AS208" s="77"/>
      <c r="AT208" s="77"/>
      <c r="AU208" s="77"/>
      <c r="AV208" s="77"/>
      <c r="AW208" s="77"/>
      <c r="AX208" s="77"/>
      <c r="AY208" s="77"/>
    </row>
    <row r="209" spans="1:51" ht="18.75" customHeight="1" x14ac:dyDescent="0.3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  <c r="AN209" s="77"/>
      <c r="AO209" s="77"/>
      <c r="AP209" s="77"/>
      <c r="AQ209" s="77"/>
      <c r="AR209" s="77"/>
      <c r="AS209" s="77"/>
      <c r="AT209" s="77"/>
      <c r="AU209" s="77"/>
      <c r="AV209" s="77"/>
      <c r="AW209" s="77"/>
      <c r="AX209" s="77"/>
      <c r="AY209" s="77"/>
    </row>
    <row r="210" spans="1:51" ht="18.75" customHeight="1" x14ac:dyDescent="0.3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  <c r="AP210" s="77"/>
      <c r="AQ210" s="77"/>
      <c r="AR210" s="77"/>
      <c r="AS210" s="77"/>
      <c r="AT210" s="77"/>
      <c r="AU210" s="77"/>
      <c r="AV210" s="77"/>
      <c r="AW210" s="77"/>
      <c r="AX210" s="77"/>
      <c r="AY210" s="77"/>
    </row>
    <row r="211" spans="1:51" ht="18.75" customHeight="1" x14ac:dyDescent="0.3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  <c r="AN211" s="77"/>
      <c r="AO211" s="77"/>
      <c r="AP211" s="77"/>
      <c r="AQ211" s="77"/>
      <c r="AR211" s="77"/>
      <c r="AS211" s="77"/>
      <c r="AT211" s="77"/>
      <c r="AU211" s="77"/>
      <c r="AV211" s="77"/>
      <c r="AW211" s="77"/>
      <c r="AX211" s="77"/>
      <c r="AY211" s="77"/>
    </row>
    <row r="212" spans="1:51" ht="18.75" customHeight="1" x14ac:dyDescent="0.3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  <c r="AP212" s="77"/>
      <c r="AQ212" s="77"/>
      <c r="AR212" s="77"/>
      <c r="AS212" s="77"/>
      <c r="AT212" s="77"/>
      <c r="AU212" s="77"/>
      <c r="AV212" s="77"/>
      <c r="AW212" s="77"/>
      <c r="AX212" s="77"/>
      <c r="AY212" s="77"/>
    </row>
    <row r="213" spans="1:51" ht="18.75" customHeight="1" x14ac:dyDescent="0.3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  <c r="AN213" s="77"/>
      <c r="AO213" s="77"/>
      <c r="AP213" s="77"/>
      <c r="AQ213" s="77"/>
      <c r="AR213" s="77"/>
      <c r="AS213" s="77"/>
      <c r="AT213" s="77"/>
      <c r="AU213" s="77"/>
      <c r="AV213" s="77"/>
      <c r="AW213" s="77"/>
      <c r="AX213" s="77"/>
      <c r="AY213" s="77"/>
    </row>
    <row r="214" spans="1:51" ht="18.75" customHeight="1" x14ac:dyDescent="0.3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  <c r="AP214" s="77"/>
      <c r="AQ214" s="77"/>
      <c r="AR214" s="77"/>
      <c r="AS214" s="77"/>
      <c r="AT214" s="77"/>
      <c r="AU214" s="77"/>
      <c r="AV214" s="77"/>
      <c r="AW214" s="77"/>
      <c r="AX214" s="77"/>
      <c r="AY214" s="77"/>
    </row>
    <row r="215" spans="1:51" ht="18.75" customHeight="1" x14ac:dyDescent="0.3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  <c r="AP215" s="77"/>
      <c r="AQ215" s="77"/>
      <c r="AR215" s="77"/>
      <c r="AS215" s="77"/>
      <c r="AT215" s="77"/>
      <c r="AU215" s="77"/>
      <c r="AV215" s="77"/>
      <c r="AW215" s="77"/>
      <c r="AX215" s="77"/>
      <c r="AY215" s="77"/>
    </row>
    <row r="216" spans="1:51" ht="18.75" customHeight="1" x14ac:dyDescent="0.3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77"/>
      <c r="AW216" s="77"/>
      <c r="AX216" s="77"/>
      <c r="AY216" s="77"/>
    </row>
    <row r="217" spans="1:51" ht="18.75" customHeight="1" x14ac:dyDescent="0.3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  <c r="AP217" s="77"/>
      <c r="AQ217" s="77"/>
      <c r="AR217" s="77"/>
      <c r="AS217" s="77"/>
      <c r="AT217" s="77"/>
      <c r="AU217" s="77"/>
      <c r="AV217" s="77"/>
      <c r="AW217" s="77"/>
      <c r="AX217" s="77"/>
      <c r="AY217" s="77"/>
    </row>
    <row r="218" spans="1:51" ht="18.75" customHeight="1" x14ac:dyDescent="0.3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  <c r="AP218" s="77"/>
      <c r="AQ218" s="77"/>
      <c r="AR218" s="77"/>
      <c r="AS218" s="77"/>
      <c r="AT218" s="77"/>
      <c r="AU218" s="77"/>
      <c r="AV218" s="77"/>
      <c r="AW218" s="77"/>
      <c r="AX218" s="77"/>
      <c r="AY218" s="77"/>
    </row>
    <row r="219" spans="1:51" ht="18.75" customHeight="1" x14ac:dyDescent="0.3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  <c r="AP219" s="77"/>
      <c r="AQ219" s="77"/>
      <c r="AR219" s="77"/>
      <c r="AS219" s="77"/>
      <c r="AT219" s="77"/>
      <c r="AU219" s="77"/>
      <c r="AV219" s="77"/>
      <c r="AW219" s="77"/>
      <c r="AX219" s="77"/>
      <c r="AY219" s="77"/>
    </row>
    <row r="220" spans="1:51" ht="18.75" customHeight="1" x14ac:dyDescent="0.3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  <c r="AP220" s="77"/>
      <c r="AQ220" s="77"/>
      <c r="AR220" s="77"/>
      <c r="AS220" s="77"/>
      <c r="AT220" s="77"/>
      <c r="AU220" s="77"/>
      <c r="AV220" s="77"/>
      <c r="AW220" s="77"/>
      <c r="AX220" s="77"/>
      <c r="AY220" s="77"/>
    </row>
    <row r="221" spans="1:51" ht="18.75" customHeight="1" x14ac:dyDescent="0.3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77"/>
      <c r="AQ221" s="77"/>
      <c r="AR221" s="77"/>
      <c r="AS221" s="77"/>
      <c r="AT221" s="77"/>
      <c r="AU221" s="77"/>
      <c r="AV221" s="77"/>
      <c r="AW221" s="77"/>
      <c r="AX221" s="77"/>
      <c r="AY221" s="77"/>
    </row>
    <row r="222" spans="1:51" ht="18.75" customHeight="1" x14ac:dyDescent="0.3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  <c r="AN222" s="77"/>
      <c r="AO222" s="77"/>
      <c r="AP222" s="77"/>
      <c r="AQ222" s="77"/>
      <c r="AR222" s="77"/>
      <c r="AS222" s="77"/>
      <c r="AT222" s="77"/>
      <c r="AU222" s="77"/>
      <c r="AV222" s="77"/>
      <c r="AW222" s="77"/>
      <c r="AX222" s="77"/>
      <c r="AY222" s="77"/>
    </row>
    <row r="223" spans="1:51" ht="18.75" customHeight="1" x14ac:dyDescent="0.3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  <c r="AP223" s="77"/>
      <c r="AQ223" s="77"/>
      <c r="AR223" s="77"/>
      <c r="AS223" s="77"/>
      <c r="AT223" s="77"/>
      <c r="AU223" s="77"/>
      <c r="AV223" s="77"/>
      <c r="AW223" s="77"/>
      <c r="AX223" s="77"/>
      <c r="AY223" s="77"/>
    </row>
    <row r="224" spans="1:51" ht="18.75" customHeight="1" x14ac:dyDescent="0.3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  <c r="AP224" s="77"/>
      <c r="AQ224" s="77"/>
      <c r="AR224" s="77"/>
      <c r="AS224" s="77"/>
      <c r="AT224" s="77"/>
      <c r="AU224" s="77"/>
      <c r="AV224" s="77"/>
      <c r="AW224" s="77"/>
      <c r="AX224" s="77"/>
      <c r="AY224" s="77"/>
    </row>
    <row r="225" spans="1:51" ht="18.75" customHeight="1" x14ac:dyDescent="0.3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  <c r="AP225" s="77"/>
      <c r="AQ225" s="77"/>
      <c r="AR225" s="77"/>
      <c r="AS225" s="77"/>
      <c r="AT225" s="77"/>
      <c r="AU225" s="77"/>
      <c r="AV225" s="77"/>
      <c r="AW225" s="77"/>
      <c r="AX225" s="77"/>
      <c r="AY225" s="77"/>
    </row>
    <row r="226" spans="1:51" ht="18.75" customHeight="1" x14ac:dyDescent="0.3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  <c r="AP226" s="77"/>
      <c r="AQ226" s="77"/>
      <c r="AR226" s="77"/>
      <c r="AS226" s="77"/>
      <c r="AT226" s="77"/>
      <c r="AU226" s="77"/>
      <c r="AV226" s="77"/>
      <c r="AW226" s="77"/>
      <c r="AX226" s="77"/>
      <c r="AY226" s="77"/>
    </row>
    <row r="227" spans="1:51" ht="18.75" customHeight="1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  <c r="AP227" s="77"/>
      <c r="AQ227" s="77"/>
      <c r="AR227" s="77"/>
      <c r="AS227" s="77"/>
      <c r="AT227" s="77"/>
      <c r="AU227" s="77"/>
      <c r="AV227" s="77"/>
      <c r="AW227" s="77"/>
      <c r="AX227" s="77"/>
      <c r="AY227" s="77"/>
    </row>
    <row r="228" spans="1:51" ht="18.75" customHeight="1" x14ac:dyDescent="0.3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  <c r="AN228" s="77"/>
      <c r="AO228" s="77"/>
      <c r="AP228" s="77"/>
      <c r="AQ228" s="77"/>
      <c r="AR228" s="77"/>
      <c r="AS228" s="77"/>
      <c r="AT228" s="77"/>
      <c r="AU228" s="77"/>
      <c r="AV228" s="77"/>
      <c r="AW228" s="77"/>
      <c r="AX228" s="77"/>
      <c r="AY228" s="77"/>
    </row>
    <row r="229" spans="1:51" ht="18.75" customHeight="1" x14ac:dyDescent="0.3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  <c r="AP229" s="77"/>
      <c r="AQ229" s="77"/>
      <c r="AR229" s="77"/>
      <c r="AS229" s="77"/>
      <c r="AT229" s="77"/>
      <c r="AU229" s="77"/>
      <c r="AV229" s="77"/>
      <c r="AW229" s="77"/>
      <c r="AX229" s="77"/>
      <c r="AY229" s="77"/>
    </row>
    <row r="230" spans="1:51" ht="18.75" customHeight="1" x14ac:dyDescent="0.3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  <c r="AN230" s="77"/>
      <c r="AO230" s="77"/>
      <c r="AP230" s="77"/>
      <c r="AQ230" s="77"/>
      <c r="AR230" s="77"/>
      <c r="AS230" s="77"/>
      <c r="AT230" s="77"/>
      <c r="AU230" s="77"/>
      <c r="AV230" s="77"/>
      <c r="AW230" s="77"/>
      <c r="AX230" s="77"/>
      <c r="AY230" s="77"/>
    </row>
    <row r="231" spans="1:51" ht="18.75" customHeight="1" x14ac:dyDescent="0.3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  <c r="AP231" s="77"/>
      <c r="AQ231" s="77"/>
      <c r="AR231" s="77"/>
      <c r="AS231" s="77"/>
      <c r="AT231" s="77"/>
      <c r="AU231" s="77"/>
      <c r="AV231" s="77"/>
      <c r="AW231" s="77"/>
      <c r="AX231" s="77"/>
      <c r="AY231" s="77"/>
    </row>
    <row r="232" spans="1:51" ht="18.75" customHeight="1" x14ac:dyDescent="0.3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  <c r="AP232" s="77"/>
      <c r="AQ232" s="77"/>
      <c r="AR232" s="77"/>
      <c r="AS232" s="77"/>
      <c r="AT232" s="77"/>
      <c r="AU232" s="77"/>
      <c r="AV232" s="77"/>
      <c r="AW232" s="77"/>
      <c r="AX232" s="77"/>
      <c r="AY232" s="77"/>
    </row>
    <row r="233" spans="1:51" ht="18.75" customHeight="1" x14ac:dyDescent="0.3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  <c r="AN233" s="77"/>
      <c r="AO233" s="77"/>
      <c r="AP233" s="77"/>
      <c r="AQ233" s="77"/>
      <c r="AR233" s="77"/>
      <c r="AS233" s="77"/>
      <c r="AT233" s="77"/>
      <c r="AU233" s="77"/>
      <c r="AV233" s="77"/>
      <c r="AW233" s="77"/>
      <c r="AX233" s="77"/>
      <c r="AY233" s="77"/>
    </row>
    <row r="234" spans="1:51" ht="18.75" customHeight="1" x14ac:dyDescent="0.3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  <c r="AP234" s="77"/>
      <c r="AQ234" s="77"/>
      <c r="AR234" s="77"/>
      <c r="AS234" s="77"/>
      <c r="AT234" s="77"/>
      <c r="AU234" s="77"/>
      <c r="AV234" s="77"/>
      <c r="AW234" s="77"/>
      <c r="AX234" s="77"/>
      <c r="AY234" s="77"/>
    </row>
    <row r="235" spans="1:51" ht="18.75" customHeight="1" x14ac:dyDescent="0.3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  <c r="AN235" s="77"/>
      <c r="AO235" s="77"/>
      <c r="AP235" s="77"/>
      <c r="AQ235" s="77"/>
      <c r="AR235" s="77"/>
      <c r="AS235" s="77"/>
      <c r="AT235" s="77"/>
      <c r="AU235" s="77"/>
      <c r="AV235" s="77"/>
      <c r="AW235" s="77"/>
      <c r="AX235" s="77"/>
      <c r="AY235" s="77"/>
    </row>
    <row r="236" spans="1:51" ht="18.75" customHeight="1" x14ac:dyDescent="0.3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  <c r="AN236" s="77"/>
      <c r="AO236" s="77"/>
      <c r="AP236" s="77"/>
      <c r="AQ236" s="77"/>
      <c r="AR236" s="77"/>
      <c r="AS236" s="77"/>
      <c r="AT236" s="77"/>
      <c r="AU236" s="77"/>
      <c r="AV236" s="77"/>
      <c r="AW236" s="77"/>
      <c r="AX236" s="77"/>
      <c r="AY236" s="77"/>
    </row>
    <row r="237" spans="1:51" ht="18.75" customHeight="1" x14ac:dyDescent="0.3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  <c r="AN237" s="77"/>
      <c r="AO237" s="77"/>
      <c r="AP237" s="77"/>
      <c r="AQ237" s="77"/>
      <c r="AR237" s="77"/>
      <c r="AS237" s="77"/>
      <c r="AT237" s="77"/>
      <c r="AU237" s="77"/>
      <c r="AV237" s="77"/>
      <c r="AW237" s="77"/>
      <c r="AX237" s="77"/>
      <c r="AY237" s="77"/>
    </row>
    <row r="238" spans="1:51" ht="18.75" customHeight="1" x14ac:dyDescent="0.3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  <c r="AN238" s="77"/>
      <c r="AO238" s="77"/>
      <c r="AP238" s="77"/>
      <c r="AQ238" s="77"/>
      <c r="AR238" s="77"/>
      <c r="AS238" s="77"/>
      <c r="AT238" s="77"/>
      <c r="AU238" s="77"/>
      <c r="AV238" s="77"/>
      <c r="AW238" s="77"/>
      <c r="AX238" s="77"/>
      <c r="AY238" s="77"/>
    </row>
    <row r="239" spans="1:51" ht="18.75" customHeight="1" x14ac:dyDescent="0.3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  <c r="AN239" s="77"/>
      <c r="AO239" s="77"/>
      <c r="AP239" s="77"/>
      <c r="AQ239" s="77"/>
      <c r="AR239" s="77"/>
      <c r="AS239" s="77"/>
      <c r="AT239" s="77"/>
      <c r="AU239" s="77"/>
      <c r="AV239" s="77"/>
      <c r="AW239" s="77"/>
      <c r="AX239" s="77"/>
      <c r="AY239" s="77"/>
    </row>
    <row r="240" spans="1:51" ht="18.75" customHeight="1" x14ac:dyDescent="0.3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  <c r="AN240" s="77"/>
      <c r="AO240" s="77"/>
      <c r="AP240" s="77"/>
      <c r="AQ240" s="77"/>
      <c r="AR240" s="77"/>
      <c r="AS240" s="77"/>
      <c r="AT240" s="77"/>
      <c r="AU240" s="77"/>
      <c r="AV240" s="77"/>
      <c r="AW240" s="77"/>
      <c r="AX240" s="77"/>
      <c r="AY240" s="77"/>
    </row>
    <row r="241" spans="1:51" ht="18.75" customHeight="1" x14ac:dyDescent="0.3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  <c r="AN241" s="77"/>
      <c r="AO241" s="77"/>
      <c r="AP241" s="77"/>
      <c r="AQ241" s="77"/>
      <c r="AR241" s="77"/>
      <c r="AS241" s="77"/>
      <c r="AT241" s="77"/>
      <c r="AU241" s="77"/>
      <c r="AV241" s="77"/>
      <c r="AW241" s="77"/>
      <c r="AX241" s="77"/>
      <c r="AY241" s="77"/>
    </row>
    <row r="242" spans="1:51" ht="18.75" customHeight="1" x14ac:dyDescent="0.3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  <c r="AN242" s="77"/>
      <c r="AO242" s="77"/>
      <c r="AP242" s="77"/>
      <c r="AQ242" s="77"/>
      <c r="AR242" s="77"/>
      <c r="AS242" s="77"/>
      <c r="AT242" s="77"/>
      <c r="AU242" s="77"/>
      <c r="AV242" s="77"/>
      <c r="AW242" s="77"/>
      <c r="AX242" s="77"/>
      <c r="AY242" s="77"/>
    </row>
    <row r="243" spans="1:51" ht="18.75" customHeight="1" x14ac:dyDescent="0.3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  <c r="AP243" s="77"/>
      <c r="AQ243" s="77"/>
      <c r="AR243" s="77"/>
      <c r="AS243" s="77"/>
      <c r="AT243" s="77"/>
      <c r="AU243" s="77"/>
      <c r="AV243" s="77"/>
      <c r="AW243" s="77"/>
      <c r="AX243" s="77"/>
      <c r="AY243" s="77"/>
    </row>
    <row r="244" spans="1:51" ht="18.75" customHeight="1" x14ac:dyDescent="0.3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  <c r="AN244" s="77"/>
      <c r="AO244" s="77"/>
      <c r="AP244" s="77"/>
      <c r="AQ244" s="77"/>
      <c r="AR244" s="77"/>
      <c r="AS244" s="77"/>
      <c r="AT244" s="77"/>
      <c r="AU244" s="77"/>
      <c r="AV244" s="77"/>
      <c r="AW244" s="77"/>
      <c r="AX244" s="77"/>
      <c r="AY244" s="77"/>
    </row>
    <row r="245" spans="1:51" ht="18.75" customHeight="1" x14ac:dyDescent="0.3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  <c r="AN245" s="77"/>
      <c r="AO245" s="77"/>
      <c r="AP245" s="77"/>
      <c r="AQ245" s="77"/>
      <c r="AR245" s="77"/>
      <c r="AS245" s="77"/>
      <c r="AT245" s="77"/>
      <c r="AU245" s="77"/>
      <c r="AV245" s="77"/>
      <c r="AW245" s="77"/>
      <c r="AX245" s="77"/>
      <c r="AY245" s="77"/>
    </row>
    <row r="246" spans="1:51" ht="18.75" customHeight="1" x14ac:dyDescent="0.3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  <c r="AW246" s="77"/>
      <c r="AX246" s="77"/>
      <c r="AY246" s="77"/>
    </row>
    <row r="247" spans="1:51" ht="18.75" customHeight="1" x14ac:dyDescent="0.3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  <c r="AP247" s="77"/>
      <c r="AQ247" s="77"/>
      <c r="AR247" s="77"/>
      <c r="AS247" s="77"/>
      <c r="AT247" s="77"/>
      <c r="AU247" s="77"/>
      <c r="AV247" s="77"/>
      <c r="AW247" s="77"/>
      <c r="AX247" s="77"/>
      <c r="AY247" s="77"/>
    </row>
    <row r="248" spans="1:51" ht="18.75" customHeight="1" x14ac:dyDescent="0.3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  <c r="AP248" s="77"/>
      <c r="AQ248" s="77"/>
      <c r="AR248" s="77"/>
      <c r="AS248" s="77"/>
      <c r="AT248" s="77"/>
      <c r="AU248" s="77"/>
      <c r="AV248" s="77"/>
      <c r="AW248" s="77"/>
      <c r="AX248" s="77"/>
      <c r="AY248" s="77"/>
    </row>
    <row r="249" spans="1:51" ht="18.75" customHeight="1" x14ac:dyDescent="0.3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  <c r="AN249" s="77"/>
      <c r="AO249" s="77"/>
      <c r="AP249" s="77"/>
      <c r="AQ249" s="77"/>
      <c r="AR249" s="77"/>
      <c r="AS249" s="77"/>
      <c r="AT249" s="77"/>
      <c r="AU249" s="77"/>
      <c r="AV249" s="77"/>
      <c r="AW249" s="77"/>
      <c r="AX249" s="77"/>
      <c r="AY249" s="77"/>
    </row>
    <row r="250" spans="1:51" ht="18.75" customHeight="1" x14ac:dyDescent="0.3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  <c r="AP250" s="77"/>
      <c r="AQ250" s="77"/>
      <c r="AR250" s="77"/>
      <c r="AS250" s="77"/>
      <c r="AT250" s="77"/>
      <c r="AU250" s="77"/>
      <c r="AV250" s="77"/>
      <c r="AW250" s="77"/>
      <c r="AX250" s="77"/>
      <c r="AY250" s="77"/>
    </row>
    <row r="251" spans="1:51" ht="18.75" customHeight="1" x14ac:dyDescent="0.3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  <c r="AP251" s="77"/>
      <c r="AQ251" s="77"/>
      <c r="AR251" s="77"/>
      <c r="AS251" s="77"/>
      <c r="AT251" s="77"/>
      <c r="AU251" s="77"/>
      <c r="AV251" s="77"/>
      <c r="AW251" s="77"/>
      <c r="AX251" s="77"/>
      <c r="AY251" s="77"/>
    </row>
    <row r="252" spans="1:51" ht="18.75" customHeight="1" x14ac:dyDescent="0.3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  <c r="AP252" s="77"/>
      <c r="AQ252" s="77"/>
      <c r="AR252" s="77"/>
      <c r="AS252" s="77"/>
      <c r="AT252" s="77"/>
      <c r="AU252" s="77"/>
      <c r="AV252" s="77"/>
      <c r="AW252" s="77"/>
      <c r="AX252" s="77"/>
      <c r="AY252" s="77"/>
    </row>
    <row r="253" spans="1:51" ht="18.75" customHeight="1" x14ac:dyDescent="0.3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  <c r="AN253" s="77"/>
      <c r="AO253" s="77"/>
      <c r="AP253" s="77"/>
      <c r="AQ253" s="77"/>
      <c r="AR253" s="77"/>
      <c r="AS253" s="77"/>
      <c r="AT253" s="77"/>
      <c r="AU253" s="77"/>
      <c r="AV253" s="77"/>
      <c r="AW253" s="77"/>
      <c r="AX253" s="77"/>
      <c r="AY253" s="77"/>
    </row>
    <row r="254" spans="1:51" ht="18.75" customHeight="1" x14ac:dyDescent="0.3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  <c r="AP254" s="77"/>
      <c r="AQ254" s="77"/>
      <c r="AR254" s="77"/>
      <c r="AS254" s="77"/>
      <c r="AT254" s="77"/>
      <c r="AU254" s="77"/>
      <c r="AV254" s="77"/>
      <c r="AW254" s="77"/>
      <c r="AX254" s="77"/>
      <c r="AY254" s="77"/>
    </row>
    <row r="255" spans="1:51" ht="18.75" customHeight="1" x14ac:dyDescent="0.3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  <c r="AN255" s="77"/>
      <c r="AO255" s="77"/>
      <c r="AP255" s="77"/>
      <c r="AQ255" s="77"/>
      <c r="AR255" s="77"/>
      <c r="AS255" s="77"/>
      <c r="AT255" s="77"/>
      <c r="AU255" s="77"/>
      <c r="AV255" s="77"/>
      <c r="AW255" s="77"/>
      <c r="AX255" s="77"/>
      <c r="AY255" s="77"/>
    </row>
    <row r="256" spans="1:51" ht="18.75" customHeight="1" x14ac:dyDescent="0.3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  <c r="AN256" s="77"/>
      <c r="AO256" s="77"/>
      <c r="AP256" s="77"/>
      <c r="AQ256" s="77"/>
      <c r="AR256" s="77"/>
      <c r="AS256" s="77"/>
      <c r="AT256" s="77"/>
      <c r="AU256" s="77"/>
      <c r="AV256" s="77"/>
      <c r="AW256" s="77"/>
      <c r="AX256" s="77"/>
      <c r="AY256" s="77"/>
    </row>
    <row r="257" spans="1:51" ht="18.75" customHeight="1" x14ac:dyDescent="0.3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  <c r="AN257" s="77"/>
      <c r="AO257" s="77"/>
      <c r="AP257" s="77"/>
      <c r="AQ257" s="77"/>
      <c r="AR257" s="77"/>
      <c r="AS257" s="77"/>
      <c r="AT257" s="77"/>
      <c r="AU257" s="77"/>
      <c r="AV257" s="77"/>
      <c r="AW257" s="77"/>
      <c r="AX257" s="77"/>
      <c r="AY257" s="77"/>
    </row>
    <row r="258" spans="1:51" ht="18.75" customHeight="1" x14ac:dyDescent="0.3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  <c r="AN258" s="77"/>
      <c r="AO258" s="77"/>
      <c r="AP258" s="77"/>
      <c r="AQ258" s="77"/>
      <c r="AR258" s="77"/>
      <c r="AS258" s="77"/>
      <c r="AT258" s="77"/>
      <c r="AU258" s="77"/>
      <c r="AV258" s="77"/>
      <c r="AW258" s="77"/>
      <c r="AX258" s="77"/>
      <c r="AY258" s="77"/>
    </row>
    <row r="259" spans="1:51" ht="18.75" customHeight="1" x14ac:dyDescent="0.3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  <c r="AF259" s="77"/>
      <c r="AG259" s="77"/>
      <c r="AH259" s="77"/>
      <c r="AI259" s="77"/>
      <c r="AJ259" s="77"/>
      <c r="AK259" s="77"/>
      <c r="AL259" s="77"/>
      <c r="AM259" s="77"/>
      <c r="AN259" s="77"/>
      <c r="AO259" s="77"/>
      <c r="AP259" s="77"/>
      <c r="AQ259" s="77"/>
      <c r="AR259" s="77"/>
      <c r="AS259" s="77"/>
      <c r="AT259" s="77"/>
      <c r="AU259" s="77"/>
      <c r="AV259" s="77"/>
      <c r="AW259" s="77"/>
      <c r="AX259" s="77"/>
      <c r="AY259" s="77"/>
    </row>
    <row r="260" spans="1:51" ht="18.75" customHeight="1" x14ac:dyDescent="0.3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  <c r="AE260" s="77"/>
      <c r="AF260" s="77"/>
      <c r="AG260" s="77"/>
      <c r="AH260" s="77"/>
      <c r="AI260" s="77"/>
      <c r="AJ260" s="77"/>
      <c r="AK260" s="77"/>
      <c r="AL260" s="77"/>
      <c r="AM260" s="77"/>
      <c r="AN260" s="77"/>
      <c r="AO260" s="77"/>
      <c r="AP260" s="77"/>
      <c r="AQ260" s="77"/>
      <c r="AR260" s="77"/>
      <c r="AS260" s="77"/>
      <c r="AT260" s="77"/>
      <c r="AU260" s="77"/>
      <c r="AV260" s="77"/>
      <c r="AW260" s="77"/>
      <c r="AX260" s="77"/>
      <c r="AY260" s="77"/>
    </row>
    <row r="261" spans="1:51" ht="18.75" customHeight="1" x14ac:dyDescent="0.3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  <c r="AP261" s="77"/>
      <c r="AQ261" s="77"/>
      <c r="AR261" s="77"/>
      <c r="AS261" s="77"/>
      <c r="AT261" s="77"/>
      <c r="AU261" s="77"/>
      <c r="AV261" s="77"/>
      <c r="AW261" s="77"/>
      <c r="AX261" s="77"/>
      <c r="AY261" s="77"/>
    </row>
    <row r="262" spans="1:51" ht="18.75" customHeight="1" x14ac:dyDescent="0.3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  <c r="AE262" s="77"/>
      <c r="AF262" s="77"/>
      <c r="AG262" s="77"/>
      <c r="AH262" s="77"/>
      <c r="AI262" s="77"/>
      <c r="AJ262" s="77"/>
      <c r="AK262" s="77"/>
      <c r="AL262" s="77"/>
      <c r="AM262" s="77"/>
      <c r="AN262" s="77"/>
      <c r="AO262" s="77"/>
      <c r="AP262" s="77"/>
      <c r="AQ262" s="77"/>
      <c r="AR262" s="77"/>
      <c r="AS262" s="77"/>
      <c r="AT262" s="77"/>
      <c r="AU262" s="77"/>
      <c r="AV262" s="77"/>
      <c r="AW262" s="77"/>
      <c r="AX262" s="77"/>
      <c r="AY262" s="77"/>
    </row>
    <row r="263" spans="1:51" ht="18.75" customHeight="1" x14ac:dyDescent="0.3">
      <c r="A263" s="77"/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  <c r="AA263" s="77"/>
      <c r="AB263" s="77"/>
      <c r="AC263" s="77"/>
      <c r="AD263" s="77"/>
      <c r="AE263" s="77"/>
      <c r="AF263" s="77"/>
      <c r="AG263" s="77"/>
      <c r="AH263" s="77"/>
      <c r="AI263" s="77"/>
      <c r="AJ263" s="77"/>
      <c r="AK263" s="77"/>
      <c r="AL263" s="77"/>
      <c r="AM263" s="77"/>
      <c r="AN263" s="77"/>
      <c r="AO263" s="77"/>
      <c r="AP263" s="77"/>
      <c r="AQ263" s="77"/>
      <c r="AR263" s="77"/>
      <c r="AS263" s="77"/>
      <c r="AT263" s="77"/>
      <c r="AU263" s="77"/>
      <c r="AV263" s="77"/>
      <c r="AW263" s="77"/>
      <c r="AX263" s="77"/>
      <c r="AY263" s="77"/>
    </row>
    <row r="264" spans="1:51" ht="18.75" customHeight="1" x14ac:dyDescent="0.3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  <c r="AA264" s="77"/>
      <c r="AB264" s="77"/>
      <c r="AC264" s="77"/>
      <c r="AD264" s="77"/>
      <c r="AE264" s="77"/>
      <c r="AF264" s="77"/>
      <c r="AG264" s="77"/>
      <c r="AH264" s="77"/>
      <c r="AI264" s="77"/>
      <c r="AJ264" s="77"/>
      <c r="AK264" s="77"/>
      <c r="AL264" s="77"/>
      <c r="AM264" s="77"/>
      <c r="AN264" s="77"/>
      <c r="AO264" s="77"/>
      <c r="AP264" s="77"/>
      <c r="AQ264" s="77"/>
      <c r="AR264" s="77"/>
      <c r="AS264" s="77"/>
      <c r="AT264" s="77"/>
      <c r="AU264" s="77"/>
      <c r="AV264" s="77"/>
      <c r="AW264" s="77"/>
      <c r="AX264" s="77"/>
      <c r="AY264" s="77"/>
    </row>
    <row r="265" spans="1:51" ht="18.75" customHeight="1" x14ac:dyDescent="0.3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  <c r="AA265" s="77"/>
      <c r="AB265" s="77"/>
      <c r="AC265" s="77"/>
      <c r="AD265" s="77"/>
      <c r="AE265" s="77"/>
      <c r="AF265" s="77"/>
      <c r="AG265" s="77"/>
      <c r="AH265" s="77"/>
      <c r="AI265" s="77"/>
      <c r="AJ265" s="77"/>
      <c r="AK265" s="77"/>
      <c r="AL265" s="77"/>
      <c r="AM265" s="77"/>
      <c r="AN265" s="77"/>
      <c r="AO265" s="77"/>
      <c r="AP265" s="77"/>
      <c r="AQ265" s="77"/>
      <c r="AR265" s="77"/>
      <c r="AS265" s="77"/>
      <c r="AT265" s="77"/>
      <c r="AU265" s="77"/>
      <c r="AV265" s="77"/>
      <c r="AW265" s="77"/>
      <c r="AX265" s="77"/>
      <c r="AY265" s="77"/>
    </row>
    <row r="266" spans="1:51" ht="18.75" customHeight="1" x14ac:dyDescent="0.3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  <c r="AA266" s="77"/>
      <c r="AB266" s="77"/>
      <c r="AC266" s="77"/>
      <c r="AD266" s="77"/>
      <c r="AE266" s="77"/>
      <c r="AF266" s="77"/>
      <c r="AG266" s="77"/>
      <c r="AH266" s="77"/>
      <c r="AI266" s="77"/>
      <c r="AJ266" s="77"/>
      <c r="AK266" s="77"/>
      <c r="AL266" s="77"/>
      <c r="AM266" s="77"/>
      <c r="AN266" s="77"/>
      <c r="AO266" s="77"/>
      <c r="AP266" s="77"/>
      <c r="AQ266" s="77"/>
      <c r="AR266" s="77"/>
      <c r="AS266" s="77"/>
      <c r="AT266" s="77"/>
      <c r="AU266" s="77"/>
      <c r="AV266" s="77"/>
      <c r="AW266" s="77"/>
      <c r="AX266" s="77"/>
      <c r="AY266" s="77"/>
    </row>
    <row r="267" spans="1:51" ht="18.75" customHeight="1" x14ac:dyDescent="0.3">
      <c r="A267" s="77"/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  <c r="AA267" s="77"/>
      <c r="AB267" s="77"/>
      <c r="AC267" s="77"/>
      <c r="AD267" s="77"/>
      <c r="AE267" s="77"/>
      <c r="AF267" s="77"/>
      <c r="AG267" s="77"/>
      <c r="AH267" s="77"/>
      <c r="AI267" s="77"/>
      <c r="AJ267" s="77"/>
      <c r="AK267" s="77"/>
      <c r="AL267" s="77"/>
      <c r="AM267" s="77"/>
      <c r="AN267" s="77"/>
      <c r="AO267" s="77"/>
      <c r="AP267" s="77"/>
      <c r="AQ267" s="77"/>
      <c r="AR267" s="77"/>
      <c r="AS267" s="77"/>
      <c r="AT267" s="77"/>
      <c r="AU267" s="77"/>
      <c r="AV267" s="77"/>
      <c r="AW267" s="77"/>
      <c r="AX267" s="77"/>
      <c r="AY267" s="77"/>
    </row>
    <row r="268" spans="1:51" ht="18.75" customHeight="1" x14ac:dyDescent="0.3">
      <c r="A268" s="77"/>
      <c r="B268" s="77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77"/>
      <c r="AA268" s="77"/>
      <c r="AB268" s="77"/>
      <c r="AC268" s="77"/>
      <c r="AD268" s="77"/>
      <c r="AE268" s="77"/>
      <c r="AF268" s="77"/>
      <c r="AG268" s="77"/>
      <c r="AH268" s="77"/>
      <c r="AI268" s="77"/>
      <c r="AJ268" s="77"/>
      <c r="AK268" s="77"/>
      <c r="AL268" s="77"/>
      <c r="AM268" s="77"/>
      <c r="AN268" s="77"/>
      <c r="AO268" s="77"/>
      <c r="AP268" s="77"/>
      <c r="AQ268" s="77"/>
      <c r="AR268" s="77"/>
      <c r="AS268" s="77"/>
      <c r="AT268" s="77"/>
      <c r="AU268" s="77"/>
      <c r="AV268" s="77"/>
      <c r="AW268" s="77"/>
      <c r="AX268" s="77"/>
      <c r="AY268" s="77"/>
    </row>
    <row r="269" spans="1:51" ht="18.75" customHeight="1" x14ac:dyDescent="0.3">
      <c r="A269" s="77"/>
      <c r="B269" s="77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  <c r="AA269" s="77"/>
      <c r="AB269" s="77"/>
      <c r="AC269" s="77"/>
      <c r="AD269" s="77"/>
      <c r="AE269" s="77"/>
      <c r="AF269" s="77"/>
      <c r="AG269" s="77"/>
      <c r="AH269" s="77"/>
      <c r="AI269" s="77"/>
      <c r="AJ269" s="77"/>
      <c r="AK269" s="77"/>
      <c r="AL269" s="77"/>
      <c r="AM269" s="77"/>
      <c r="AN269" s="77"/>
      <c r="AO269" s="77"/>
      <c r="AP269" s="77"/>
      <c r="AQ269" s="77"/>
      <c r="AR269" s="77"/>
      <c r="AS269" s="77"/>
      <c r="AT269" s="77"/>
      <c r="AU269" s="77"/>
      <c r="AV269" s="77"/>
      <c r="AW269" s="77"/>
      <c r="AX269" s="77"/>
      <c r="AY269" s="77"/>
    </row>
    <row r="270" spans="1:51" ht="18.75" customHeight="1" x14ac:dyDescent="0.3">
      <c r="A270" s="77"/>
      <c r="B270" s="77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  <c r="AA270" s="77"/>
      <c r="AB270" s="77"/>
      <c r="AC270" s="77"/>
      <c r="AD270" s="77"/>
      <c r="AE270" s="77"/>
      <c r="AF270" s="77"/>
      <c r="AG270" s="77"/>
      <c r="AH270" s="77"/>
      <c r="AI270" s="77"/>
      <c r="AJ270" s="77"/>
      <c r="AK270" s="77"/>
      <c r="AL270" s="77"/>
      <c r="AM270" s="77"/>
      <c r="AN270" s="77"/>
      <c r="AO270" s="77"/>
      <c r="AP270" s="77"/>
      <c r="AQ270" s="77"/>
      <c r="AR270" s="77"/>
      <c r="AS270" s="77"/>
      <c r="AT270" s="77"/>
      <c r="AU270" s="77"/>
      <c r="AV270" s="77"/>
      <c r="AW270" s="77"/>
      <c r="AX270" s="77"/>
      <c r="AY270" s="77"/>
    </row>
    <row r="271" spans="1:51" ht="18.75" customHeight="1" x14ac:dyDescent="0.3">
      <c r="A271" s="77"/>
      <c r="B271" s="77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  <c r="AA271" s="77"/>
      <c r="AB271" s="77"/>
      <c r="AC271" s="77"/>
      <c r="AD271" s="77"/>
      <c r="AE271" s="77"/>
      <c r="AF271" s="77"/>
      <c r="AG271" s="77"/>
      <c r="AH271" s="77"/>
      <c r="AI271" s="77"/>
      <c r="AJ271" s="77"/>
      <c r="AK271" s="77"/>
      <c r="AL271" s="77"/>
      <c r="AM271" s="77"/>
      <c r="AN271" s="77"/>
      <c r="AO271" s="77"/>
      <c r="AP271" s="77"/>
      <c r="AQ271" s="77"/>
      <c r="AR271" s="77"/>
      <c r="AS271" s="77"/>
      <c r="AT271" s="77"/>
      <c r="AU271" s="77"/>
      <c r="AV271" s="77"/>
      <c r="AW271" s="77"/>
      <c r="AX271" s="77"/>
      <c r="AY271" s="77"/>
    </row>
    <row r="272" spans="1:51" ht="18.75" customHeight="1" x14ac:dyDescent="0.3">
      <c r="A272" s="77"/>
      <c r="B272" s="77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77"/>
      <c r="AA272" s="77"/>
      <c r="AB272" s="77"/>
      <c r="AC272" s="77"/>
      <c r="AD272" s="77"/>
      <c r="AE272" s="77"/>
      <c r="AF272" s="77"/>
      <c r="AG272" s="77"/>
      <c r="AH272" s="77"/>
      <c r="AI272" s="77"/>
      <c r="AJ272" s="77"/>
      <c r="AK272" s="77"/>
      <c r="AL272" s="77"/>
      <c r="AM272" s="77"/>
      <c r="AN272" s="77"/>
      <c r="AO272" s="77"/>
      <c r="AP272" s="77"/>
      <c r="AQ272" s="77"/>
      <c r="AR272" s="77"/>
      <c r="AS272" s="77"/>
      <c r="AT272" s="77"/>
      <c r="AU272" s="77"/>
      <c r="AV272" s="77"/>
      <c r="AW272" s="77"/>
      <c r="AX272" s="77"/>
      <c r="AY272" s="77"/>
    </row>
    <row r="273" spans="1:51" ht="18.75" customHeight="1" x14ac:dyDescent="0.3">
      <c r="A273" s="77"/>
      <c r="B273" s="77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77"/>
      <c r="AA273" s="77"/>
      <c r="AB273" s="77"/>
      <c r="AC273" s="77"/>
      <c r="AD273" s="77"/>
      <c r="AE273" s="77"/>
      <c r="AF273" s="77"/>
      <c r="AG273" s="77"/>
      <c r="AH273" s="77"/>
      <c r="AI273" s="77"/>
      <c r="AJ273" s="77"/>
      <c r="AK273" s="77"/>
      <c r="AL273" s="77"/>
      <c r="AM273" s="77"/>
      <c r="AN273" s="77"/>
      <c r="AO273" s="77"/>
      <c r="AP273" s="77"/>
      <c r="AQ273" s="77"/>
      <c r="AR273" s="77"/>
      <c r="AS273" s="77"/>
      <c r="AT273" s="77"/>
      <c r="AU273" s="77"/>
      <c r="AV273" s="77"/>
      <c r="AW273" s="77"/>
      <c r="AX273" s="77"/>
      <c r="AY273" s="77"/>
    </row>
    <row r="274" spans="1:51" ht="18.75" customHeight="1" x14ac:dyDescent="0.3">
      <c r="A274" s="77"/>
      <c r="B274" s="77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  <c r="AA274" s="77"/>
      <c r="AB274" s="77"/>
      <c r="AC274" s="77"/>
      <c r="AD274" s="77"/>
      <c r="AE274" s="77"/>
      <c r="AF274" s="77"/>
      <c r="AG274" s="77"/>
      <c r="AH274" s="77"/>
      <c r="AI274" s="77"/>
      <c r="AJ274" s="77"/>
      <c r="AK274" s="77"/>
      <c r="AL274" s="77"/>
      <c r="AM274" s="77"/>
      <c r="AN274" s="77"/>
      <c r="AO274" s="77"/>
      <c r="AP274" s="77"/>
      <c r="AQ274" s="77"/>
      <c r="AR274" s="77"/>
      <c r="AS274" s="77"/>
      <c r="AT274" s="77"/>
      <c r="AU274" s="77"/>
      <c r="AV274" s="77"/>
      <c r="AW274" s="77"/>
      <c r="AX274" s="77"/>
      <c r="AY274" s="77"/>
    </row>
    <row r="275" spans="1:51" ht="18.75" customHeight="1" x14ac:dyDescent="0.3">
      <c r="A275" s="77"/>
      <c r="B275" s="77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  <c r="AA275" s="77"/>
      <c r="AB275" s="77"/>
      <c r="AC275" s="77"/>
      <c r="AD275" s="77"/>
      <c r="AE275" s="77"/>
      <c r="AF275" s="77"/>
      <c r="AG275" s="77"/>
      <c r="AH275" s="77"/>
      <c r="AI275" s="77"/>
      <c r="AJ275" s="77"/>
      <c r="AK275" s="77"/>
      <c r="AL275" s="77"/>
      <c r="AM275" s="77"/>
      <c r="AN275" s="77"/>
      <c r="AO275" s="77"/>
      <c r="AP275" s="77"/>
      <c r="AQ275" s="77"/>
      <c r="AR275" s="77"/>
      <c r="AS275" s="77"/>
      <c r="AT275" s="77"/>
      <c r="AU275" s="77"/>
      <c r="AV275" s="77"/>
      <c r="AW275" s="77"/>
      <c r="AX275" s="77"/>
      <c r="AY275" s="77"/>
    </row>
    <row r="276" spans="1:51" ht="18.75" customHeight="1" x14ac:dyDescent="0.3">
      <c r="A276" s="77"/>
      <c r="B276" s="77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  <c r="AA276" s="77"/>
      <c r="AB276" s="77"/>
      <c r="AC276" s="77"/>
      <c r="AD276" s="77"/>
      <c r="AE276" s="77"/>
      <c r="AF276" s="77"/>
      <c r="AG276" s="77"/>
      <c r="AH276" s="77"/>
      <c r="AI276" s="77"/>
      <c r="AJ276" s="77"/>
      <c r="AK276" s="77"/>
      <c r="AL276" s="77"/>
      <c r="AM276" s="77"/>
      <c r="AN276" s="77"/>
      <c r="AO276" s="77"/>
      <c r="AP276" s="77"/>
      <c r="AQ276" s="77"/>
      <c r="AR276" s="77"/>
      <c r="AS276" s="77"/>
      <c r="AT276" s="77"/>
      <c r="AU276" s="77"/>
      <c r="AV276" s="77"/>
      <c r="AW276" s="77"/>
      <c r="AX276" s="77"/>
      <c r="AY276" s="77"/>
    </row>
    <row r="277" spans="1:51" ht="18.75" customHeight="1" x14ac:dyDescent="0.3">
      <c r="A277" s="77"/>
      <c r="B277" s="77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  <c r="AA277" s="77"/>
      <c r="AB277" s="77"/>
      <c r="AC277" s="77"/>
      <c r="AD277" s="77"/>
      <c r="AE277" s="77"/>
      <c r="AF277" s="77"/>
      <c r="AG277" s="77"/>
      <c r="AH277" s="77"/>
      <c r="AI277" s="77"/>
      <c r="AJ277" s="77"/>
      <c r="AK277" s="77"/>
      <c r="AL277" s="77"/>
      <c r="AM277" s="77"/>
      <c r="AN277" s="77"/>
      <c r="AO277" s="77"/>
      <c r="AP277" s="77"/>
      <c r="AQ277" s="77"/>
      <c r="AR277" s="77"/>
      <c r="AS277" s="77"/>
      <c r="AT277" s="77"/>
      <c r="AU277" s="77"/>
      <c r="AV277" s="77"/>
      <c r="AW277" s="77"/>
      <c r="AX277" s="77"/>
      <c r="AY277" s="77"/>
    </row>
    <row r="278" spans="1:51" ht="18.75" customHeight="1" x14ac:dyDescent="0.3">
      <c r="A278" s="77"/>
      <c r="B278" s="77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  <c r="AA278" s="77"/>
      <c r="AB278" s="77"/>
      <c r="AC278" s="77"/>
      <c r="AD278" s="77"/>
      <c r="AE278" s="77"/>
      <c r="AF278" s="77"/>
      <c r="AG278" s="77"/>
      <c r="AH278" s="77"/>
      <c r="AI278" s="77"/>
      <c r="AJ278" s="77"/>
      <c r="AK278" s="77"/>
      <c r="AL278" s="77"/>
      <c r="AM278" s="77"/>
      <c r="AN278" s="77"/>
      <c r="AO278" s="77"/>
      <c r="AP278" s="77"/>
      <c r="AQ278" s="77"/>
      <c r="AR278" s="77"/>
      <c r="AS278" s="77"/>
      <c r="AT278" s="77"/>
      <c r="AU278" s="77"/>
      <c r="AV278" s="77"/>
      <c r="AW278" s="77"/>
      <c r="AX278" s="77"/>
      <c r="AY278" s="77"/>
    </row>
    <row r="279" spans="1:51" ht="18.75" customHeight="1" x14ac:dyDescent="0.3">
      <c r="A279" s="77"/>
      <c r="B279" s="77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  <c r="AA279" s="77"/>
      <c r="AB279" s="77"/>
      <c r="AC279" s="77"/>
      <c r="AD279" s="77"/>
      <c r="AE279" s="77"/>
      <c r="AF279" s="77"/>
      <c r="AG279" s="77"/>
      <c r="AH279" s="77"/>
      <c r="AI279" s="77"/>
      <c r="AJ279" s="77"/>
      <c r="AK279" s="77"/>
      <c r="AL279" s="77"/>
      <c r="AM279" s="77"/>
      <c r="AN279" s="77"/>
      <c r="AO279" s="77"/>
      <c r="AP279" s="77"/>
      <c r="AQ279" s="77"/>
      <c r="AR279" s="77"/>
      <c r="AS279" s="77"/>
      <c r="AT279" s="77"/>
      <c r="AU279" s="77"/>
      <c r="AV279" s="77"/>
      <c r="AW279" s="77"/>
      <c r="AX279" s="77"/>
      <c r="AY279" s="77"/>
    </row>
    <row r="280" spans="1:51" ht="18.75" customHeight="1" x14ac:dyDescent="0.3">
      <c r="A280" s="77"/>
      <c r="B280" s="77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77"/>
      <c r="AA280" s="77"/>
      <c r="AB280" s="77"/>
      <c r="AC280" s="77"/>
      <c r="AD280" s="77"/>
      <c r="AE280" s="77"/>
      <c r="AF280" s="77"/>
      <c r="AG280" s="77"/>
      <c r="AH280" s="77"/>
      <c r="AI280" s="77"/>
      <c r="AJ280" s="77"/>
      <c r="AK280" s="77"/>
      <c r="AL280" s="77"/>
      <c r="AM280" s="77"/>
      <c r="AN280" s="77"/>
      <c r="AO280" s="77"/>
      <c r="AP280" s="77"/>
      <c r="AQ280" s="77"/>
      <c r="AR280" s="77"/>
      <c r="AS280" s="77"/>
      <c r="AT280" s="77"/>
      <c r="AU280" s="77"/>
      <c r="AV280" s="77"/>
      <c r="AW280" s="77"/>
      <c r="AX280" s="77"/>
      <c r="AY280" s="77"/>
    </row>
    <row r="281" spans="1:51" ht="18.75" customHeight="1" x14ac:dyDescent="0.3">
      <c r="A281" s="77"/>
      <c r="B281" s="77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  <c r="AA281" s="77"/>
      <c r="AB281" s="77"/>
      <c r="AC281" s="77"/>
      <c r="AD281" s="77"/>
      <c r="AE281" s="77"/>
      <c r="AF281" s="77"/>
      <c r="AG281" s="77"/>
      <c r="AH281" s="77"/>
      <c r="AI281" s="77"/>
      <c r="AJ281" s="77"/>
      <c r="AK281" s="77"/>
      <c r="AL281" s="77"/>
      <c r="AM281" s="77"/>
      <c r="AN281" s="77"/>
      <c r="AO281" s="77"/>
      <c r="AP281" s="77"/>
      <c r="AQ281" s="77"/>
      <c r="AR281" s="77"/>
      <c r="AS281" s="77"/>
      <c r="AT281" s="77"/>
      <c r="AU281" s="77"/>
      <c r="AV281" s="77"/>
      <c r="AW281" s="77"/>
      <c r="AX281" s="77"/>
      <c r="AY281" s="77"/>
    </row>
    <row r="282" spans="1:51" ht="18.75" customHeight="1" x14ac:dyDescent="0.3">
      <c r="A282" s="77"/>
      <c r="B282" s="77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  <c r="Z282" s="77"/>
      <c r="AA282" s="77"/>
      <c r="AB282" s="77"/>
      <c r="AC282" s="77"/>
      <c r="AD282" s="77"/>
      <c r="AE282" s="77"/>
      <c r="AF282" s="77"/>
      <c r="AG282" s="77"/>
      <c r="AH282" s="77"/>
      <c r="AI282" s="77"/>
      <c r="AJ282" s="77"/>
      <c r="AK282" s="77"/>
      <c r="AL282" s="77"/>
      <c r="AM282" s="77"/>
      <c r="AN282" s="77"/>
      <c r="AO282" s="77"/>
      <c r="AP282" s="77"/>
      <c r="AQ282" s="77"/>
      <c r="AR282" s="77"/>
      <c r="AS282" s="77"/>
      <c r="AT282" s="77"/>
      <c r="AU282" s="77"/>
      <c r="AV282" s="77"/>
      <c r="AW282" s="77"/>
      <c r="AX282" s="77"/>
      <c r="AY282" s="77"/>
    </row>
    <row r="283" spans="1:51" ht="18.75" customHeight="1" x14ac:dyDescent="0.3">
      <c r="A283" s="77"/>
      <c r="B283" s="77"/>
      <c r="C283" s="77"/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  <c r="Z283" s="77"/>
      <c r="AA283" s="77"/>
      <c r="AB283" s="77"/>
      <c r="AC283" s="77"/>
      <c r="AD283" s="77"/>
      <c r="AE283" s="77"/>
      <c r="AF283" s="77"/>
      <c r="AG283" s="77"/>
      <c r="AH283" s="77"/>
      <c r="AI283" s="77"/>
      <c r="AJ283" s="77"/>
      <c r="AK283" s="77"/>
      <c r="AL283" s="77"/>
      <c r="AM283" s="77"/>
      <c r="AN283" s="77"/>
      <c r="AO283" s="77"/>
      <c r="AP283" s="77"/>
      <c r="AQ283" s="77"/>
      <c r="AR283" s="77"/>
      <c r="AS283" s="77"/>
      <c r="AT283" s="77"/>
      <c r="AU283" s="77"/>
      <c r="AV283" s="77"/>
      <c r="AW283" s="77"/>
      <c r="AX283" s="77"/>
      <c r="AY283" s="77"/>
    </row>
    <row r="284" spans="1:51" ht="18.75" customHeight="1" x14ac:dyDescent="0.3">
      <c r="A284" s="77"/>
      <c r="B284" s="77"/>
      <c r="C284" s="77"/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  <c r="Z284" s="77"/>
      <c r="AA284" s="77"/>
      <c r="AB284" s="77"/>
      <c r="AC284" s="77"/>
      <c r="AD284" s="77"/>
      <c r="AE284" s="77"/>
      <c r="AF284" s="77"/>
      <c r="AG284" s="77"/>
      <c r="AH284" s="77"/>
      <c r="AI284" s="77"/>
      <c r="AJ284" s="77"/>
      <c r="AK284" s="77"/>
      <c r="AL284" s="77"/>
      <c r="AM284" s="77"/>
      <c r="AN284" s="77"/>
      <c r="AO284" s="77"/>
      <c r="AP284" s="77"/>
      <c r="AQ284" s="77"/>
      <c r="AR284" s="77"/>
      <c r="AS284" s="77"/>
      <c r="AT284" s="77"/>
      <c r="AU284" s="77"/>
      <c r="AV284" s="77"/>
      <c r="AW284" s="77"/>
      <c r="AX284" s="77"/>
      <c r="AY284" s="77"/>
    </row>
    <row r="285" spans="1:51" ht="18.75" customHeight="1" x14ac:dyDescent="0.3">
      <c r="A285" s="77"/>
      <c r="B285" s="77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  <c r="Z285" s="77"/>
      <c r="AA285" s="77"/>
      <c r="AB285" s="77"/>
      <c r="AC285" s="77"/>
      <c r="AD285" s="77"/>
      <c r="AE285" s="77"/>
      <c r="AF285" s="77"/>
      <c r="AG285" s="77"/>
      <c r="AH285" s="77"/>
      <c r="AI285" s="77"/>
      <c r="AJ285" s="77"/>
      <c r="AK285" s="77"/>
      <c r="AL285" s="77"/>
      <c r="AM285" s="77"/>
      <c r="AN285" s="77"/>
      <c r="AO285" s="77"/>
      <c r="AP285" s="77"/>
      <c r="AQ285" s="77"/>
      <c r="AR285" s="77"/>
      <c r="AS285" s="77"/>
      <c r="AT285" s="77"/>
      <c r="AU285" s="77"/>
      <c r="AV285" s="77"/>
      <c r="AW285" s="77"/>
      <c r="AX285" s="77"/>
      <c r="AY285" s="77"/>
    </row>
    <row r="286" spans="1:51" ht="18.75" customHeight="1" x14ac:dyDescent="0.3">
      <c r="A286" s="77"/>
      <c r="B286" s="77"/>
      <c r="C286" s="77"/>
      <c r="D286" s="77"/>
      <c r="E286" s="77"/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77"/>
      <c r="X286" s="77"/>
      <c r="Y286" s="77"/>
      <c r="Z286" s="77"/>
      <c r="AA286" s="77"/>
      <c r="AB286" s="77"/>
      <c r="AC286" s="77"/>
      <c r="AD286" s="77"/>
      <c r="AE286" s="77"/>
      <c r="AF286" s="77"/>
      <c r="AG286" s="77"/>
      <c r="AH286" s="77"/>
      <c r="AI286" s="77"/>
      <c r="AJ286" s="77"/>
      <c r="AK286" s="77"/>
      <c r="AL286" s="77"/>
      <c r="AM286" s="77"/>
      <c r="AN286" s="77"/>
      <c r="AO286" s="77"/>
      <c r="AP286" s="77"/>
      <c r="AQ286" s="77"/>
      <c r="AR286" s="77"/>
      <c r="AS286" s="77"/>
      <c r="AT286" s="77"/>
      <c r="AU286" s="77"/>
      <c r="AV286" s="77"/>
      <c r="AW286" s="77"/>
      <c r="AX286" s="77"/>
      <c r="AY286" s="77"/>
    </row>
    <row r="287" spans="1:51" ht="18.75" customHeight="1" x14ac:dyDescent="0.3">
      <c r="A287" s="77"/>
      <c r="B287" s="77"/>
      <c r="C287" s="77"/>
      <c r="D287" s="77"/>
      <c r="E287" s="77"/>
      <c r="F287" s="77"/>
      <c r="G287" s="77"/>
      <c r="H287" s="77"/>
      <c r="I287" s="77"/>
      <c r="J287" s="77"/>
      <c r="K287" s="77"/>
      <c r="L287" s="77"/>
      <c r="M287" s="77"/>
      <c r="N287" s="77"/>
      <c r="O287" s="77"/>
      <c r="P287" s="77"/>
      <c r="Q287" s="77"/>
      <c r="R287" s="77"/>
      <c r="S287" s="77"/>
      <c r="T287" s="77"/>
      <c r="U287" s="77"/>
      <c r="V287" s="77"/>
      <c r="W287" s="77"/>
      <c r="X287" s="77"/>
      <c r="Y287" s="77"/>
      <c r="Z287" s="77"/>
      <c r="AA287" s="77"/>
      <c r="AB287" s="77"/>
      <c r="AC287" s="77"/>
      <c r="AD287" s="77"/>
      <c r="AE287" s="77"/>
      <c r="AF287" s="77"/>
      <c r="AG287" s="77"/>
      <c r="AH287" s="77"/>
      <c r="AI287" s="77"/>
      <c r="AJ287" s="77"/>
      <c r="AK287" s="77"/>
      <c r="AL287" s="77"/>
      <c r="AM287" s="77"/>
      <c r="AN287" s="77"/>
      <c r="AO287" s="77"/>
      <c r="AP287" s="77"/>
      <c r="AQ287" s="77"/>
      <c r="AR287" s="77"/>
      <c r="AS287" s="77"/>
      <c r="AT287" s="77"/>
      <c r="AU287" s="77"/>
      <c r="AV287" s="77"/>
      <c r="AW287" s="77"/>
      <c r="AX287" s="77"/>
      <c r="AY287" s="77"/>
    </row>
    <row r="288" spans="1:51" ht="18.75" customHeight="1" x14ac:dyDescent="0.3">
      <c r="A288" s="77"/>
      <c r="B288" s="77"/>
      <c r="C288" s="77"/>
      <c r="D288" s="77"/>
      <c r="E288" s="77"/>
      <c r="F288" s="77"/>
      <c r="G288" s="77"/>
      <c r="H288" s="77"/>
      <c r="I288" s="77"/>
      <c r="J288" s="77"/>
      <c r="K288" s="77"/>
      <c r="L288" s="77"/>
      <c r="M288" s="77"/>
      <c r="N288" s="77"/>
      <c r="O288" s="77"/>
      <c r="P288" s="77"/>
      <c r="Q288" s="77"/>
      <c r="R288" s="77"/>
      <c r="S288" s="77"/>
      <c r="T288" s="77"/>
      <c r="U288" s="77"/>
      <c r="V288" s="77"/>
      <c r="W288" s="77"/>
      <c r="X288" s="77"/>
      <c r="Y288" s="77"/>
      <c r="Z288" s="77"/>
      <c r="AA288" s="77"/>
      <c r="AB288" s="77"/>
      <c r="AC288" s="77"/>
      <c r="AD288" s="77"/>
      <c r="AE288" s="77"/>
      <c r="AF288" s="77"/>
      <c r="AG288" s="77"/>
      <c r="AH288" s="77"/>
      <c r="AI288" s="77"/>
      <c r="AJ288" s="77"/>
      <c r="AK288" s="77"/>
      <c r="AL288" s="77"/>
      <c r="AM288" s="77"/>
      <c r="AN288" s="77"/>
      <c r="AO288" s="77"/>
      <c r="AP288" s="77"/>
      <c r="AQ288" s="77"/>
      <c r="AR288" s="77"/>
      <c r="AS288" s="77"/>
      <c r="AT288" s="77"/>
      <c r="AU288" s="77"/>
      <c r="AV288" s="77"/>
      <c r="AW288" s="77"/>
      <c r="AX288" s="77"/>
      <c r="AY288" s="77"/>
    </row>
    <row r="289" spans="1:51" ht="18.75" customHeight="1" x14ac:dyDescent="0.3">
      <c r="A289" s="77"/>
      <c r="B289" s="77"/>
      <c r="C289" s="77"/>
      <c r="D289" s="77"/>
      <c r="E289" s="77"/>
      <c r="F289" s="77"/>
      <c r="G289" s="77"/>
      <c r="H289" s="77"/>
      <c r="I289" s="77"/>
      <c r="J289" s="77"/>
      <c r="K289" s="77"/>
      <c r="L289" s="77"/>
      <c r="M289" s="77"/>
      <c r="N289" s="77"/>
      <c r="O289" s="77"/>
      <c r="P289" s="77"/>
      <c r="Q289" s="77"/>
      <c r="R289" s="77"/>
      <c r="S289" s="77"/>
      <c r="T289" s="77"/>
      <c r="U289" s="77"/>
      <c r="V289" s="77"/>
      <c r="W289" s="77"/>
      <c r="X289" s="77"/>
      <c r="Y289" s="77"/>
      <c r="Z289" s="77"/>
      <c r="AA289" s="77"/>
      <c r="AB289" s="77"/>
      <c r="AC289" s="77"/>
      <c r="AD289" s="77"/>
      <c r="AE289" s="77"/>
      <c r="AF289" s="77"/>
      <c r="AG289" s="77"/>
      <c r="AH289" s="77"/>
      <c r="AI289" s="77"/>
      <c r="AJ289" s="77"/>
      <c r="AK289" s="77"/>
      <c r="AL289" s="77"/>
      <c r="AM289" s="77"/>
      <c r="AN289" s="77"/>
      <c r="AO289" s="77"/>
      <c r="AP289" s="77"/>
      <c r="AQ289" s="77"/>
      <c r="AR289" s="77"/>
      <c r="AS289" s="77"/>
      <c r="AT289" s="77"/>
      <c r="AU289" s="77"/>
      <c r="AV289" s="77"/>
      <c r="AW289" s="77"/>
      <c r="AX289" s="77"/>
      <c r="AY289" s="77"/>
    </row>
    <row r="290" spans="1:51" ht="18.75" customHeight="1" x14ac:dyDescent="0.3">
      <c r="A290" s="77"/>
      <c r="B290" s="77"/>
      <c r="C290" s="77"/>
      <c r="D290" s="77"/>
      <c r="E290" s="77"/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77"/>
      <c r="X290" s="77"/>
      <c r="Y290" s="77"/>
      <c r="Z290" s="77"/>
      <c r="AA290" s="77"/>
      <c r="AB290" s="77"/>
      <c r="AC290" s="77"/>
      <c r="AD290" s="77"/>
      <c r="AE290" s="77"/>
      <c r="AF290" s="77"/>
      <c r="AG290" s="77"/>
      <c r="AH290" s="77"/>
      <c r="AI290" s="77"/>
      <c r="AJ290" s="77"/>
      <c r="AK290" s="77"/>
      <c r="AL290" s="77"/>
      <c r="AM290" s="77"/>
      <c r="AN290" s="77"/>
      <c r="AO290" s="77"/>
      <c r="AP290" s="77"/>
      <c r="AQ290" s="77"/>
      <c r="AR290" s="77"/>
      <c r="AS290" s="77"/>
      <c r="AT290" s="77"/>
      <c r="AU290" s="77"/>
      <c r="AV290" s="77"/>
      <c r="AW290" s="77"/>
      <c r="AX290" s="77"/>
      <c r="AY290" s="77"/>
    </row>
    <row r="291" spans="1:51" ht="18.75" customHeight="1" x14ac:dyDescent="0.3">
      <c r="A291" s="77"/>
      <c r="B291" s="77"/>
      <c r="C291" s="77"/>
      <c r="D291" s="77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  <c r="Y291" s="77"/>
      <c r="Z291" s="77"/>
      <c r="AA291" s="77"/>
      <c r="AB291" s="77"/>
      <c r="AC291" s="77"/>
      <c r="AD291" s="77"/>
      <c r="AE291" s="77"/>
      <c r="AF291" s="77"/>
      <c r="AG291" s="77"/>
      <c r="AH291" s="77"/>
      <c r="AI291" s="77"/>
      <c r="AJ291" s="77"/>
      <c r="AK291" s="77"/>
      <c r="AL291" s="77"/>
      <c r="AM291" s="77"/>
      <c r="AN291" s="77"/>
      <c r="AO291" s="77"/>
      <c r="AP291" s="77"/>
      <c r="AQ291" s="77"/>
      <c r="AR291" s="77"/>
      <c r="AS291" s="77"/>
      <c r="AT291" s="77"/>
      <c r="AU291" s="77"/>
      <c r="AV291" s="77"/>
      <c r="AW291" s="77"/>
      <c r="AX291" s="77"/>
      <c r="AY291" s="77"/>
    </row>
    <row r="292" spans="1:51" ht="15.75" customHeight="1" x14ac:dyDescent="0.2"/>
    <row r="293" spans="1:51" ht="15.75" customHeight="1" x14ac:dyDescent="0.2"/>
    <row r="294" spans="1:51" ht="15.75" customHeight="1" x14ac:dyDescent="0.2"/>
    <row r="295" spans="1:51" ht="15.75" customHeight="1" x14ac:dyDescent="0.2"/>
    <row r="296" spans="1:51" ht="15.75" customHeight="1" x14ac:dyDescent="0.2"/>
    <row r="297" spans="1:51" ht="15.75" customHeight="1" x14ac:dyDescent="0.2"/>
    <row r="298" spans="1:51" ht="15.75" customHeight="1" x14ac:dyDescent="0.2"/>
    <row r="299" spans="1:51" ht="15.75" customHeight="1" x14ac:dyDescent="0.2"/>
    <row r="300" spans="1:51" ht="15.75" customHeight="1" x14ac:dyDescent="0.2"/>
    <row r="301" spans="1:51" ht="15.75" customHeight="1" x14ac:dyDescent="0.2"/>
    <row r="302" spans="1:51" ht="15.75" customHeight="1" x14ac:dyDescent="0.2"/>
    <row r="303" spans="1:51" ht="15.75" customHeight="1" x14ac:dyDescent="0.2"/>
    <row r="304" spans="1:51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56">
    <mergeCell ref="B72:U72"/>
    <mergeCell ref="B73:U73"/>
    <mergeCell ref="B74:U74"/>
    <mergeCell ref="A11:A66"/>
    <mergeCell ref="B69:U69"/>
    <mergeCell ref="B11:AE11"/>
    <mergeCell ref="X69:Z69"/>
    <mergeCell ref="B70:U70"/>
    <mergeCell ref="B71:U71"/>
    <mergeCell ref="B38:AE38"/>
    <mergeCell ref="B47:AE47"/>
    <mergeCell ref="B57:AE57"/>
    <mergeCell ref="AB9:AB10"/>
    <mergeCell ref="AC9:AC10"/>
    <mergeCell ref="C8:S8"/>
    <mergeCell ref="C9:D9"/>
    <mergeCell ref="E9:F9"/>
    <mergeCell ref="G9:H9"/>
    <mergeCell ref="I9:J9"/>
    <mergeCell ref="K9:L9"/>
    <mergeCell ref="M9:N9"/>
    <mergeCell ref="A6:AE6"/>
    <mergeCell ref="V8:AE8"/>
    <mergeCell ref="O9:P9"/>
    <mergeCell ref="Q9:Q10"/>
    <mergeCell ref="R9:R10"/>
    <mergeCell ref="S9:S10"/>
    <mergeCell ref="T9:T10"/>
    <mergeCell ref="U9:U10"/>
    <mergeCell ref="V9:V10"/>
    <mergeCell ref="AD9:AD10"/>
    <mergeCell ref="AE9:AE10"/>
    <mergeCell ref="W9:W10"/>
    <mergeCell ref="X9:X10"/>
    <mergeCell ref="Y9:Y10"/>
    <mergeCell ref="Z9:Z10"/>
    <mergeCell ref="AA9:AA10"/>
    <mergeCell ref="A1:AE1"/>
    <mergeCell ref="A2:AE2"/>
    <mergeCell ref="A3:AE3"/>
    <mergeCell ref="A4:AE4"/>
    <mergeCell ref="A5:AE5"/>
    <mergeCell ref="B90:U90"/>
    <mergeCell ref="B91:U91"/>
    <mergeCell ref="B75:U75"/>
    <mergeCell ref="B76:U76"/>
    <mergeCell ref="B77:U77"/>
    <mergeCell ref="B78:U78"/>
    <mergeCell ref="B82:U82"/>
    <mergeCell ref="B83:U83"/>
    <mergeCell ref="B84:U84"/>
    <mergeCell ref="B85:U85"/>
    <mergeCell ref="B86:U86"/>
    <mergeCell ref="B87:U87"/>
    <mergeCell ref="B88:U88"/>
    <mergeCell ref="B89:U89"/>
  </mergeCells>
  <hyperlinks>
    <hyperlink ref="B72" r:id="rId1"/>
  </hyperlinks>
  <printOptions horizontalCentered="1" verticalCentered="1"/>
  <pageMargins left="0.19685039370078741" right="0.31496062992125984" top="0.59055118110236227" bottom="0.39370078740157483" header="0" footer="0"/>
  <pageSetup paperSize="9" orientation="landscape"/>
  <rowBreaks count="1" manualBreakCount="1">
    <brk id="66" man="1"/>
  </rowBreaks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Y1000"/>
  <sheetViews>
    <sheetView workbookViewId="0">
      <pane xSplit="2" ySplit="7" topLeftCell="L8" activePane="bottomRight" state="frozen"/>
      <selection pane="topRight" activeCell="C1" sqref="C1"/>
      <selection pane="bottomLeft" activeCell="A8" sqref="A8"/>
      <selection pane="bottomRight" activeCell="B21" sqref="A21:XFD21"/>
    </sheetView>
  </sheetViews>
  <sheetFormatPr defaultColWidth="12.625" defaultRowHeight="15" customHeight="1" x14ac:dyDescent="0.2"/>
  <cols>
    <col min="1" max="1" width="3.625" customWidth="1"/>
    <col min="2" max="2" width="46.75" customWidth="1"/>
    <col min="3" max="3" width="7.375" customWidth="1"/>
    <col min="4" max="19" width="7.125" customWidth="1"/>
    <col min="20" max="21" width="9.5" customWidth="1"/>
    <col min="22" max="22" width="7.75" customWidth="1"/>
    <col min="23" max="23" width="8.375" customWidth="1"/>
    <col min="24" max="25" width="8.75" customWidth="1"/>
    <col min="26" max="26" width="9.875" customWidth="1"/>
    <col min="27" max="27" width="8" customWidth="1"/>
    <col min="28" max="29" width="10.375" customWidth="1"/>
    <col min="30" max="31" width="8" customWidth="1"/>
    <col min="32" max="32" width="8.25" customWidth="1"/>
    <col min="33" max="51" width="15.125" customWidth="1"/>
  </cols>
  <sheetData>
    <row r="1" spans="1:51" ht="15.75" customHeight="1" x14ac:dyDescent="0.25">
      <c r="A1" s="571" t="s">
        <v>0</v>
      </c>
      <c r="B1" s="572"/>
      <c r="C1" s="572"/>
      <c r="D1" s="572"/>
      <c r="E1" s="572"/>
      <c r="F1" s="572"/>
      <c r="G1" s="572"/>
      <c r="H1" s="572"/>
      <c r="I1" s="572"/>
      <c r="J1" s="572"/>
      <c r="K1" s="572"/>
      <c r="L1" s="572"/>
      <c r="M1" s="572"/>
      <c r="N1" s="572"/>
      <c r="O1" s="572"/>
      <c r="P1" s="572"/>
      <c r="Q1" s="572"/>
      <c r="R1" s="572"/>
      <c r="S1" s="572"/>
      <c r="T1" s="572"/>
      <c r="U1" s="572"/>
      <c r="V1" s="572"/>
      <c r="W1" s="572"/>
      <c r="X1" s="572"/>
      <c r="Y1" s="572"/>
      <c r="Z1" s="572"/>
      <c r="AA1" s="572"/>
      <c r="AB1" s="572"/>
      <c r="AC1" s="572"/>
      <c r="AD1" s="572"/>
      <c r="AE1" s="572"/>
      <c r="AF1" s="1"/>
      <c r="AG1" s="1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</row>
    <row r="2" spans="1:51" ht="15.75" customHeight="1" x14ac:dyDescent="0.25">
      <c r="A2" s="571" t="s">
        <v>1</v>
      </c>
      <c r="B2" s="572"/>
      <c r="C2" s="572"/>
      <c r="D2" s="572"/>
      <c r="E2" s="572"/>
      <c r="F2" s="572"/>
      <c r="G2" s="572"/>
      <c r="H2" s="572"/>
      <c r="I2" s="572"/>
      <c r="J2" s="572"/>
      <c r="K2" s="572"/>
      <c r="L2" s="572"/>
      <c r="M2" s="572"/>
      <c r="N2" s="572"/>
      <c r="O2" s="572"/>
      <c r="P2" s="572"/>
      <c r="Q2" s="572"/>
      <c r="R2" s="572"/>
      <c r="S2" s="572"/>
      <c r="T2" s="572"/>
      <c r="U2" s="572"/>
      <c r="V2" s="572"/>
      <c r="W2" s="572"/>
      <c r="X2" s="572"/>
      <c r="Y2" s="572"/>
      <c r="Z2" s="572"/>
      <c r="AA2" s="572"/>
      <c r="AB2" s="572"/>
      <c r="AC2" s="572"/>
      <c r="AD2" s="572"/>
      <c r="AE2" s="572"/>
      <c r="AF2" s="1"/>
      <c r="AG2" s="1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</row>
    <row r="3" spans="1:51" ht="15.75" customHeight="1" x14ac:dyDescent="0.25">
      <c r="A3" s="571" t="s">
        <v>2</v>
      </c>
      <c r="B3" s="572"/>
      <c r="C3" s="572"/>
      <c r="D3" s="572"/>
      <c r="E3" s="572"/>
      <c r="F3" s="572"/>
      <c r="G3" s="572"/>
      <c r="H3" s="572"/>
      <c r="I3" s="572"/>
      <c r="J3" s="572"/>
      <c r="K3" s="572"/>
      <c r="L3" s="572"/>
      <c r="M3" s="572"/>
      <c r="N3" s="572"/>
      <c r="O3" s="572"/>
      <c r="P3" s="572"/>
      <c r="Q3" s="572"/>
      <c r="R3" s="572"/>
      <c r="S3" s="572"/>
      <c r="T3" s="572"/>
      <c r="U3" s="572"/>
      <c r="V3" s="572"/>
      <c r="W3" s="572"/>
      <c r="X3" s="572"/>
      <c r="Y3" s="572"/>
      <c r="Z3" s="572"/>
      <c r="AA3" s="572"/>
      <c r="AB3" s="572"/>
      <c r="AC3" s="572"/>
      <c r="AD3" s="572"/>
      <c r="AE3" s="572"/>
      <c r="AF3" s="1"/>
      <c r="AG3" s="1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</row>
    <row r="4" spans="1:51" ht="18.75" customHeight="1" x14ac:dyDescent="0.3">
      <c r="A4" s="573"/>
      <c r="B4" s="572"/>
      <c r="C4" s="572"/>
      <c r="D4" s="572"/>
      <c r="E4" s="572"/>
      <c r="F4" s="572"/>
      <c r="G4" s="572"/>
      <c r="H4" s="572"/>
      <c r="I4" s="572"/>
      <c r="J4" s="572"/>
      <c r="K4" s="572"/>
      <c r="L4" s="572"/>
      <c r="M4" s="572"/>
      <c r="N4" s="572"/>
      <c r="O4" s="572"/>
      <c r="P4" s="572"/>
      <c r="Q4" s="572"/>
      <c r="R4" s="572"/>
      <c r="S4" s="572"/>
      <c r="T4" s="572"/>
      <c r="U4" s="572"/>
      <c r="V4" s="572"/>
      <c r="W4" s="572"/>
      <c r="X4" s="572"/>
      <c r="Y4" s="572"/>
      <c r="Z4" s="572"/>
      <c r="AA4" s="572"/>
      <c r="AB4" s="572"/>
      <c r="AC4" s="572"/>
      <c r="AD4" s="572"/>
      <c r="AE4" s="572"/>
      <c r="AF4" s="3"/>
      <c r="AG4" s="3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</row>
    <row r="5" spans="1:51" ht="18.75" customHeight="1" x14ac:dyDescent="0.25">
      <c r="A5" s="574" t="s">
        <v>3</v>
      </c>
      <c r="B5" s="572"/>
      <c r="C5" s="572"/>
      <c r="D5" s="572"/>
      <c r="E5" s="572"/>
      <c r="F5" s="572"/>
      <c r="G5" s="572"/>
      <c r="H5" s="572"/>
      <c r="I5" s="572"/>
      <c r="J5" s="572"/>
      <c r="K5" s="572"/>
      <c r="L5" s="572"/>
      <c r="M5" s="572"/>
      <c r="N5" s="572"/>
      <c r="O5" s="572"/>
      <c r="P5" s="572"/>
      <c r="Q5" s="572"/>
      <c r="R5" s="572"/>
      <c r="S5" s="572"/>
      <c r="T5" s="572"/>
      <c r="U5" s="572"/>
      <c r="V5" s="572"/>
      <c r="W5" s="572"/>
      <c r="X5" s="572"/>
      <c r="Y5" s="572"/>
      <c r="Z5" s="572"/>
      <c r="AA5" s="572"/>
      <c r="AB5" s="572"/>
      <c r="AC5" s="572"/>
      <c r="AD5" s="572"/>
      <c r="AE5" s="572"/>
      <c r="AF5" s="3"/>
      <c r="AG5" s="3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</row>
    <row r="6" spans="1:51" ht="18.75" customHeight="1" x14ac:dyDescent="0.25">
      <c r="A6" s="574" t="s">
        <v>216</v>
      </c>
      <c r="B6" s="572"/>
      <c r="C6" s="572"/>
      <c r="D6" s="572"/>
      <c r="E6" s="572"/>
      <c r="F6" s="572"/>
      <c r="G6" s="572"/>
      <c r="H6" s="572"/>
      <c r="I6" s="572"/>
      <c r="J6" s="572"/>
      <c r="K6" s="572"/>
      <c r="L6" s="572"/>
      <c r="M6" s="572"/>
      <c r="N6" s="572"/>
      <c r="O6" s="572"/>
      <c r="P6" s="572"/>
      <c r="Q6" s="572"/>
      <c r="R6" s="572"/>
      <c r="S6" s="572"/>
      <c r="T6" s="572"/>
      <c r="U6" s="572"/>
      <c r="V6" s="572"/>
      <c r="W6" s="572"/>
      <c r="X6" s="572"/>
      <c r="Y6" s="572"/>
      <c r="Z6" s="572"/>
      <c r="AA6" s="572"/>
      <c r="AB6" s="572"/>
      <c r="AC6" s="572"/>
      <c r="AD6" s="572"/>
      <c r="AE6" s="572"/>
      <c r="AF6" s="3"/>
      <c r="AG6" s="3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</row>
    <row r="7" spans="1:51" ht="18.75" customHeight="1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</row>
    <row r="8" spans="1:51" ht="18.75" customHeight="1" x14ac:dyDescent="0.25">
      <c r="A8" s="2"/>
      <c r="B8" s="4"/>
      <c r="C8" s="594" t="s">
        <v>148</v>
      </c>
      <c r="D8" s="595"/>
      <c r="E8" s="595"/>
      <c r="F8" s="595"/>
      <c r="G8" s="595"/>
      <c r="H8" s="595"/>
      <c r="I8" s="595"/>
      <c r="J8" s="595"/>
      <c r="K8" s="595"/>
      <c r="L8" s="595"/>
      <c r="M8" s="595"/>
      <c r="N8" s="595"/>
      <c r="O8" s="595"/>
      <c r="P8" s="595"/>
      <c r="Q8" s="595"/>
      <c r="R8" s="595"/>
      <c r="S8" s="596"/>
      <c r="T8" s="4"/>
      <c r="U8" s="4"/>
      <c r="V8" s="575" t="s">
        <v>149</v>
      </c>
      <c r="W8" s="576"/>
      <c r="X8" s="576"/>
      <c r="Y8" s="576"/>
      <c r="Z8" s="576"/>
      <c r="AA8" s="576"/>
      <c r="AB8" s="576"/>
      <c r="AC8" s="576"/>
      <c r="AD8" s="576"/>
      <c r="AE8" s="577"/>
      <c r="AF8" s="3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</row>
    <row r="9" spans="1:51" ht="111" customHeight="1" x14ac:dyDescent="0.25">
      <c r="A9" s="2"/>
      <c r="B9" s="314" t="s">
        <v>7</v>
      </c>
      <c r="C9" s="627" t="s">
        <v>8</v>
      </c>
      <c r="D9" s="628"/>
      <c r="E9" s="612" t="s">
        <v>66</v>
      </c>
      <c r="F9" s="613"/>
      <c r="G9" s="612" t="s">
        <v>105</v>
      </c>
      <c r="H9" s="613"/>
      <c r="I9" s="614" t="s">
        <v>11</v>
      </c>
      <c r="J9" s="613"/>
      <c r="K9" s="614" t="s">
        <v>93</v>
      </c>
      <c r="L9" s="613"/>
      <c r="M9" s="614" t="s">
        <v>56</v>
      </c>
      <c r="N9" s="613"/>
      <c r="O9" s="614" t="s">
        <v>142</v>
      </c>
      <c r="P9" s="624"/>
      <c r="Q9" s="615" t="s">
        <v>132</v>
      </c>
      <c r="R9" s="615" t="s">
        <v>106</v>
      </c>
      <c r="S9" s="617" t="s">
        <v>80</v>
      </c>
      <c r="T9" s="621" t="s">
        <v>134</v>
      </c>
      <c r="U9" s="622" t="s">
        <v>135</v>
      </c>
      <c r="V9" s="623" t="s">
        <v>8</v>
      </c>
      <c r="W9" s="621" t="s">
        <v>60</v>
      </c>
      <c r="X9" s="621" t="s">
        <v>71</v>
      </c>
      <c r="Y9" s="621" t="s">
        <v>174</v>
      </c>
      <c r="Z9" s="621" t="s">
        <v>72</v>
      </c>
      <c r="AA9" s="621" t="s">
        <v>61</v>
      </c>
      <c r="AB9" s="621" t="s">
        <v>73</v>
      </c>
      <c r="AC9" s="621" t="s">
        <v>175</v>
      </c>
      <c r="AD9" s="621" t="s">
        <v>93</v>
      </c>
      <c r="AE9" s="622" t="s">
        <v>10</v>
      </c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</row>
    <row r="10" spans="1:51" ht="30" customHeight="1" x14ac:dyDescent="0.2">
      <c r="A10" s="90"/>
      <c r="B10" s="315"/>
      <c r="C10" s="316" t="s">
        <v>151</v>
      </c>
      <c r="D10" s="317" t="s">
        <v>152</v>
      </c>
      <c r="E10" s="316" t="s">
        <v>151</v>
      </c>
      <c r="F10" s="317" t="s">
        <v>152</v>
      </c>
      <c r="G10" s="316" t="s">
        <v>151</v>
      </c>
      <c r="H10" s="317" t="s">
        <v>152</v>
      </c>
      <c r="I10" s="317" t="s">
        <v>151</v>
      </c>
      <c r="J10" s="317" t="s">
        <v>152</v>
      </c>
      <c r="K10" s="317" t="s">
        <v>151</v>
      </c>
      <c r="L10" s="317" t="s">
        <v>152</v>
      </c>
      <c r="M10" s="317" t="s">
        <v>151</v>
      </c>
      <c r="N10" s="317" t="s">
        <v>152</v>
      </c>
      <c r="O10" s="317" t="s">
        <v>151</v>
      </c>
      <c r="P10" s="318" t="s">
        <v>152</v>
      </c>
      <c r="Q10" s="616"/>
      <c r="R10" s="616"/>
      <c r="S10" s="618"/>
      <c r="T10" s="616"/>
      <c r="U10" s="618"/>
      <c r="V10" s="620"/>
      <c r="W10" s="616"/>
      <c r="X10" s="616"/>
      <c r="Y10" s="616"/>
      <c r="Z10" s="616"/>
      <c r="AA10" s="616"/>
      <c r="AB10" s="616"/>
      <c r="AC10" s="616"/>
      <c r="AD10" s="616"/>
      <c r="AE10" s="618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</row>
    <row r="11" spans="1:51" ht="18.75" customHeight="1" x14ac:dyDescent="0.25">
      <c r="A11" s="585" t="s">
        <v>19</v>
      </c>
      <c r="B11" s="578" t="s">
        <v>20</v>
      </c>
      <c r="C11" s="579"/>
      <c r="D11" s="579"/>
      <c r="E11" s="579"/>
      <c r="F11" s="579"/>
      <c r="G11" s="579"/>
      <c r="H11" s="579"/>
      <c r="I11" s="579"/>
      <c r="J11" s="579"/>
      <c r="K11" s="579"/>
      <c r="L11" s="579"/>
      <c r="M11" s="579"/>
      <c r="N11" s="579"/>
      <c r="O11" s="579"/>
      <c r="P11" s="579"/>
      <c r="Q11" s="579"/>
      <c r="R11" s="579"/>
      <c r="S11" s="579"/>
      <c r="T11" s="579"/>
      <c r="U11" s="579"/>
      <c r="V11" s="579"/>
      <c r="W11" s="579"/>
      <c r="X11" s="579"/>
      <c r="Y11" s="579"/>
      <c r="Z11" s="579"/>
      <c r="AA11" s="579"/>
      <c r="AB11" s="579"/>
      <c r="AC11" s="579"/>
      <c r="AD11" s="579"/>
      <c r="AE11" s="580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</row>
    <row r="12" spans="1:51" ht="18.75" customHeight="1" x14ac:dyDescent="0.25">
      <c r="A12" s="586"/>
      <c r="B12" s="15" t="s">
        <v>21</v>
      </c>
      <c r="C12" s="338">
        <f t="shared" ref="C12:C38" si="0">E12+G12+I12+K12+M12+O12</f>
        <v>50</v>
      </c>
      <c r="D12" s="19">
        <f t="shared" ref="D12:D38" si="1">F12+H12+J12+L12+N12+P12+Q12+R12+S12</f>
        <v>50</v>
      </c>
      <c r="E12" s="21">
        <v>50</v>
      </c>
      <c r="F12" s="83">
        <v>50</v>
      </c>
      <c r="G12" s="17">
        <v>0</v>
      </c>
      <c r="H12" s="83">
        <v>0</v>
      </c>
      <c r="I12" s="17">
        <v>0</v>
      </c>
      <c r="J12" s="83">
        <v>0</v>
      </c>
      <c r="K12" s="17">
        <v>0</v>
      </c>
      <c r="L12" s="83">
        <v>0</v>
      </c>
      <c r="M12" s="17">
        <v>0</v>
      </c>
      <c r="N12" s="83">
        <v>0</v>
      </c>
      <c r="O12" s="17">
        <v>0</v>
      </c>
      <c r="P12" s="83">
        <v>0</v>
      </c>
      <c r="Q12" s="83">
        <v>0</v>
      </c>
      <c r="R12" s="83">
        <v>0</v>
      </c>
      <c r="S12" s="19">
        <v>0</v>
      </c>
      <c r="T12" s="21">
        <v>379</v>
      </c>
      <c r="U12" s="18">
        <v>46</v>
      </c>
      <c r="V12" s="16">
        <f t="shared" ref="V12:V38" si="2">SUM(W12:AE12)</f>
        <v>62</v>
      </c>
      <c r="W12" s="18">
        <v>44</v>
      </c>
      <c r="X12" s="18">
        <v>2</v>
      </c>
      <c r="Y12" s="18">
        <v>0</v>
      </c>
      <c r="Z12" s="18">
        <v>14</v>
      </c>
      <c r="AA12" s="84">
        <v>1</v>
      </c>
      <c r="AB12" s="83">
        <v>0</v>
      </c>
      <c r="AC12" s="18">
        <v>0</v>
      </c>
      <c r="AD12" s="18">
        <v>0</v>
      </c>
      <c r="AE12" s="19">
        <v>1</v>
      </c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</row>
    <row r="13" spans="1:51" ht="18.75" customHeight="1" x14ac:dyDescent="0.25">
      <c r="A13" s="586"/>
      <c r="B13" s="22" t="s">
        <v>22</v>
      </c>
      <c r="C13" s="324">
        <f t="shared" si="0"/>
        <v>60</v>
      </c>
      <c r="D13" s="26">
        <f t="shared" si="1"/>
        <v>60</v>
      </c>
      <c r="E13" s="28">
        <v>60</v>
      </c>
      <c r="F13" s="24">
        <v>60</v>
      </c>
      <c r="G13" s="24">
        <v>0</v>
      </c>
      <c r="H13" s="24">
        <v>0</v>
      </c>
      <c r="I13" s="56">
        <v>0</v>
      </c>
      <c r="J13" s="24">
        <v>0</v>
      </c>
      <c r="K13" s="56">
        <v>0</v>
      </c>
      <c r="L13" s="24">
        <v>0</v>
      </c>
      <c r="M13" s="56">
        <v>0</v>
      </c>
      <c r="N13" s="24">
        <v>0</v>
      </c>
      <c r="O13" s="56">
        <v>0</v>
      </c>
      <c r="P13" s="24">
        <v>0</v>
      </c>
      <c r="Q13" s="24">
        <v>0</v>
      </c>
      <c r="R13" s="24">
        <v>0</v>
      </c>
      <c r="S13" s="26">
        <v>0</v>
      </c>
      <c r="T13" s="28">
        <v>403</v>
      </c>
      <c r="U13" s="29">
        <v>25</v>
      </c>
      <c r="V13" s="23">
        <f t="shared" si="2"/>
        <v>45</v>
      </c>
      <c r="W13" s="29">
        <v>19</v>
      </c>
      <c r="X13" s="29">
        <v>6</v>
      </c>
      <c r="Y13" s="29">
        <v>0</v>
      </c>
      <c r="Z13" s="29">
        <v>18</v>
      </c>
      <c r="AA13" s="29">
        <v>0</v>
      </c>
      <c r="AB13" s="56">
        <v>2</v>
      </c>
      <c r="AC13" s="29">
        <v>0</v>
      </c>
      <c r="AD13" s="29">
        <v>0</v>
      </c>
      <c r="AE13" s="30">
        <v>0</v>
      </c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</row>
    <row r="14" spans="1:51" ht="18.75" customHeight="1" x14ac:dyDescent="0.25">
      <c r="A14" s="586"/>
      <c r="B14" s="31" t="s">
        <v>23</v>
      </c>
      <c r="C14" s="319">
        <f t="shared" si="0"/>
        <v>25</v>
      </c>
      <c r="D14" s="38">
        <f t="shared" si="1"/>
        <v>25</v>
      </c>
      <c r="E14" s="36">
        <v>25</v>
      </c>
      <c r="F14" s="33">
        <v>25</v>
      </c>
      <c r="G14" s="33">
        <v>0</v>
      </c>
      <c r="H14" s="33">
        <v>0</v>
      </c>
      <c r="I14" s="17">
        <v>0</v>
      </c>
      <c r="J14" s="17">
        <v>0</v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0</v>
      </c>
      <c r="R14" s="17">
        <v>0</v>
      </c>
      <c r="S14" s="34">
        <v>0</v>
      </c>
      <c r="T14" s="36">
        <v>133</v>
      </c>
      <c r="U14" s="18">
        <v>17</v>
      </c>
      <c r="V14" s="32">
        <f t="shared" si="2"/>
        <v>11</v>
      </c>
      <c r="W14" s="18">
        <v>5</v>
      </c>
      <c r="X14" s="18">
        <v>2</v>
      </c>
      <c r="Y14" s="18">
        <v>0</v>
      </c>
      <c r="Z14" s="18">
        <v>4</v>
      </c>
      <c r="AA14" s="18">
        <v>0</v>
      </c>
      <c r="AB14" s="17">
        <v>0</v>
      </c>
      <c r="AC14" s="18">
        <v>0</v>
      </c>
      <c r="AD14" s="18">
        <v>0</v>
      </c>
      <c r="AE14" s="34">
        <v>0</v>
      </c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</row>
    <row r="15" spans="1:51" ht="18.75" customHeight="1" x14ac:dyDescent="0.25">
      <c r="A15" s="586"/>
      <c r="B15" s="22" t="s">
        <v>25</v>
      </c>
      <c r="C15" s="324">
        <f t="shared" si="0"/>
        <v>50</v>
      </c>
      <c r="D15" s="26">
        <f t="shared" si="1"/>
        <v>50</v>
      </c>
      <c r="E15" s="28">
        <v>50</v>
      </c>
      <c r="F15" s="24">
        <v>50</v>
      </c>
      <c r="G15" s="24">
        <v>0</v>
      </c>
      <c r="H15" s="24">
        <v>0</v>
      </c>
      <c r="I15" s="56">
        <v>0</v>
      </c>
      <c r="J15" s="24">
        <v>0</v>
      </c>
      <c r="K15" s="56">
        <v>0</v>
      </c>
      <c r="L15" s="24">
        <v>0</v>
      </c>
      <c r="M15" s="56">
        <v>0</v>
      </c>
      <c r="N15" s="24">
        <v>0</v>
      </c>
      <c r="O15" s="56">
        <v>0</v>
      </c>
      <c r="P15" s="24">
        <v>0</v>
      </c>
      <c r="Q15" s="24">
        <v>0</v>
      </c>
      <c r="R15" s="24">
        <v>0</v>
      </c>
      <c r="S15" s="26">
        <v>0</v>
      </c>
      <c r="T15" s="28">
        <v>195</v>
      </c>
      <c r="U15" s="29">
        <v>20</v>
      </c>
      <c r="V15" s="23">
        <f t="shared" si="2"/>
        <v>28</v>
      </c>
      <c r="W15" s="29">
        <v>21</v>
      </c>
      <c r="X15" s="29">
        <v>3</v>
      </c>
      <c r="Y15" s="29">
        <v>0</v>
      </c>
      <c r="Z15" s="29">
        <v>2</v>
      </c>
      <c r="AA15" s="29">
        <v>0</v>
      </c>
      <c r="AB15" s="56">
        <v>2</v>
      </c>
      <c r="AC15" s="29">
        <v>0</v>
      </c>
      <c r="AD15" s="29">
        <v>0</v>
      </c>
      <c r="AE15" s="30">
        <v>0</v>
      </c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</row>
    <row r="16" spans="1:51" ht="18.75" customHeight="1" x14ac:dyDescent="0.25">
      <c r="A16" s="586"/>
      <c r="B16" s="31" t="s">
        <v>24</v>
      </c>
      <c r="C16" s="319">
        <f t="shared" si="0"/>
        <v>40</v>
      </c>
      <c r="D16" s="38">
        <f t="shared" si="1"/>
        <v>40</v>
      </c>
      <c r="E16" s="36">
        <v>40</v>
      </c>
      <c r="F16" s="33">
        <v>40</v>
      </c>
      <c r="G16" s="33">
        <v>0</v>
      </c>
      <c r="H16" s="33">
        <v>0</v>
      </c>
      <c r="I16" s="17">
        <v>0</v>
      </c>
      <c r="J16" s="33">
        <v>0</v>
      </c>
      <c r="K16" s="17">
        <v>0</v>
      </c>
      <c r="L16" s="33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34">
        <v>0</v>
      </c>
      <c r="T16" s="36">
        <v>329</v>
      </c>
      <c r="U16" s="18">
        <v>36</v>
      </c>
      <c r="V16" s="32">
        <f t="shared" si="2"/>
        <v>34</v>
      </c>
      <c r="W16" s="18">
        <v>14</v>
      </c>
      <c r="X16" s="18">
        <v>3</v>
      </c>
      <c r="Y16" s="18">
        <v>0</v>
      </c>
      <c r="Z16" s="18">
        <v>15</v>
      </c>
      <c r="AA16" s="18">
        <v>0</v>
      </c>
      <c r="AB16" s="17">
        <v>2</v>
      </c>
      <c r="AC16" s="18">
        <v>0</v>
      </c>
      <c r="AD16" s="18">
        <v>0</v>
      </c>
      <c r="AE16" s="34">
        <v>0</v>
      </c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</row>
    <row r="17" spans="1:51" ht="18.75" customHeight="1" x14ac:dyDescent="0.25">
      <c r="A17" s="586"/>
      <c r="B17" s="22" t="s">
        <v>217</v>
      </c>
      <c r="C17" s="324">
        <f t="shared" si="0"/>
        <v>219</v>
      </c>
      <c r="D17" s="26">
        <f t="shared" si="1"/>
        <v>212</v>
      </c>
      <c r="E17" s="28">
        <v>0</v>
      </c>
      <c r="F17" s="24">
        <v>0</v>
      </c>
      <c r="G17" s="24">
        <v>219</v>
      </c>
      <c r="H17" s="24">
        <v>211</v>
      </c>
      <c r="I17" s="56">
        <v>0</v>
      </c>
      <c r="J17" s="56">
        <v>0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6">
        <v>1</v>
      </c>
      <c r="Q17" s="56">
        <v>0</v>
      </c>
      <c r="R17" s="56">
        <v>0</v>
      </c>
      <c r="S17" s="30">
        <v>0</v>
      </c>
      <c r="T17" s="28">
        <v>265</v>
      </c>
      <c r="U17" s="59">
        <v>11</v>
      </c>
      <c r="V17" s="23">
        <f t="shared" si="2"/>
        <v>18</v>
      </c>
      <c r="W17" s="29">
        <v>7</v>
      </c>
      <c r="X17" s="29">
        <v>3</v>
      </c>
      <c r="Y17" s="29">
        <v>0</v>
      </c>
      <c r="Z17" s="29">
        <v>7</v>
      </c>
      <c r="AA17" s="29">
        <v>0</v>
      </c>
      <c r="AB17" s="56">
        <v>1</v>
      </c>
      <c r="AC17" s="29">
        <v>0</v>
      </c>
      <c r="AD17" s="29">
        <v>0</v>
      </c>
      <c r="AE17" s="30">
        <v>0</v>
      </c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</row>
    <row r="18" spans="1:51" ht="18.75" customHeight="1" x14ac:dyDescent="0.25">
      <c r="A18" s="586"/>
      <c r="B18" s="31" t="s">
        <v>74</v>
      </c>
      <c r="C18" s="319">
        <f t="shared" si="0"/>
        <v>40</v>
      </c>
      <c r="D18" s="38">
        <f t="shared" si="1"/>
        <v>40</v>
      </c>
      <c r="E18" s="36">
        <v>40</v>
      </c>
      <c r="F18" s="33">
        <v>40</v>
      </c>
      <c r="G18" s="33">
        <v>0</v>
      </c>
      <c r="H18" s="33">
        <v>0</v>
      </c>
      <c r="I18" s="17">
        <v>0</v>
      </c>
      <c r="J18" s="33">
        <v>0</v>
      </c>
      <c r="K18" s="17">
        <v>0</v>
      </c>
      <c r="L18" s="33">
        <v>0</v>
      </c>
      <c r="M18" s="17">
        <v>0</v>
      </c>
      <c r="N18" s="33">
        <v>0</v>
      </c>
      <c r="O18" s="17">
        <v>0</v>
      </c>
      <c r="P18" s="33">
        <v>0</v>
      </c>
      <c r="Q18" s="33">
        <v>0</v>
      </c>
      <c r="R18" s="33">
        <v>0</v>
      </c>
      <c r="S18" s="38">
        <v>0</v>
      </c>
      <c r="T18" s="36">
        <v>403</v>
      </c>
      <c r="U18" s="18">
        <v>14</v>
      </c>
      <c r="V18" s="32">
        <f t="shared" si="2"/>
        <v>40</v>
      </c>
      <c r="W18" s="18">
        <v>8</v>
      </c>
      <c r="X18" s="18">
        <v>7</v>
      </c>
      <c r="Y18" s="18">
        <v>0</v>
      </c>
      <c r="Z18" s="18">
        <v>23</v>
      </c>
      <c r="AA18" s="18">
        <v>0</v>
      </c>
      <c r="AB18" s="17">
        <v>0</v>
      </c>
      <c r="AC18" s="18">
        <v>0</v>
      </c>
      <c r="AD18" s="18">
        <v>0</v>
      </c>
      <c r="AE18" s="34">
        <v>2</v>
      </c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</row>
    <row r="19" spans="1:51" ht="18.75" customHeight="1" x14ac:dyDescent="0.25">
      <c r="A19" s="586"/>
      <c r="B19" s="22" t="s">
        <v>28</v>
      </c>
      <c r="C19" s="324">
        <f t="shared" si="0"/>
        <v>25</v>
      </c>
      <c r="D19" s="26">
        <f t="shared" si="1"/>
        <v>25</v>
      </c>
      <c r="E19" s="28">
        <v>25</v>
      </c>
      <c r="F19" s="24">
        <v>25</v>
      </c>
      <c r="G19" s="24">
        <v>0</v>
      </c>
      <c r="H19" s="24">
        <v>0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6">
        <v>0</v>
      </c>
      <c r="Q19" s="56">
        <v>0</v>
      </c>
      <c r="R19" s="56">
        <v>0</v>
      </c>
      <c r="S19" s="30">
        <v>0</v>
      </c>
      <c r="T19" s="28">
        <v>115</v>
      </c>
      <c r="U19" s="29">
        <v>7</v>
      </c>
      <c r="V19" s="23">
        <f t="shared" si="2"/>
        <v>20</v>
      </c>
      <c r="W19" s="29">
        <v>15</v>
      </c>
      <c r="X19" s="29">
        <v>1</v>
      </c>
      <c r="Y19" s="29">
        <v>0</v>
      </c>
      <c r="Z19" s="29">
        <v>3</v>
      </c>
      <c r="AA19" s="29">
        <v>0</v>
      </c>
      <c r="AB19" s="56">
        <v>1</v>
      </c>
      <c r="AC19" s="29">
        <v>0</v>
      </c>
      <c r="AD19" s="29">
        <v>0</v>
      </c>
      <c r="AE19" s="30">
        <v>0</v>
      </c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</row>
    <row r="20" spans="1:51" ht="18.75" customHeight="1" x14ac:dyDescent="0.25">
      <c r="A20" s="586"/>
      <c r="B20" s="31" t="s">
        <v>218</v>
      </c>
      <c r="C20" s="319">
        <f t="shared" si="0"/>
        <v>0</v>
      </c>
      <c r="D20" s="38">
        <f t="shared" si="1"/>
        <v>0</v>
      </c>
      <c r="E20" s="36">
        <v>0</v>
      </c>
      <c r="F20" s="33">
        <v>0</v>
      </c>
      <c r="G20" s="33">
        <v>0</v>
      </c>
      <c r="H20" s="33">
        <v>0</v>
      </c>
      <c r="I20" s="17">
        <v>0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0</v>
      </c>
      <c r="R20" s="17">
        <v>0</v>
      </c>
      <c r="S20" s="34">
        <v>0</v>
      </c>
      <c r="T20" s="36">
        <v>217</v>
      </c>
      <c r="U20" s="257">
        <v>19</v>
      </c>
      <c r="V20" s="32">
        <f t="shared" si="2"/>
        <v>28</v>
      </c>
      <c r="W20" s="18">
        <v>17</v>
      </c>
      <c r="X20" s="18">
        <v>3</v>
      </c>
      <c r="Y20" s="18">
        <v>0</v>
      </c>
      <c r="Z20" s="18">
        <v>8</v>
      </c>
      <c r="AA20" s="18">
        <v>0</v>
      </c>
      <c r="AB20" s="17">
        <v>0</v>
      </c>
      <c r="AC20" s="18">
        <v>0</v>
      </c>
      <c r="AD20" s="18">
        <v>0</v>
      </c>
      <c r="AE20" s="34">
        <v>0</v>
      </c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</row>
    <row r="21" spans="1:51" ht="18.75" customHeight="1" x14ac:dyDescent="0.25">
      <c r="A21" s="586"/>
      <c r="B21" s="22" t="s">
        <v>29</v>
      </c>
      <c r="C21" s="324">
        <f t="shared" si="0"/>
        <v>25</v>
      </c>
      <c r="D21" s="26">
        <f t="shared" si="1"/>
        <v>25</v>
      </c>
      <c r="E21" s="28">
        <v>25</v>
      </c>
      <c r="F21" s="24">
        <v>25</v>
      </c>
      <c r="G21" s="24">
        <v>0</v>
      </c>
      <c r="H21" s="24">
        <v>0</v>
      </c>
      <c r="I21" s="56">
        <v>0</v>
      </c>
      <c r="J21" s="24">
        <v>0</v>
      </c>
      <c r="K21" s="56">
        <v>0</v>
      </c>
      <c r="L21" s="24">
        <v>0</v>
      </c>
      <c r="M21" s="56">
        <v>0</v>
      </c>
      <c r="N21" s="24">
        <v>0</v>
      </c>
      <c r="O21" s="56">
        <v>0</v>
      </c>
      <c r="P21" s="24">
        <v>0</v>
      </c>
      <c r="Q21" s="24">
        <v>0</v>
      </c>
      <c r="R21" s="24">
        <v>0</v>
      </c>
      <c r="S21" s="26">
        <v>0</v>
      </c>
      <c r="T21" s="28">
        <v>114</v>
      </c>
      <c r="U21" s="29">
        <v>14</v>
      </c>
      <c r="V21" s="23">
        <f t="shared" si="2"/>
        <v>25</v>
      </c>
      <c r="W21" s="29">
        <v>16</v>
      </c>
      <c r="X21" s="29">
        <v>3</v>
      </c>
      <c r="Y21" s="29">
        <v>0</v>
      </c>
      <c r="Z21" s="29">
        <v>1</v>
      </c>
      <c r="AA21" s="29">
        <v>0</v>
      </c>
      <c r="AB21" s="56">
        <v>5</v>
      </c>
      <c r="AC21" s="29">
        <v>0</v>
      </c>
      <c r="AD21" s="29">
        <v>0</v>
      </c>
      <c r="AE21" s="30">
        <v>0</v>
      </c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</row>
    <row r="22" spans="1:51" ht="18.75" customHeight="1" x14ac:dyDescent="0.25">
      <c r="A22" s="586"/>
      <c r="B22" s="31" t="s">
        <v>110</v>
      </c>
      <c r="C22" s="319">
        <f t="shared" si="0"/>
        <v>30</v>
      </c>
      <c r="D22" s="38">
        <f t="shared" si="1"/>
        <v>30</v>
      </c>
      <c r="E22" s="36">
        <v>0</v>
      </c>
      <c r="F22" s="33">
        <v>0</v>
      </c>
      <c r="G22" s="33">
        <v>30</v>
      </c>
      <c r="H22" s="33">
        <v>30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34">
        <v>0</v>
      </c>
      <c r="T22" s="36">
        <v>127</v>
      </c>
      <c r="U22" s="18">
        <v>5</v>
      </c>
      <c r="V22" s="32">
        <f t="shared" si="2"/>
        <v>28</v>
      </c>
      <c r="W22" s="18">
        <v>0</v>
      </c>
      <c r="X22" s="18">
        <v>0</v>
      </c>
      <c r="Y22" s="18">
        <v>0</v>
      </c>
      <c r="Z22" s="18">
        <v>27</v>
      </c>
      <c r="AA22" s="18">
        <v>0</v>
      </c>
      <c r="AB22" s="17">
        <v>0</v>
      </c>
      <c r="AC22" s="18">
        <v>0</v>
      </c>
      <c r="AD22" s="18">
        <v>0</v>
      </c>
      <c r="AE22" s="34">
        <v>1</v>
      </c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</row>
    <row r="23" spans="1:51" ht="18.75" customHeight="1" x14ac:dyDescent="0.25">
      <c r="A23" s="586"/>
      <c r="B23" s="22" t="s">
        <v>30</v>
      </c>
      <c r="C23" s="324">
        <f t="shared" si="0"/>
        <v>0</v>
      </c>
      <c r="D23" s="26">
        <f t="shared" si="1"/>
        <v>0</v>
      </c>
      <c r="E23" s="28">
        <v>0</v>
      </c>
      <c r="F23" s="24">
        <v>0</v>
      </c>
      <c r="G23" s="24">
        <v>0</v>
      </c>
      <c r="H23" s="24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6">
        <v>0</v>
      </c>
      <c r="Q23" s="56">
        <v>0</v>
      </c>
      <c r="R23" s="56">
        <v>0</v>
      </c>
      <c r="S23" s="30">
        <v>0</v>
      </c>
      <c r="T23" s="28">
        <v>2</v>
      </c>
      <c r="U23" s="29">
        <v>0</v>
      </c>
      <c r="V23" s="23">
        <f t="shared" si="2"/>
        <v>1</v>
      </c>
      <c r="W23" s="29">
        <v>0</v>
      </c>
      <c r="X23" s="29">
        <v>0</v>
      </c>
      <c r="Y23" s="29">
        <v>0</v>
      </c>
      <c r="Z23" s="29">
        <v>1</v>
      </c>
      <c r="AA23" s="29">
        <v>0</v>
      </c>
      <c r="AB23" s="56">
        <v>0</v>
      </c>
      <c r="AC23" s="29">
        <v>0</v>
      </c>
      <c r="AD23" s="29">
        <v>0</v>
      </c>
      <c r="AE23" s="30">
        <v>0</v>
      </c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</row>
    <row r="24" spans="1:51" ht="18.75" customHeight="1" x14ac:dyDescent="0.25">
      <c r="A24" s="586"/>
      <c r="B24" s="31" t="s">
        <v>31</v>
      </c>
      <c r="C24" s="319">
        <f t="shared" si="0"/>
        <v>25</v>
      </c>
      <c r="D24" s="38">
        <f t="shared" si="1"/>
        <v>25</v>
      </c>
      <c r="E24" s="36">
        <v>25</v>
      </c>
      <c r="F24" s="33">
        <v>25</v>
      </c>
      <c r="G24" s="33">
        <v>0</v>
      </c>
      <c r="H24" s="33">
        <v>0</v>
      </c>
      <c r="I24" s="17">
        <v>0</v>
      </c>
      <c r="J24" s="33">
        <v>0</v>
      </c>
      <c r="K24" s="17">
        <v>0</v>
      </c>
      <c r="L24" s="33">
        <v>0</v>
      </c>
      <c r="M24" s="17">
        <v>0</v>
      </c>
      <c r="N24" s="33">
        <v>0</v>
      </c>
      <c r="O24" s="17">
        <v>0</v>
      </c>
      <c r="P24" s="33">
        <v>0</v>
      </c>
      <c r="Q24" s="33">
        <v>0</v>
      </c>
      <c r="R24" s="33">
        <v>0</v>
      </c>
      <c r="S24" s="38">
        <v>0</v>
      </c>
      <c r="T24" s="36">
        <v>122</v>
      </c>
      <c r="U24" s="18">
        <v>7</v>
      </c>
      <c r="V24" s="32">
        <f t="shared" si="2"/>
        <v>22</v>
      </c>
      <c r="W24" s="18">
        <v>11</v>
      </c>
      <c r="X24" s="18">
        <v>5</v>
      </c>
      <c r="Y24" s="18">
        <v>0</v>
      </c>
      <c r="Z24" s="18">
        <v>3</v>
      </c>
      <c r="AA24" s="18">
        <v>0</v>
      </c>
      <c r="AB24" s="17">
        <v>3</v>
      </c>
      <c r="AC24" s="17">
        <v>0</v>
      </c>
      <c r="AD24" s="17">
        <v>0</v>
      </c>
      <c r="AE24" s="34">
        <v>0</v>
      </c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</row>
    <row r="25" spans="1:51" ht="18.75" customHeight="1" x14ac:dyDescent="0.25">
      <c r="A25" s="586"/>
      <c r="B25" s="22" t="s">
        <v>111</v>
      </c>
      <c r="C25" s="324">
        <f t="shared" si="0"/>
        <v>30</v>
      </c>
      <c r="D25" s="26">
        <f t="shared" si="1"/>
        <v>7</v>
      </c>
      <c r="E25" s="28">
        <v>0</v>
      </c>
      <c r="F25" s="24">
        <v>0</v>
      </c>
      <c r="G25" s="24">
        <v>30</v>
      </c>
      <c r="H25" s="24">
        <v>7</v>
      </c>
      <c r="I25" s="56">
        <v>0</v>
      </c>
      <c r="J25" s="56">
        <v>0</v>
      </c>
      <c r="K25" s="56">
        <v>0</v>
      </c>
      <c r="L25" s="56">
        <v>0</v>
      </c>
      <c r="M25" s="56">
        <v>0</v>
      </c>
      <c r="N25" s="56">
        <v>0</v>
      </c>
      <c r="O25" s="56">
        <v>0</v>
      </c>
      <c r="P25" s="56">
        <v>0</v>
      </c>
      <c r="Q25" s="56">
        <v>0</v>
      </c>
      <c r="R25" s="56">
        <v>0</v>
      </c>
      <c r="S25" s="30">
        <v>0</v>
      </c>
      <c r="T25" s="28">
        <v>23</v>
      </c>
      <c r="U25" s="29">
        <v>2</v>
      </c>
      <c r="V25" s="23">
        <f t="shared" si="2"/>
        <v>8</v>
      </c>
      <c r="W25" s="29">
        <v>4</v>
      </c>
      <c r="X25" s="29">
        <v>1</v>
      </c>
      <c r="Y25" s="29">
        <v>0</v>
      </c>
      <c r="Z25" s="29">
        <v>3</v>
      </c>
      <c r="AA25" s="29">
        <v>0</v>
      </c>
      <c r="AB25" s="56">
        <v>0</v>
      </c>
      <c r="AC25" s="29">
        <v>0</v>
      </c>
      <c r="AD25" s="29">
        <v>0</v>
      </c>
      <c r="AE25" s="30">
        <v>0</v>
      </c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</row>
    <row r="26" spans="1:51" ht="18.75" customHeight="1" x14ac:dyDescent="0.25">
      <c r="A26" s="586"/>
      <c r="B26" s="31" t="s">
        <v>32</v>
      </c>
      <c r="C26" s="319">
        <f t="shared" si="0"/>
        <v>30</v>
      </c>
      <c r="D26" s="38">
        <f t="shared" si="1"/>
        <v>29</v>
      </c>
      <c r="E26" s="36">
        <v>0</v>
      </c>
      <c r="F26" s="33">
        <v>0</v>
      </c>
      <c r="G26" s="33">
        <v>30</v>
      </c>
      <c r="H26" s="33">
        <v>29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>
        <v>0</v>
      </c>
      <c r="S26" s="34">
        <v>0</v>
      </c>
      <c r="T26" s="36">
        <v>124</v>
      </c>
      <c r="U26" s="18">
        <v>14</v>
      </c>
      <c r="V26" s="32">
        <f t="shared" si="2"/>
        <v>22</v>
      </c>
      <c r="W26" s="18">
        <v>4</v>
      </c>
      <c r="X26" s="18">
        <v>0</v>
      </c>
      <c r="Y26" s="18">
        <v>0</v>
      </c>
      <c r="Z26" s="18">
        <v>17</v>
      </c>
      <c r="AA26" s="18">
        <v>0</v>
      </c>
      <c r="AB26" s="17">
        <v>1</v>
      </c>
      <c r="AC26" s="18">
        <v>0</v>
      </c>
      <c r="AD26" s="18">
        <v>0</v>
      </c>
      <c r="AE26" s="34">
        <v>0</v>
      </c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</row>
    <row r="27" spans="1:51" ht="18.75" customHeight="1" x14ac:dyDescent="0.25">
      <c r="A27" s="586"/>
      <c r="B27" s="22" t="s">
        <v>196</v>
      </c>
      <c r="C27" s="324">
        <f t="shared" si="0"/>
        <v>30</v>
      </c>
      <c r="D27" s="26">
        <f t="shared" si="1"/>
        <v>30</v>
      </c>
      <c r="E27" s="28">
        <v>0</v>
      </c>
      <c r="F27" s="24">
        <v>0</v>
      </c>
      <c r="G27" s="24">
        <v>30</v>
      </c>
      <c r="H27" s="24">
        <v>30</v>
      </c>
      <c r="I27" s="56">
        <v>0</v>
      </c>
      <c r="J27" s="56">
        <v>0</v>
      </c>
      <c r="K27" s="56">
        <v>0</v>
      </c>
      <c r="L27" s="56">
        <v>0</v>
      </c>
      <c r="M27" s="56">
        <v>0</v>
      </c>
      <c r="N27" s="56">
        <v>0</v>
      </c>
      <c r="O27" s="56">
        <v>0</v>
      </c>
      <c r="P27" s="56">
        <v>0</v>
      </c>
      <c r="Q27" s="56">
        <v>0</v>
      </c>
      <c r="R27" s="56">
        <v>0</v>
      </c>
      <c r="S27" s="30">
        <v>0</v>
      </c>
      <c r="T27" s="28">
        <v>125</v>
      </c>
      <c r="U27" s="29">
        <v>10</v>
      </c>
      <c r="V27" s="23">
        <f t="shared" si="2"/>
        <v>22</v>
      </c>
      <c r="W27" s="29">
        <v>1</v>
      </c>
      <c r="X27" s="29">
        <v>1</v>
      </c>
      <c r="Y27" s="29">
        <v>0</v>
      </c>
      <c r="Z27" s="29">
        <v>19</v>
      </c>
      <c r="AA27" s="29">
        <v>0</v>
      </c>
      <c r="AB27" s="56">
        <v>1</v>
      </c>
      <c r="AC27" s="29">
        <v>0</v>
      </c>
      <c r="AD27" s="29">
        <v>0</v>
      </c>
      <c r="AE27" s="30">
        <v>0</v>
      </c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</row>
    <row r="28" spans="1:51" ht="18.75" customHeight="1" x14ac:dyDescent="0.25">
      <c r="A28" s="586"/>
      <c r="B28" s="31" t="s">
        <v>94</v>
      </c>
      <c r="C28" s="319">
        <f t="shared" si="0"/>
        <v>25</v>
      </c>
      <c r="D28" s="38">
        <f t="shared" si="1"/>
        <v>25</v>
      </c>
      <c r="E28" s="36">
        <v>25</v>
      </c>
      <c r="F28" s="33">
        <v>25</v>
      </c>
      <c r="G28" s="33">
        <v>0</v>
      </c>
      <c r="H28" s="33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34">
        <v>0</v>
      </c>
      <c r="T28" s="36">
        <v>159</v>
      </c>
      <c r="U28" s="18">
        <v>18</v>
      </c>
      <c r="V28" s="32">
        <f t="shared" si="2"/>
        <v>19</v>
      </c>
      <c r="W28" s="18">
        <v>10</v>
      </c>
      <c r="X28" s="18">
        <v>3</v>
      </c>
      <c r="Y28" s="18">
        <v>0</v>
      </c>
      <c r="Z28" s="18">
        <v>4</v>
      </c>
      <c r="AA28" s="18">
        <v>0</v>
      </c>
      <c r="AB28" s="17">
        <v>2</v>
      </c>
      <c r="AC28" s="18">
        <v>0</v>
      </c>
      <c r="AD28" s="18">
        <v>0</v>
      </c>
      <c r="AE28" s="34">
        <v>0</v>
      </c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</row>
    <row r="29" spans="1:51" ht="18.75" customHeight="1" x14ac:dyDescent="0.25">
      <c r="A29" s="586"/>
      <c r="B29" s="22" t="s">
        <v>33</v>
      </c>
      <c r="C29" s="324">
        <f t="shared" si="0"/>
        <v>30</v>
      </c>
      <c r="D29" s="26">
        <f t="shared" si="1"/>
        <v>22</v>
      </c>
      <c r="E29" s="28">
        <v>0</v>
      </c>
      <c r="F29" s="24">
        <v>0</v>
      </c>
      <c r="G29" s="24">
        <v>30</v>
      </c>
      <c r="H29" s="24">
        <v>22</v>
      </c>
      <c r="I29" s="56">
        <v>0</v>
      </c>
      <c r="J29" s="24">
        <v>0</v>
      </c>
      <c r="K29" s="56">
        <v>0</v>
      </c>
      <c r="L29" s="24">
        <v>0</v>
      </c>
      <c r="M29" s="56">
        <v>0</v>
      </c>
      <c r="N29" s="24">
        <v>0</v>
      </c>
      <c r="O29" s="56">
        <v>0</v>
      </c>
      <c r="P29" s="24">
        <v>0</v>
      </c>
      <c r="Q29" s="24">
        <v>0</v>
      </c>
      <c r="R29" s="24">
        <v>0</v>
      </c>
      <c r="S29" s="26">
        <v>0</v>
      </c>
      <c r="T29" s="28">
        <v>127</v>
      </c>
      <c r="U29" s="29">
        <v>7</v>
      </c>
      <c r="V29" s="23">
        <f t="shared" si="2"/>
        <v>26</v>
      </c>
      <c r="W29" s="29">
        <v>4</v>
      </c>
      <c r="X29" s="29">
        <v>1</v>
      </c>
      <c r="Y29" s="29">
        <v>0</v>
      </c>
      <c r="Z29" s="29">
        <v>20</v>
      </c>
      <c r="AA29" s="29">
        <v>0</v>
      </c>
      <c r="AB29" s="56">
        <v>0</v>
      </c>
      <c r="AC29" s="29">
        <v>0</v>
      </c>
      <c r="AD29" s="29">
        <v>0</v>
      </c>
      <c r="AE29" s="30">
        <v>1</v>
      </c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</row>
    <row r="30" spans="1:51" ht="18.75" customHeight="1" x14ac:dyDescent="0.25">
      <c r="A30" s="586"/>
      <c r="B30" s="31" t="s">
        <v>112</v>
      </c>
      <c r="C30" s="319">
        <f t="shared" si="0"/>
        <v>30</v>
      </c>
      <c r="D30" s="38">
        <f t="shared" si="1"/>
        <v>24</v>
      </c>
      <c r="E30" s="36">
        <v>0</v>
      </c>
      <c r="F30" s="33">
        <v>0</v>
      </c>
      <c r="G30" s="33">
        <v>30</v>
      </c>
      <c r="H30" s="33">
        <v>24</v>
      </c>
      <c r="I30" s="17">
        <v>0</v>
      </c>
      <c r="J30" s="17">
        <v>0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>
        <v>0</v>
      </c>
      <c r="S30" s="34">
        <v>0</v>
      </c>
      <c r="T30" s="36">
        <v>124</v>
      </c>
      <c r="U30" s="18">
        <v>7</v>
      </c>
      <c r="V30" s="32">
        <f t="shared" si="2"/>
        <v>21</v>
      </c>
      <c r="W30" s="18">
        <v>3</v>
      </c>
      <c r="X30" s="18">
        <v>1</v>
      </c>
      <c r="Y30" s="18">
        <v>0</v>
      </c>
      <c r="Z30" s="18">
        <v>16</v>
      </c>
      <c r="AA30" s="18">
        <v>0</v>
      </c>
      <c r="AB30" s="17">
        <v>0</v>
      </c>
      <c r="AC30" s="18">
        <v>0</v>
      </c>
      <c r="AD30" s="18">
        <v>0</v>
      </c>
      <c r="AE30" s="34">
        <v>1</v>
      </c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</row>
    <row r="31" spans="1:51" ht="18.75" customHeight="1" x14ac:dyDescent="0.25">
      <c r="A31" s="586"/>
      <c r="B31" s="22" t="s">
        <v>219</v>
      </c>
      <c r="C31" s="324">
        <f t="shared" si="0"/>
        <v>131</v>
      </c>
      <c r="D31" s="26">
        <f t="shared" si="1"/>
        <v>125</v>
      </c>
      <c r="E31" s="28">
        <v>0</v>
      </c>
      <c r="F31" s="24">
        <v>0</v>
      </c>
      <c r="G31" s="24">
        <v>131</v>
      </c>
      <c r="H31" s="24">
        <v>125</v>
      </c>
      <c r="I31" s="56">
        <v>0</v>
      </c>
      <c r="J31" s="24">
        <v>0</v>
      </c>
      <c r="K31" s="56">
        <v>0</v>
      </c>
      <c r="L31" s="24">
        <v>0</v>
      </c>
      <c r="M31" s="56">
        <v>0</v>
      </c>
      <c r="N31" s="24">
        <v>0</v>
      </c>
      <c r="O31" s="56">
        <v>0</v>
      </c>
      <c r="P31" s="24">
        <v>0</v>
      </c>
      <c r="Q31" s="24">
        <v>0</v>
      </c>
      <c r="R31" s="24">
        <v>0</v>
      </c>
      <c r="S31" s="26">
        <v>0</v>
      </c>
      <c r="T31" s="28">
        <v>121</v>
      </c>
      <c r="U31" s="29">
        <v>0</v>
      </c>
      <c r="V31" s="23">
        <f t="shared" si="2"/>
        <v>4</v>
      </c>
      <c r="W31" s="29">
        <v>2</v>
      </c>
      <c r="X31" s="29">
        <v>2</v>
      </c>
      <c r="Y31" s="29">
        <v>0</v>
      </c>
      <c r="Z31" s="29">
        <v>0</v>
      </c>
      <c r="AA31" s="29">
        <v>0</v>
      </c>
      <c r="AB31" s="56">
        <v>0</v>
      </c>
      <c r="AC31" s="29">
        <v>0</v>
      </c>
      <c r="AD31" s="29">
        <v>0</v>
      </c>
      <c r="AE31" s="30">
        <v>0</v>
      </c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</row>
    <row r="32" spans="1:51" ht="18.75" customHeight="1" x14ac:dyDescent="0.25">
      <c r="A32" s="586"/>
      <c r="B32" s="31" t="s">
        <v>220</v>
      </c>
      <c r="C32" s="319">
        <f t="shared" si="0"/>
        <v>200</v>
      </c>
      <c r="D32" s="38">
        <f t="shared" si="1"/>
        <v>200</v>
      </c>
      <c r="E32" s="36">
        <v>200</v>
      </c>
      <c r="F32" s="33">
        <v>200</v>
      </c>
      <c r="G32" s="33">
        <v>0</v>
      </c>
      <c r="H32" s="33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34">
        <v>0</v>
      </c>
      <c r="T32" s="36">
        <v>1079</v>
      </c>
      <c r="U32" s="18">
        <v>108</v>
      </c>
      <c r="V32" s="32">
        <f t="shared" si="2"/>
        <v>184</v>
      </c>
      <c r="W32" s="18">
        <v>77</v>
      </c>
      <c r="X32" s="18">
        <v>13</v>
      </c>
      <c r="Y32" s="18">
        <v>0</v>
      </c>
      <c r="Z32" s="18">
        <v>71</v>
      </c>
      <c r="AA32" s="18">
        <v>1</v>
      </c>
      <c r="AB32" s="17">
        <v>20</v>
      </c>
      <c r="AC32" s="18">
        <v>0</v>
      </c>
      <c r="AD32" s="18">
        <v>0</v>
      </c>
      <c r="AE32" s="34">
        <v>2</v>
      </c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</row>
    <row r="33" spans="1:51" ht="18.75" customHeight="1" x14ac:dyDescent="0.25">
      <c r="A33" s="586"/>
      <c r="B33" s="22" t="s">
        <v>221</v>
      </c>
      <c r="C33" s="324">
        <f t="shared" si="0"/>
        <v>100</v>
      </c>
      <c r="D33" s="26">
        <f t="shared" si="1"/>
        <v>100</v>
      </c>
      <c r="E33" s="28">
        <v>100</v>
      </c>
      <c r="F33" s="24">
        <v>100</v>
      </c>
      <c r="G33" s="24">
        <v>0</v>
      </c>
      <c r="H33" s="24">
        <v>0</v>
      </c>
      <c r="I33" s="56">
        <v>0</v>
      </c>
      <c r="J33" s="24">
        <v>0</v>
      </c>
      <c r="K33" s="56">
        <v>0</v>
      </c>
      <c r="L33" s="24">
        <v>0</v>
      </c>
      <c r="M33" s="56">
        <v>0</v>
      </c>
      <c r="N33" s="24">
        <v>0</v>
      </c>
      <c r="O33" s="56">
        <v>0</v>
      </c>
      <c r="P33" s="24">
        <v>0</v>
      </c>
      <c r="Q33" s="24">
        <v>0</v>
      </c>
      <c r="R33" s="24">
        <v>0</v>
      </c>
      <c r="S33" s="26">
        <v>0</v>
      </c>
      <c r="T33" s="28">
        <v>530</v>
      </c>
      <c r="U33" s="29">
        <v>81</v>
      </c>
      <c r="V33" s="23">
        <f t="shared" si="2"/>
        <v>88</v>
      </c>
      <c r="W33" s="29">
        <v>44</v>
      </c>
      <c r="X33" s="29">
        <v>6</v>
      </c>
      <c r="Y33" s="29">
        <v>0</v>
      </c>
      <c r="Z33" s="29">
        <v>23</v>
      </c>
      <c r="AA33" s="29">
        <v>0</v>
      </c>
      <c r="AB33" s="56">
        <v>15</v>
      </c>
      <c r="AC33" s="29">
        <v>0</v>
      </c>
      <c r="AD33" s="29">
        <v>0</v>
      </c>
      <c r="AE33" s="30">
        <v>0</v>
      </c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</row>
    <row r="34" spans="1:51" ht="18.75" customHeight="1" x14ac:dyDescent="0.25">
      <c r="A34" s="586"/>
      <c r="B34" s="31" t="s">
        <v>222</v>
      </c>
      <c r="C34" s="319">
        <f t="shared" si="0"/>
        <v>187</v>
      </c>
      <c r="D34" s="38">
        <f t="shared" si="1"/>
        <v>177</v>
      </c>
      <c r="E34" s="36">
        <v>0</v>
      </c>
      <c r="F34" s="33">
        <v>0</v>
      </c>
      <c r="G34" s="33">
        <v>187</v>
      </c>
      <c r="H34" s="33">
        <v>177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34">
        <v>0</v>
      </c>
      <c r="T34" s="36">
        <v>223</v>
      </c>
      <c r="U34" s="36">
        <v>9</v>
      </c>
      <c r="V34" s="32">
        <f t="shared" si="2"/>
        <v>19</v>
      </c>
      <c r="W34" s="18">
        <v>6</v>
      </c>
      <c r="X34" s="18">
        <v>6</v>
      </c>
      <c r="Y34" s="18">
        <v>0</v>
      </c>
      <c r="Z34" s="18">
        <v>6</v>
      </c>
      <c r="AA34" s="18">
        <v>0</v>
      </c>
      <c r="AB34" s="17">
        <v>1</v>
      </c>
      <c r="AC34" s="18">
        <v>0</v>
      </c>
      <c r="AD34" s="18">
        <v>0</v>
      </c>
      <c r="AE34" s="34">
        <v>0</v>
      </c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</row>
    <row r="35" spans="1:51" ht="18.75" customHeight="1" x14ac:dyDescent="0.25">
      <c r="A35" s="586"/>
      <c r="B35" s="22" t="s">
        <v>176</v>
      </c>
      <c r="C35" s="324">
        <f t="shared" si="0"/>
        <v>40</v>
      </c>
      <c r="D35" s="26">
        <f t="shared" si="1"/>
        <v>41</v>
      </c>
      <c r="E35" s="28">
        <v>40</v>
      </c>
      <c r="F35" s="24">
        <v>40</v>
      </c>
      <c r="G35" s="24">
        <v>0</v>
      </c>
      <c r="H35" s="24">
        <v>0</v>
      </c>
      <c r="I35" s="56">
        <v>0</v>
      </c>
      <c r="J35" s="56">
        <v>0</v>
      </c>
      <c r="K35" s="56">
        <v>0</v>
      </c>
      <c r="L35" s="56">
        <v>0</v>
      </c>
      <c r="M35" s="56">
        <v>0</v>
      </c>
      <c r="N35" s="56">
        <v>0</v>
      </c>
      <c r="O35" s="56">
        <v>0</v>
      </c>
      <c r="P35" s="56">
        <v>0</v>
      </c>
      <c r="Q35" s="56">
        <v>0</v>
      </c>
      <c r="R35" s="56">
        <v>0</v>
      </c>
      <c r="S35" s="30">
        <v>1</v>
      </c>
      <c r="T35" s="28">
        <v>109</v>
      </c>
      <c r="U35" s="59">
        <v>1</v>
      </c>
      <c r="V35" s="23">
        <f t="shared" si="2"/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56">
        <v>0</v>
      </c>
      <c r="AC35" s="29">
        <v>0</v>
      </c>
      <c r="AD35" s="29">
        <v>0</v>
      </c>
      <c r="AE35" s="30">
        <v>0</v>
      </c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</row>
    <row r="36" spans="1:51" ht="18.75" customHeight="1" x14ac:dyDescent="0.25">
      <c r="A36" s="586"/>
      <c r="B36" s="31" t="s">
        <v>34</v>
      </c>
      <c r="C36" s="319">
        <f t="shared" si="0"/>
        <v>25</v>
      </c>
      <c r="D36" s="38">
        <f t="shared" si="1"/>
        <v>25</v>
      </c>
      <c r="E36" s="36">
        <v>25</v>
      </c>
      <c r="F36" s="33">
        <v>25</v>
      </c>
      <c r="G36" s="33">
        <v>0</v>
      </c>
      <c r="H36" s="33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34">
        <v>0</v>
      </c>
      <c r="T36" s="36">
        <v>263</v>
      </c>
      <c r="U36" s="18">
        <v>25</v>
      </c>
      <c r="V36" s="32">
        <f t="shared" si="2"/>
        <v>21</v>
      </c>
      <c r="W36" s="18">
        <v>10</v>
      </c>
      <c r="X36" s="18">
        <v>1</v>
      </c>
      <c r="Y36" s="18">
        <v>0</v>
      </c>
      <c r="Z36" s="18">
        <v>9</v>
      </c>
      <c r="AA36" s="18">
        <v>0</v>
      </c>
      <c r="AB36" s="17">
        <v>1</v>
      </c>
      <c r="AC36" s="18">
        <v>0</v>
      </c>
      <c r="AD36" s="18">
        <v>0</v>
      </c>
      <c r="AE36" s="34">
        <v>0</v>
      </c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</row>
    <row r="37" spans="1:51" ht="18.75" customHeight="1" x14ac:dyDescent="0.25">
      <c r="A37" s="586"/>
      <c r="B37" s="22" t="s">
        <v>223</v>
      </c>
      <c r="C37" s="324">
        <f t="shared" si="0"/>
        <v>131</v>
      </c>
      <c r="D37" s="26">
        <f t="shared" si="1"/>
        <v>115</v>
      </c>
      <c r="E37" s="28">
        <v>0</v>
      </c>
      <c r="F37" s="24">
        <v>0</v>
      </c>
      <c r="G37" s="24">
        <v>131</v>
      </c>
      <c r="H37" s="24">
        <v>115</v>
      </c>
      <c r="I37" s="56">
        <v>0</v>
      </c>
      <c r="J37" s="56">
        <v>0</v>
      </c>
      <c r="K37" s="56">
        <v>0</v>
      </c>
      <c r="L37" s="56">
        <v>0</v>
      </c>
      <c r="M37" s="56">
        <v>0</v>
      </c>
      <c r="N37" s="56">
        <v>0</v>
      </c>
      <c r="O37" s="56">
        <v>0</v>
      </c>
      <c r="P37" s="56">
        <v>0</v>
      </c>
      <c r="Q37" s="56">
        <v>0</v>
      </c>
      <c r="R37" s="56">
        <v>0</v>
      </c>
      <c r="S37" s="30">
        <v>0</v>
      </c>
      <c r="T37" s="28">
        <v>114</v>
      </c>
      <c r="U37" s="59">
        <v>0</v>
      </c>
      <c r="V37" s="23">
        <f t="shared" si="2"/>
        <v>2</v>
      </c>
      <c r="W37" s="29">
        <v>1</v>
      </c>
      <c r="X37" s="29">
        <v>1</v>
      </c>
      <c r="Y37" s="29">
        <v>0</v>
      </c>
      <c r="Z37" s="29">
        <v>0</v>
      </c>
      <c r="AA37" s="29">
        <v>0</v>
      </c>
      <c r="AB37" s="56">
        <v>0</v>
      </c>
      <c r="AC37" s="29">
        <v>0</v>
      </c>
      <c r="AD37" s="29">
        <v>0</v>
      </c>
      <c r="AE37" s="30">
        <v>0</v>
      </c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</row>
    <row r="38" spans="1:51" ht="18.75" customHeight="1" x14ac:dyDescent="0.25">
      <c r="A38" s="586"/>
      <c r="B38" s="40" t="s">
        <v>35</v>
      </c>
      <c r="C38" s="367">
        <f t="shared" si="0"/>
        <v>25</v>
      </c>
      <c r="D38" s="222">
        <f t="shared" si="1"/>
        <v>25</v>
      </c>
      <c r="E38" s="36">
        <v>25</v>
      </c>
      <c r="F38" s="221">
        <v>25</v>
      </c>
      <c r="G38" s="33">
        <v>0</v>
      </c>
      <c r="H38" s="221">
        <v>0</v>
      </c>
      <c r="I38" s="17">
        <v>0</v>
      </c>
      <c r="J38" s="85">
        <v>0</v>
      </c>
      <c r="K38" s="17">
        <v>0</v>
      </c>
      <c r="L38" s="85">
        <v>0</v>
      </c>
      <c r="M38" s="17">
        <v>0</v>
      </c>
      <c r="N38" s="85">
        <v>0</v>
      </c>
      <c r="O38" s="17">
        <v>0</v>
      </c>
      <c r="P38" s="85">
        <v>0</v>
      </c>
      <c r="Q38" s="85">
        <v>0</v>
      </c>
      <c r="R38" s="85">
        <v>0</v>
      </c>
      <c r="S38" s="42">
        <v>0</v>
      </c>
      <c r="T38" s="44">
        <v>126</v>
      </c>
      <c r="U38" s="45">
        <v>18</v>
      </c>
      <c r="V38" s="46">
        <f t="shared" si="2"/>
        <v>15</v>
      </c>
      <c r="W38" s="45">
        <v>8</v>
      </c>
      <c r="X38" s="45">
        <v>2</v>
      </c>
      <c r="Y38" s="45">
        <v>0</v>
      </c>
      <c r="Z38" s="45">
        <v>2</v>
      </c>
      <c r="AA38" s="86">
        <v>0</v>
      </c>
      <c r="AB38" s="211">
        <v>3</v>
      </c>
      <c r="AC38" s="45">
        <v>0</v>
      </c>
      <c r="AD38" s="45">
        <v>0</v>
      </c>
      <c r="AE38" s="47">
        <v>0</v>
      </c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</row>
    <row r="39" spans="1:51" ht="18.75" customHeight="1" x14ac:dyDescent="0.25">
      <c r="A39" s="586"/>
      <c r="B39" s="48" t="s">
        <v>36</v>
      </c>
      <c r="C39" s="361">
        <f t="shared" ref="C39:AE39" si="3">SUM(C12:C38)</f>
        <v>1603</v>
      </c>
      <c r="D39" s="368">
        <f t="shared" si="3"/>
        <v>1527</v>
      </c>
      <c r="E39" s="369">
        <f t="shared" si="3"/>
        <v>755</v>
      </c>
      <c r="F39" s="363">
        <f t="shared" si="3"/>
        <v>755</v>
      </c>
      <c r="G39" s="361">
        <f t="shared" si="3"/>
        <v>848</v>
      </c>
      <c r="H39" s="362">
        <f t="shared" si="3"/>
        <v>770</v>
      </c>
      <c r="I39" s="362">
        <f t="shared" si="3"/>
        <v>0</v>
      </c>
      <c r="J39" s="362">
        <f t="shared" si="3"/>
        <v>0</v>
      </c>
      <c r="K39" s="362">
        <f t="shared" si="3"/>
        <v>0</v>
      </c>
      <c r="L39" s="362">
        <f t="shared" si="3"/>
        <v>0</v>
      </c>
      <c r="M39" s="362">
        <f t="shared" si="3"/>
        <v>0</v>
      </c>
      <c r="N39" s="362">
        <f t="shared" si="3"/>
        <v>0</v>
      </c>
      <c r="O39" s="362">
        <f t="shared" si="3"/>
        <v>0</v>
      </c>
      <c r="P39" s="362">
        <f t="shared" si="3"/>
        <v>1</v>
      </c>
      <c r="Q39" s="362">
        <f t="shared" si="3"/>
        <v>0</v>
      </c>
      <c r="R39" s="362">
        <f t="shared" si="3"/>
        <v>0</v>
      </c>
      <c r="S39" s="368">
        <f t="shared" si="3"/>
        <v>1</v>
      </c>
      <c r="T39" s="369">
        <f t="shared" si="3"/>
        <v>6051</v>
      </c>
      <c r="U39" s="362">
        <f t="shared" si="3"/>
        <v>521</v>
      </c>
      <c r="V39" s="362">
        <f t="shared" si="3"/>
        <v>813</v>
      </c>
      <c r="W39" s="362">
        <f t="shared" si="3"/>
        <v>351</v>
      </c>
      <c r="X39" s="362">
        <f t="shared" si="3"/>
        <v>76</v>
      </c>
      <c r="Y39" s="362">
        <f t="shared" si="3"/>
        <v>0</v>
      </c>
      <c r="Z39" s="362">
        <f t="shared" si="3"/>
        <v>316</v>
      </c>
      <c r="AA39" s="362">
        <f t="shared" si="3"/>
        <v>2</v>
      </c>
      <c r="AB39" s="362">
        <f t="shared" si="3"/>
        <v>60</v>
      </c>
      <c r="AC39" s="362">
        <f t="shared" si="3"/>
        <v>0</v>
      </c>
      <c r="AD39" s="362">
        <f t="shared" si="3"/>
        <v>0</v>
      </c>
      <c r="AE39" s="363">
        <f t="shared" si="3"/>
        <v>8</v>
      </c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</row>
    <row r="40" spans="1:51" ht="18.75" customHeight="1" x14ac:dyDescent="0.25">
      <c r="A40" s="586"/>
      <c r="B40" s="597" t="s">
        <v>37</v>
      </c>
      <c r="C40" s="579"/>
      <c r="D40" s="579"/>
      <c r="E40" s="579"/>
      <c r="F40" s="579"/>
      <c r="G40" s="579"/>
      <c r="H40" s="579"/>
      <c r="I40" s="579"/>
      <c r="J40" s="579"/>
      <c r="K40" s="579"/>
      <c r="L40" s="579"/>
      <c r="M40" s="579"/>
      <c r="N40" s="579"/>
      <c r="O40" s="579"/>
      <c r="P40" s="579"/>
      <c r="Q40" s="579"/>
      <c r="R40" s="579"/>
      <c r="S40" s="579"/>
      <c r="T40" s="579"/>
      <c r="U40" s="579"/>
      <c r="V40" s="579"/>
      <c r="W40" s="579"/>
      <c r="X40" s="579"/>
      <c r="Y40" s="579"/>
      <c r="Z40" s="579"/>
      <c r="AA40" s="579"/>
      <c r="AB40" s="579"/>
      <c r="AC40" s="579"/>
      <c r="AD40" s="579"/>
      <c r="AE40" s="580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</row>
    <row r="41" spans="1:51" ht="18.75" customHeight="1" x14ac:dyDescent="0.25">
      <c r="A41" s="586"/>
      <c r="B41" s="213" t="s">
        <v>224</v>
      </c>
      <c r="C41" s="372">
        <f t="shared" ref="C41:C47" si="4">E41+G41+I41+K41+M41+O41</f>
        <v>0</v>
      </c>
      <c r="D41" s="26">
        <f t="shared" ref="D41:D47" si="5">F41+H41+J41+L41+N41+P41+Q41+R41+S41</f>
        <v>0</v>
      </c>
      <c r="E41" s="214">
        <v>0</v>
      </c>
      <c r="F41" s="214">
        <v>0</v>
      </c>
      <c r="G41" s="214">
        <v>0</v>
      </c>
      <c r="H41" s="214">
        <v>0</v>
      </c>
      <c r="I41" s="56">
        <v>0</v>
      </c>
      <c r="J41" s="216">
        <v>0</v>
      </c>
      <c r="K41" s="56">
        <v>0</v>
      </c>
      <c r="L41" s="216">
        <v>0</v>
      </c>
      <c r="M41" s="56">
        <v>0</v>
      </c>
      <c r="N41" s="216">
        <v>0</v>
      </c>
      <c r="O41" s="56">
        <v>0</v>
      </c>
      <c r="P41" s="216">
        <v>0</v>
      </c>
      <c r="Q41" s="216">
        <v>0</v>
      </c>
      <c r="R41" s="216">
        <v>0</v>
      </c>
      <c r="S41" s="216">
        <v>0</v>
      </c>
      <c r="T41" s="217">
        <v>121</v>
      </c>
      <c r="U41" s="25">
        <v>12</v>
      </c>
      <c r="V41" s="232">
        <f t="shared" ref="V41:V47" si="6">SUM(W41:AE41)</f>
        <v>15</v>
      </c>
      <c r="W41" s="233">
        <v>9</v>
      </c>
      <c r="X41" s="25">
        <v>0</v>
      </c>
      <c r="Y41" s="25">
        <v>0</v>
      </c>
      <c r="Z41" s="24">
        <v>3</v>
      </c>
      <c r="AA41" s="24">
        <v>0</v>
      </c>
      <c r="AB41" s="24">
        <v>3</v>
      </c>
      <c r="AC41" s="25">
        <v>0</v>
      </c>
      <c r="AD41" s="25">
        <v>0</v>
      </c>
      <c r="AE41" s="26">
        <v>0</v>
      </c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</row>
    <row r="42" spans="1:51" ht="18.75" customHeight="1" x14ac:dyDescent="0.25">
      <c r="A42" s="586"/>
      <c r="B42" s="40" t="s">
        <v>110</v>
      </c>
      <c r="C42" s="371">
        <f t="shared" si="4"/>
        <v>30</v>
      </c>
      <c r="D42" s="38">
        <f t="shared" si="5"/>
        <v>30</v>
      </c>
      <c r="E42" s="44">
        <v>0</v>
      </c>
      <c r="F42" s="44">
        <v>0</v>
      </c>
      <c r="G42" s="44">
        <v>30</v>
      </c>
      <c r="H42" s="44">
        <v>30</v>
      </c>
      <c r="I42" s="17">
        <v>0</v>
      </c>
      <c r="J42" s="62">
        <v>0</v>
      </c>
      <c r="K42" s="17">
        <v>0</v>
      </c>
      <c r="L42" s="62">
        <v>0</v>
      </c>
      <c r="M42" s="17">
        <v>0</v>
      </c>
      <c r="N42" s="62">
        <v>0</v>
      </c>
      <c r="O42" s="17">
        <v>0</v>
      </c>
      <c r="P42" s="62">
        <v>0</v>
      </c>
      <c r="Q42" s="62">
        <v>0</v>
      </c>
      <c r="R42" s="62">
        <v>0</v>
      </c>
      <c r="S42" s="62">
        <v>0</v>
      </c>
      <c r="T42" s="43">
        <v>110</v>
      </c>
      <c r="U42" s="37">
        <v>3</v>
      </c>
      <c r="V42" s="32">
        <f t="shared" si="6"/>
        <v>16</v>
      </c>
      <c r="W42" s="35">
        <v>1</v>
      </c>
      <c r="X42" s="63">
        <v>1</v>
      </c>
      <c r="Y42" s="33">
        <v>0</v>
      </c>
      <c r="Z42" s="33">
        <v>14</v>
      </c>
      <c r="AA42" s="33">
        <v>0</v>
      </c>
      <c r="AB42" s="33">
        <v>0</v>
      </c>
      <c r="AC42" s="37">
        <v>0</v>
      </c>
      <c r="AD42" s="37">
        <v>0</v>
      </c>
      <c r="AE42" s="38">
        <v>0</v>
      </c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</row>
    <row r="43" spans="1:51" ht="18.75" customHeight="1" x14ac:dyDescent="0.25">
      <c r="A43" s="586"/>
      <c r="B43" s="22" t="s">
        <v>32</v>
      </c>
      <c r="C43" s="372">
        <f t="shared" si="4"/>
        <v>30</v>
      </c>
      <c r="D43" s="26">
        <f t="shared" si="5"/>
        <v>10</v>
      </c>
      <c r="E43" s="28">
        <v>0</v>
      </c>
      <c r="F43" s="28">
        <v>0</v>
      </c>
      <c r="G43" s="28">
        <v>30</v>
      </c>
      <c r="H43" s="28">
        <v>10</v>
      </c>
      <c r="I43" s="56">
        <v>0</v>
      </c>
      <c r="J43" s="25">
        <v>0</v>
      </c>
      <c r="K43" s="56">
        <v>0</v>
      </c>
      <c r="L43" s="25">
        <v>0</v>
      </c>
      <c r="M43" s="56">
        <v>0</v>
      </c>
      <c r="N43" s="25">
        <v>0</v>
      </c>
      <c r="O43" s="56">
        <v>0</v>
      </c>
      <c r="P43" s="25">
        <v>0</v>
      </c>
      <c r="Q43" s="25">
        <v>0</v>
      </c>
      <c r="R43" s="25">
        <v>0</v>
      </c>
      <c r="S43" s="25">
        <v>0</v>
      </c>
      <c r="T43" s="27">
        <v>40</v>
      </c>
      <c r="U43" s="25">
        <v>4</v>
      </c>
      <c r="V43" s="23">
        <f t="shared" si="6"/>
        <v>6</v>
      </c>
      <c r="W43" s="27">
        <v>1</v>
      </c>
      <c r="X43" s="218">
        <v>1</v>
      </c>
      <c r="Y43" s="24">
        <v>0</v>
      </c>
      <c r="Z43" s="24">
        <v>4</v>
      </c>
      <c r="AA43" s="24">
        <v>0</v>
      </c>
      <c r="AB43" s="24">
        <v>0</v>
      </c>
      <c r="AC43" s="25">
        <v>0</v>
      </c>
      <c r="AD43" s="25">
        <v>0</v>
      </c>
      <c r="AE43" s="26">
        <v>0</v>
      </c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</row>
    <row r="44" spans="1:51" ht="18.75" customHeight="1" x14ac:dyDescent="0.25">
      <c r="A44" s="586"/>
      <c r="B44" s="15" t="s">
        <v>220</v>
      </c>
      <c r="C44" s="371">
        <f t="shared" si="4"/>
        <v>100</v>
      </c>
      <c r="D44" s="34">
        <f t="shared" si="5"/>
        <v>100</v>
      </c>
      <c r="E44" s="21">
        <v>100</v>
      </c>
      <c r="F44" s="21">
        <v>100</v>
      </c>
      <c r="G44" s="21">
        <v>0</v>
      </c>
      <c r="H44" s="21">
        <v>0</v>
      </c>
      <c r="I44" s="17">
        <v>0</v>
      </c>
      <c r="J44" s="18">
        <v>0</v>
      </c>
      <c r="K44" s="17">
        <v>0</v>
      </c>
      <c r="L44" s="18">
        <v>0</v>
      </c>
      <c r="M44" s="17">
        <v>0</v>
      </c>
      <c r="N44" s="18">
        <v>0</v>
      </c>
      <c r="O44" s="17">
        <v>0</v>
      </c>
      <c r="P44" s="18">
        <v>0</v>
      </c>
      <c r="Q44" s="18">
        <v>0</v>
      </c>
      <c r="R44" s="18">
        <v>0</v>
      </c>
      <c r="S44" s="18">
        <v>0</v>
      </c>
      <c r="T44" s="328">
        <v>521</v>
      </c>
      <c r="U44" s="18">
        <v>32</v>
      </c>
      <c r="V44" s="307">
        <f t="shared" si="6"/>
        <v>95</v>
      </c>
      <c r="W44" s="257">
        <v>29</v>
      </c>
      <c r="X44" s="18">
        <v>10</v>
      </c>
      <c r="Y44" s="18">
        <v>0</v>
      </c>
      <c r="Z44" s="17">
        <v>39</v>
      </c>
      <c r="AA44" s="17">
        <v>0</v>
      </c>
      <c r="AB44" s="17">
        <v>16</v>
      </c>
      <c r="AC44" s="18">
        <v>0</v>
      </c>
      <c r="AD44" s="18">
        <v>0</v>
      </c>
      <c r="AE44" s="34">
        <v>1</v>
      </c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</row>
    <row r="45" spans="1:51" ht="18.75" customHeight="1" x14ac:dyDescent="0.25">
      <c r="A45" s="586"/>
      <c r="B45" s="213" t="s">
        <v>221</v>
      </c>
      <c r="C45" s="372">
        <f t="shared" si="4"/>
        <v>50</v>
      </c>
      <c r="D45" s="26">
        <f t="shared" si="5"/>
        <v>50</v>
      </c>
      <c r="E45" s="214">
        <v>50</v>
      </c>
      <c r="F45" s="214">
        <v>50</v>
      </c>
      <c r="G45" s="214">
        <v>0</v>
      </c>
      <c r="H45" s="214">
        <v>0</v>
      </c>
      <c r="I45" s="56">
        <v>0</v>
      </c>
      <c r="J45" s="216">
        <v>0</v>
      </c>
      <c r="K45" s="56">
        <v>0</v>
      </c>
      <c r="L45" s="216">
        <v>0</v>
      </c>
      <c r="M45" s="56">
        <v>0</v>
      </c>
      <c r="N45" s="216">
        <v>0</v>
      </c>
      <c r="O45" s="56">
        <v>0</v>
      </c>
      <c r="P45" s="216">
        <v>0</v>
      </c>
      <c r="Q45" s="216">
        <v>0</v>
      </c>
      <c r="R45" s="216">
        <v>0</v>
      </c>
      <c r="S45" s="216">
        <v>0</v>
      </c>
      <c r="T45" s="217">
        <v>268</v>
      </c>
      <c r="U45" s="25">
        <v>81</v>
      </c>
      <c r="V45" s="23">
        <f t="shared" si="6"/>
        <v>44</v>
      </c>
      <c r="W45" s="218">
        <v>24</v>
      </c>
      <c r="X45" s="25">
        <v>2</v>
      </c>
      <c r="Y45" s="25">
        <v>0</v>
      </c>
      <c r="Z45" s="24">
        <v>15</v>
      </c>
      <c r="AA45" s="24">
        <v>0</v>
      </c>
      <c r="AB45" s="24">
        <v>3</v>
      </c>
      <c r="AC45" s="25">
        <v>0</v>
      </c>
      <c r="AD45" s="25">
        <v>0</v>
      </c>
      <c r="AE45" s="26">
        <v>0</v>
      </c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</row>
    <row r="46" spans="1:51" ht="18.75" customHeight="1" x14ac:dyDescent="0.25">
      <c r="A46" s="586"/>
      <c r="B46" s="40" t="s">
        <v>225</v>
      </c>
      <c r="C46" s="371">
        <f t="shared" si="4"/>
        <v>50</v>
      </c>
      <c r="D46" s="38">
        <f t="shared" si="5"/>
        <v>50</v>
      </c>
      <c r="E46" s="44">
        <v>50</v>
      </c>
      <c r="F46" s="44">
        <v>50</v>
      </c>
      <c r="G46" s="44">
        <v>0</v>
      </c>
      <c r="H46" s="44">
        <v>0</v>
      </c>
      <c r="I46" s="17">
        <v>0</v>
      </c>
      <c r="J46" s="62">
        <v>0</v>
      </c>
      <c r="K46" s="17">
        <v>0</v>
      </c>
      <c r="L46" s="62">
        <v>0</v>
      </c>
      <c r="M46" s="17">
        <v>0</v>
      </c>
      <c r="N46" s="62">
        <v>0</v>
      </c>
      <c r="O46" s="17">
        <v>0</v>
      </c>
      <c r="P46" s="62">
        <v>0</v>
      </c>
      <c r="Q46" s="62">
        <v>0</v>
      </c>
      <c r="R46" s="62">
        <v>0</v>
      </c>
      <c r="S46" s="62">
        <v>0</v>
      </c>
      <c r="T46" s="43">
        <v>84</v>
      </c>
      <c r="U46" s="62">
        <v>5</v>
      </c>
      <c r="V46" s="227">
        <f t="shared" si="6"/>
        <v>3</v>
      </c>
      <c r="W46" s="228">
        <v>1</v>
      </c>
      <c r="X46" s="62">
        <v>2</v>
      </c>
      <c r="Y46" s="62">
        <v>0</v>
      </c>
      <c r="Z46" s="61">
        <v>0</v>
      </c>
      <c r="AA46" s="61">
        <v>0</v>
      </c>
      <c r="AB46" s="61">
        <v>0</v>
      </c>
      <c r="AC46" s="62">
        <v>0</v>
      </c>
      <c r="AD46" s="62">
        <v>0</v>
      </c>
      <c r="AE46" s="334">
        <v>0</v>
      </c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</row>
    <row r="47" spans="1:51" ht="18.75" customHeight="1" x14ac:dyDescent="0.25">
      <c r="A47" s="586"/>
      <c r="B47" s="213" t="s">
        <v>84</v>
      </c>
      <c r="C47" s="372">
        <f t="shared" si="4"/>
        <v>50</v>
      </c>
      <c r="D47" s="26">
        <f t="shared" si="5"/>
        <v>50</v>
      </c>
      <c r="E47" s="214">
        <v>50</v>
      </c>
      <c r="F47" s="214">
        <v>50</v>
      </c>
      <c r="G47" s="214">
        <v>0</v>
      </c>
      <c r="H47" s="214">
        <v>0</v>
      </c>
      <c r="I47" s="56">
        <v>0</v>
      </c>
      <c r="J47" s="216">
        <v>0</v>
      </c>
      <c r="K47" s="56">
        <v>0</v>
      </c>
      <c r="L47" s="216">
        <v>0</v>
      </c>
      <c r="M47" s="56">
        <v>0</v>
      </c>
      <c r="N47" s="216">
        <v>0</v>
      </c>
      <c r="O47" s="56">
        <v>0</v>
      </c>
      <c r="P47" s="216">
        <v>0</v>
      </c>
      <c r="Q47" s="216">
        <v>0</v>
      </c>
      <c r="R47" s="216">
        <v>0</v>
      </c>
      <c r="S47" s="216">
        <v>0</v>
      </c>
      <c r="T47" s="359">
        <v>174</v>
      </c>
      <c r="U47" s="235">
        <v>13</v>
      </c>
      <c r="V47" s="234">
        <f t="shared" si="6"/>
        <v>18</v>
      </c>
      <c r="W47" s="364">
        <v>10</v>
      </c>
      <c r="X47" s="235">
        <v>1</v>
      </c>
      <c r="Y47" s="235">
        <v>0</v>
      </c>
      <c r="Z47" s="238">
        <v>6</v>
      </c>
      <c r="AA47" s="238">
        <v>0</v>
      </c>
      <c r="AB47" s="238">
        <v>0</v>
      </c>
      <c r="AC47" s="235">
        <v>0</v>
      </c>
      <c r="AD47" s="235">
        <v>0</v>
      </c>
      <c r="AE47" s="239">
        <v>1</v>
      </c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</row>
    <row r="48" spans="1:51" ht="18.75" customHeight="1" x14ac:dyDescent="0.25">
      <c r="A48" s="586"/>
      <c r="B48" s="353" t="s">
        <v>38</v>
      </c>
      <c r="C48" s="75">
        <f t="shared" ref="C48:AE48" si="7">SUM(C41:C47)</f>
        <v>310</v>
      </c>
      <c r="D48" s="76">
        <f t="shared" si="7"/>
        <v>290</v>
      </c>
      <c r="E48" s="75">
        <f t="shared" si="7"/>
        <v>250</v>
      </c>
      <c r="F48" s="76">
        <f t="shared" si="7"/>
        <v>250</v>
      </c>
      <c r="G48" s="75">
        <f t="shared" si="7"/>
        <v>60</v>
      </c>
      <c r="H48" s="73">
        <f t="shared" si="7"/>
        <v>40</v>
      </c>
      <c r="I48" s="73">
        <f t="shared" si="7"/>
        <v>0</v>
      </c>
      <c r="J48" s="73">
        <f t="shared" si="7"/>
        <v>0</v>
      </c>
      <c r="K48" s="73">
        <f t="shared" si="7"/>
        <v>0</v>
      </c>
      <c r="L48" s="73">
        <f t="shared" si="7"/>
        <v>0</v>
      </c>
      <c r="M48" s="73">
        <f t="shared" si="7"/>
        <v>0</v>
      </c>
      <c r="N48" s="73">
        <f t="shared" si="7"/>
        <v>0</v>
      </c>
      <c r="O48" s="73">
        <f t="shared" si="7"/>
        <v>0</v>
      </c>
      <c r="P48" s="73">
        <f t="shared" si="7"/>
        <v>0</v>
      </c>
      <c r="Q48" s="73">
        <f t="shared" si="7"/>
        <v>0</v>
      </c>
      <c r="R48" s="73">
        <f t="shared" si="7"/>
        <v>0</v>
      </c>
      <c r="S48" s="76">
        <f t="shared" si="7"/>
        <v>0</v>
      </c>
      <c r="T48" s="71">
        <f t="shared" si="7"/>
        <v>1318</v>
      </c>
      <c r="U48" s="71">
        <f t="shared" si="7"/>
        <v>150</v>
      </c>
      <c r="V48" s="71">
        <f t="shared" si="7"/>
        <v>197</v>
      </c>
      <c r="W48" s="71">
        <f t="shared" si="7"/>
        <v>75</v>
      </c>
      <c r="X48" s="71">
        <f t="shared" si="7"/>
        <v>17</v>
      </c>
      <c r="Y48" s="71">
        <f t="shared" si="7"/>
        <v>0</v>
      </c>
      <c r="Z48" s="71">
        <f t="shared" si="7"/>
        <v>81</v>
      </c>
      <c r="AA48" s="71">
        <f t="shared" si="7"/>
        <v>0</v>
      </c>
      <c r="AB48" s="71">
        <f t="shared" si="7"/>
        <v>22</v>
      </c>
      <c r="AC48" s="71">
        <f t="shared" si="7"/>
        <v>0</v>
      </c>
      <c r="AD48" s="71">
        <f t="shared" si="7"/>
        <v>0</v>
      </c>
      <c r="AE48" s="71">
        <f t="shared" si="7"/>
        <v>2</v>
      </c>
      <c r="AF48" s="69"/>
      <c r="AG48" s="69"/>
      <c r="AH48" s="69"/>
      <c r="AI48" s="69"/>
      <c r="AJ48" s="69"/>
      <c r="AK48" s="69"/>
      <c r="AL48" s="69"/>
      <c r="AM48" s="3"/>
      <c r="AN48" s="69"/>
      <c r="AO48" s="69"/>
      <c r="AP48" s="69"/>
      <c r="AQ48" s="69"/>
      <c r="AR48" s="69"/>
      <c r="AS48" s="69"/>
      <c r="AT48" s="69"/>
      <c r="AU48" s="3"/>
      <c r="AV48" s="69"/>
      <c r="AW48" s="69"/>
      <c r="AX48" s="69"/>
      <c r="AY48" s="69"/>
    </row>
    <row r="49" spans="1:51" ht="18.75" customHeight="1" x14ac:dyDescent="0.25">
      <c r="A49" s="586"/>
      <c r="B49" s="633" t="s">
        <v>86</v>
      </c>
      <c r="C49" s="634"/>
      <c r="D49" s="634"/>
      <c r="E49" s="634"/>
      <c r="F49" s="634"/>
      <c r="G49" s="634"/>
      <c r="H49" s="634"/>
      <c r="I49" s="634"/>
      <c r="J49" s="634"/>
      <c r="K49" s="634"/>
      <c r="L49" s="634"/>
      <c r="M49" s="634"/>
      <c r="N49" s="634"/>
      <c r="O49" s="634"/>
      <c r="P49" s="634"/>
      <c r="Q49" s="634"/>
      <c r="R49" s="634"/>
      <c r="S49" s="634"/>
      <c r="T49" s="634"/>
      <c r="U49" s="634"/>
      <c r="V49" s="634"/>
      <c r="W49" s="634"/>
      <c r="X49" s="634"/>
      <c r="Y49" s="634"/>
      <c r="Z49" s="634"/>
      <c r="AA49" s="634"/>
      <c r="AB49" s="634"/>
      <c r="AC49" s="634"/>
      <c r="AD49" s="634"/>
      <c r="AE49" s="635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</row>
    <row r="50" spans="1:51" ht="18.75" customHeight="1" x14ac:dyDescent="0.25">
      <c r="A50" s="586"/>
      <c r="B50" s="40" t="s">
        <v>144</v>
      </c>
      <c r="C50" s="375">
        <f t="shared" ref="C50:C57" si="8">E50+G50+I50+K50+M50+O50</f>
        <v>30</v>
      </c>
      <c r="D50" s="38">
        <f t="shared" ref="D50:D57" si="9">F50+H50+J50+L50+N50+P50+Q50+R50+S50</f>
        <v>16</v>
      </c>
      <c r="E50" s="36">
        <v>0</v>
      </c>
      <c r="F50" s="36">
        <v>0</v>
      </c>
      <c r="G50" s="36">
        <v>30</v>
      </c>
      <c r="H50" s="36">
        <v>16</v>
      </c>
      <c r="I50" s="211">
        <v>0</v>
      </c>
      <c r="J50" s="37">
        <v>0</v>
      </c>
      <c r="K50" s="211">
        <v>0</v>
      </c>
      <c r="L50" s="37">
        <v>0</v>
      </c>
      <c r="M50" s="211">
        <v>0</v>
      </c>
      <c r="N50" s="37">
        <v>0</v>
      </c>
      <c r="O50" s="211">
        <v>0</v>
      </c>
      <c r="P50" s="37">
        <v>0</v>
      </c>
      <c r="Q50" s="37">
        <v>0</v>
      </c>
      <c r="R50" s="37">
        <v>0</v>
      </c>
      <c r="S50" s="37">
        <v>0</v>
      </c>
      <c r="T50" s="35">
        <v>90</v>
      </c>
      <c r="U50" s="38">
        <v>7</v>
      </c>
      <c r="V50" s="32">
        <f t="shared" ref="V50:V57" si="10">SUM(W50:AE50)</f>
        <v>20</v>
      </c>
      <c r="W50" s="305">
        <v>1</v>
      </c>
      <c r="X50" s="33">
        <v>4</v>
      </c>
      <c r="Y50" s="33">
        <v>0</v>
      </c>
      <c r="Z50" s="33">
        <v>15</v>
      </c>
      <c r="AA50" s="33">
        <v>0</v>
      </c>
      <c r="AB50" s="33">
        <v>0</v>
      </c>
      <c r="AC50" s="37">
        <v>0</v>
      </c>
      <c r="AD50" s="37">
        <v>0</v>
      </c>
      <c r="AE50" s="38">
        <v>0</v>
      </c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</row>
    <row r="51" spans="1:51" ht="18.75" customHeight="1" x14ac:dyDescent="0.25">
      <c r="A51" s="586"/>
      <c r="B51" s="213" t="s">
        <v>138</v>
      </c>
      <c r="C51" s="374">
        <f t="shared" si="8"/>
        <v>30</v>
      </c>
      <c r="D51" s="26">
        <f t="shared" si="9"/>
        <v>18</v>
      </c>
      <c r="E51" s="300">
        <v>0</v>
      </c>
      <c r="F51" s="300">
        <v>0</v>
      </c>
      <c r="G51" s="300">
        <v>30</v>
      </c>
      <c r="H51" s="300">
        <v>18</v>
      </c>
      <c r="I51" s="24">
        <v>0</v>
      </c>
      <c r="J51" s="56">
        <v>0</v>
      </c>
      <c r="K51" s="24">
        <v>0</v>
      </c>
      <c r="L51" s="29">
        <v>0</v>
      </c>
      <c r="M51" s="24">
        <v>0</v>
      </c>
      <c r="N51" s="29">
        <v>0</v>
      </c>
      <c r="O51" s="24">
        <v>0</v>
      </c>
      <c r="P51" s="29">
        <v>0</v>
      </c>
      <c r="Q51" s="29">
        <v>0</v>
      </c>
      <c r="R51" s="29">
        <v>0</v>
      </c>
      <c r="S51" s="29">
        <v>0</v>
      </c>
      <c r="T51" s="301">
        <v>49</v>
      </c>
      <c r="U51" s="29">
        <v>5</v>
      </c>
      <c r="V51" s="299">
        <f t="shared" si="10"/>
        <v>6</v>
      </c>
      <c r="W51" s="59">
        <v>1</v>
      </c>
      <c r="X51" s="29">
        <v>1</v>
      </c>
      <c r="Y51" s="29">
        <v>0</v>
      </c>
      <c r="Z51" s="56">
        <v>3</v>
      </c>
      <c r="AA51" s="56">
        <v>0</v>
      </c>
      <c r="AB51" s="56">
        <v>0</v>
      </c>
      <c r="AC51" s="29">
        <v>0</v>
      </c>
      <c r="AD51" s="29">
        <v>0</v>
      </c>
      <c r="AE51" s="30">
        <v>1</v>
      </c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</row>
    <row r="52" spans="1:51" ht="18.75" customHeight="1" x14ac:dyDescent="0.25">
      <c r="A52" s="586"/>
      <c r="B52" s="40" t="s">
        <v>139</v>
      </c>
      <c r="C52" s="378">
        <f t="shared" si="8"/>
        <v>30</v>
      </c>
      <c r="D52" s="38">
        <f t="shared" si="9"/>
        <v>13</v>
      </c>
      <c r="E52" s="36">
        <v>0</v>
      </c>
      <c r="F52" s="36">
        <v>0</v>
      </c>
      <c r="G52" s="36">
        <v>30</v>
      </c>
      <c r="H52" s="36">
        <v>13</v>
      </c>
      <c r="I52" s="17">
        <v>0</v>
      </c>
      <c r="J52" s="37">
        <v>0</v>
      </c>
      <c r="K52" s="17">
        <v>0</v>
      </c>
      <c r="L52" s="37">
        <v>0</v>
      </c>
      <c r="M52" s="17">
        <v>0</v>
      </c>
      <c r="N52" s="37">
        <v>0</v>
      </c>
      <c r="O52" s="17">
        <v>0</v>
      </c>
      <c r="P52" s="37">
        <v>0</v>
      </c>
      <c r="Q52" s="37">
        <v>0</v>
      </c>
      <c r="R52" s="37">
        <v>0</v>
      </c>
      <c r="S52" s="37">
        <v>0</v>
      </c>
      <c r="T52" s="35">
        <v>60</v>
      </c>
      <c r="U52" s="38">
        <v>1</v>
      </c>
      <c r="V52" s="32">
        <f t="shared" si="10"/>
        <v>16</v>
      </c>
      <c r="W52" s="305">
        <v>1</v>
      </c>
      <c r="X52" s="33">
        <v>2</v>
      </c>
      <c r="Y52" s="17">
        <v>0</v>
      </c>
      <c r="Z52" s="17">
        <v>12</v>
      </c>
      <c r="AA52" s="17">
        <v>0</v>
      </c>
      <c r="AB52" s="17">
        <v>1</v>
      </c>
      <c r="AC52" s="18">
        <v>0</v>
      </c>
      <c r="AD52" s="18">
        <v>0</v>
      </c>
      <c r="AE52" s="34">
        <v>0</v>
      </c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</row>
    <row r="53" spans="1:51" ht="18.75" customHeight="1" x14ac:dyDescent="0.25">
      <c r="A53" s="586"/>
      <c r="B53" s="213" t="s">
        <v>220</v>
      </c>
      <c r="C53" s="380">
        <f t="shared" si="8"/>
        <v>100</v>
      </c>
      <c r="D53" s="30">
        <f t="shared" si="9"/>
        <v>100</v>
      </c>
      <c r="E53" s="300">
        <v>100</v>
      </c>
      <c r="F53" s="300">
        <v>100</v>
      </c>
      <c r="G53" s="300">
        <v>0</v>
      </c>
      <c r="H53" s="300">
        <v>0</v>
      </c>
      <c r="I53" s="249">
        <v>0</v>
      </c>
      <c r="J53" s="249">
        <v>0</v>
      </c>
      <c r="K53" s="249">
        <v>0</v>
      </c>
      <c r="L53" s="29">
        <v>0</v>
      </c>
      <c r="M53" s="249">
        <v>0</v>
      </c>
      <c r="N53" s="29">
        <v>0</v>
      </c>
      <c r="O53" s="249">
        <v>0</v>
      </c>
      <c r="P53" s="29">
        <v>0</v>
      </c>
      <c r="Q53" s="29">
        <v>0</v>
      </c>
      <c r="R53" s="29">
        <v>0</v>
      </c>
      <c r="S53" s="29">
        <v>0</v>
      </c>
      <c r="T53" s="301">
        <v>497</v>
      </c>
      <c r="U53" s="29">
        <v>39</v>
      </c>
      <c r="V53" s="299">
        <f t="shared" si="10"/>
        <v>83</v>
      </c>
      <c r="W53" s="59">
        <v>41</v>
      </c>
      <c r="X53" s="29">
        <v>5</v>
      </c>
      <c r="Y53" s="29">
        <v>0</v>
      </c>
      <c r="Z53" s="56">
        <v>23</v>
      </c>
      <c r="AA53" s="56">
        <v>1</v>
      </c>
      <c r="AB53" s="56">
        <v>11</v>
      </c>
      <c r="AC53" s="29">
        <v>0</v>
      </c>
      <c r="AD53" s="29">
        <v>0</v>
      </c>
      <c r="AE53" s="30">
        <v>2</v>
      </c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</row>
    <row r="54" spans="1:51" ht="18.75" customHeight="1" x14ac:dyDescent="0.25">
      <c r="A54" s="586"/>
      <c r="B54" s="40" t="s">
        <v>221</v>
      </c>
      <c r="C54" s="375">
        <f t="shared" si="8"/>
        <v>50</v>
      </c>
      <c r="D54" s="38">
        <f t="shared" si="9"/>
        <v>50</v>
      </c>
      <c r="E54" s="36">
        <v>50</v>
      </c>
      <c r="F54" s="36">
        <v>50</v>
      </c>
      <c r="G54" s="36">
        <v>0</v>
      </c>
      <c r="H54" s="36">
        <v>0</v>
      </c>
      <c r="I54" s="33">
        <v>0</v>
      </c>
      <c r="J54" s="37">
        <v>0</v>
      </c>
      <c r="K54" s="33">
        <v>0</v>
      </c>
      <c r="L54" s="37">
        <v>0</v>
      </c>
      <c r="M54" s="33">
        <v>0</v>
      </c>
      <c r="N54" s="37">
        <v>0</v>
      </c>
      <c r="O54" s="33">
        <v>0</v>
      </c>
      <c r="P54" s="37">
        <v>0</v>
      </c>
      <c r="Q54" s="37">
        <v>0</v>
      </c>
      <c r="R54" s="37">
        <v>0</v>
      </c>
      <c r="S54" s="37">
        <v>0</v>
      </c>
      <c r="T54" s="35">
        <v>240</v>
      </c>
      <c r="U54" s="37">
        <v>35</v>
      </c>
      <c r="V54" s="32">
        <f t="shared" si="10"/>
        <v>38</v>
      </c>
      <c r="W54" s="63">
        <v>24</v>
      </c>
      <c r="X54" s="37">
        <v>2</v>
      </c>
      <c r="Y54" s="37">
        <v>0</v>
      </c>
      <c r="Z54" s="33">
        <v>7</v>
      </c>
      <c r="AA54" s="33">
        <v>0</v>
      </c>
      <c r="AB54" s="33">
        <v>5</v>
      </c>
      <c r="AC54" s="37">
        <v>0</v>
      </c>
      <c r="AD54" s="37">
        <v>0</v>
      </c>
      <c r="AE54" s="38">
        <v>0</v>
      </c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</row>
    <row r="55" spans="1:51" ht="18.75" customHeight="1" x14ac:dyDescent="0.25">
      <c r="A55" s="586"/>
      <c r="B55" s="213" t="s">
        <v>226</v>
      </c>
      <c r="C55" s="374">
        <f t="shared" si="8"/>
        <v>0</v>
      </c>
      <c r="D55" s="26">
        <f t="shared" si="9"/>
        <v>0</v>
      </c>
      <c r="E55" s="28">
        <v>0</v>
      </c>
      <c r="F55" s="28">
        <v>0</v>
      </c>
      <c r="G55" s="28">
        <v>0</v>
      </c>
      <c r="H55" s="28">
        <v>0</v>
      </c>
      <c r="I55" s="24">
        <v>0</v>
      </c>
      <c r="J55" s="29">
        <v>0</v>
      </c>
      <c r="K55" s="24">
        <v>0</v>
      </c>
      <c r="L55" s="29">
        <v>0</v>
      </c>
      <c r="M55" s="24">
        <v>0</v>
      </c>
      <c r="N55" s="29">
        <v>0</v>
      </c>
      <c r="O55" s="24">
        <v>0</v>
      </c>
      <c r="P55" s="29">
        <v>0</v>
      </c>
      <c r="Q55" s="29">
        <v>0</v>
      </c>
      <c r="R55" s="29">
        <v>0</v>
      </c>
      <c r="S55" s="29">
        <v>0</v>
      </c>
      <c r="T55" s="301">
        <v>128</v>
      </c>
      <c r="U55" s="25">
        <v>8</v>
      </c>
      <c r="V55" s="23">
        <f t="shared" si="10"/>
        <v>9</v>
      </c>
      <c r="W55" s="218">
        <v>7</v>
      </c>
      <c r="X55" s="25">
        <v>0</v>
      </c>
      <c r="Y55" s="25">
        <v>0</v>
      </c>
      <c r="Z55" s="24">
        <v>0</v>
      </c>
      <c r="AA55" s="24">
        <v>0</v>
      </c>
      <c r="AB55" s="24">
        <v>2</v>
      </c>
      <c r="AC55" s="24">
        <v>0</v>
      </c>
      <c r="AD55" s="24">
        <v>0</v>
      </c>
      <c r="AE55" s="26">
        <v>0</v>
      </c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</row>
    <row r="56" spans="1:51" ht="18.75" customHeight="1" x14ac:dyDescent="0.25">
      <c r="A56" s="586"/>
      <c r="B56" s="40" t="s">
        <v>227</v>
      </c>
      <c r="C56" s="375">
        <f t="shared" si="8"/>
        <v>40</v>
      </c>
      <c r="D56" s="38">
        <f t="shared" si="9"/>
        <v>40</v>
      </c>
      <c r="E56" s="308">
        <v>20</v>
      </c>
      <c r="F56" s="308">
        <v>40</v>
      </c>
      <c r="G56" s="308">
        <v>20</v>
      </c>
      <c r="H56" s="308">
        <v>0</v>
      </c>
      <c r="I56" s="211">
        <v>0</v>
      </c>
      <c r="J56" s="45">
        <v>0</v>
      </c>
      <c r="K56" s="211">
        <v>0</v>
      </c>
      <c r="L56" s="45">
        <v>0</v>
      </c>
      <c r="M56" s="211">
        <v>0</v>
      </c>
      <c r="N56" s="45">
        <v>0</v>
      </c>
      <c r="O56" s="211">
        <v>0</v>
      </c>
      <c r="P56" s="45">
        <v>0</v>
      </c>
      <c r="Q56" s="45">
        <v>0</v>
      </c>
      <c r="R56" s="45">
        <v>0</v>
      </c>
      <c r="S56" s="45">
        <v>0</v>
      </c>
      <c r="T56" s="226">
        <v>138</v>
      </c>
      <c r="U56" s="45">
        <v>10</v>
      </c>
      <c r="V56" s="227">
        <f t="shared" si="10"/>
        <v>8</v>
      </c>
      <c r="W56" s="228">
        <v>4</v>
      </c>
      <c r="X56" s="45">
        <v>0</v>
      </c>
      <c r="Y56" s="45">
        <v>0</v>
      </c>
      <c r="Z56" s="211">
        <v>4</v>
      </c>
      <c r="AA56" s="211">
        <v>0</v>
      </c>
      <c r="AB56" s="211">
        <v>0</v>
      </c>
      <c r="AC56" s="45">
        <v>0</v>
      </c>
      <c r="AD56" s="45">
        <v>0</v>
      </c>
      <c r="AE56" s="47">
        <v>0</v>
      </c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</row>
    <row r="57" spans="1:51" ht="18.75" customHeight="1" x14ac:dyDescent="0.25">
      <c r="A57" s="586"/>
      <c r="B57" s="213" t="s">
        <v>228</v>
      </c>
      <c r="C57" s="374">
        <f t="shared" si="8"/>
        <v>40</v>
      </c>
      <c r="D57" s="26">
        <f t="shared" si="9"/>
        <v>40</v>
      </c>
      <c r="E57" s="28">
        <v>40</v>
      </c>
      <c r="F57" s="238">
        <v>40</v>
      </c>
      <c r="G57" s="28">
        <v>0</v>
      </c>
      <c r="H57" s="238">
        <v>0</v>
      </c>
      <c r="I57" s="238">
        <v>0</v>
      </c>
      <c r="J57" s="235">
        <v>0</v>
      </c>
      <c r="K57" s="238">
        <v>0</v>
      </c>
      <c r="L57" s="235">
        <v>0</v>
      </c>
      <c r="M57" s="238">
        <v>0</v>
      </c>
      <c r="N57" s="235">
        <v>0</v>
      </c>
      <c r="O57" s="238">
        <v>0</v>
      </c>
      <c r="P57" s="235">
        <v>0</v>
      </c>
      <c r="Q57" s="235">
        <v>0</v>
      </c>
      <c r="R57" s="235">
        <v>0</v>
      </c>
      <c r="S57" s="235">
        <v>0</v>
      </c>
      <c r="T57" s="359">
        <v>98</v>
      </c>
      <c r="U57" s="239">
        <v>2</v>
      </c>
      <c r="V57" s="234">
        <f t="shared" si="10"/>
        <v>7</v>
      </c>
      <c r="W57" s="364">
        <v>5</v>
      </c>
      <c r="X57" s="235">
        <v>2</v>
      </c>
      <c r="Y57" s="235">
        <v>0</v>
      </c>
      <c r="Z57" s="238">
        <v>0</v>
      </c>
      <c r="AA57" s="238">
        <v>0</v>
      </c>
      <c r="AB57" s="238">
        <v>0</v>
      </c>
      <c r="AC57" s="238">
        <v>0</v>
      </c>
      <c r="AD57" s="238">
        <v>0</v>
      </c>
      <c r="AE57" s="239">
        <v>0</v>
      </c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</row>
    <row r="58" spans="1:51" ht="18.75" customHeight="1" x14ac:dyDescent="0.25">
      <c r="A58" s="586"/>
      <c r="B58" s="253" t="s">
        <v>95</v>
      </c>
      <c r="C58" s="75">
        <f t="shared" ref="C58:AE58" si="11">SUM(C50:C57)</f>
        <v>320</v>
      </c>
      <c r="D58" s="76">
        <f t="shared" si="11"/>
        <v>277</v>
      </c>
      <c r="E58" s="75">
        <f t="shared" si="11"/>
        <v>210</v>
      </c>
      <c r="F58" s="76">
        <f t="shared" si="11"/>
        <v>230</v>
      </c>
      <c r="G58" s="75">
        <f t="shared" si="11"/>
        <v>110</v>
      </c>
      <c r="H58" s="73">
        <f t="shared" si="11"/>
        <v>47</v>
      </c>
      <c r="I58" s="381">
        <f t="shared" si="11"/>
        <v>0</v>
      </c>
      <c r="J58" s="73">
        <f t="shared" si="11"/>
        <v>0</v>
      </c>
      <c r="K58" s="73">
        <f t="shared" si="11"/>
        <v>0</v>
      </c>
      <c r="L58" s="73">
        <f t="shared" si="11"/>
        <v>0</v>
      </c>
      <c r="M58" s="73">
        <f t="shared" si="11"/>
        <v>0</v>
      </c>
      <c r="N58" s="73">
        <f t="shared" si="11"/>
        <v>0</v>
      </c>
      <c r="O58" s="73">
        <f t="shared" si="11"/>
        <v>0</v>
      </c>
      <c r="P58" s="73">
        <f t="shared" si="11"/>
        <v>0</v>
      </c>
      <c r="Q58" s="73">
        <f t="shared" si="11"/>
        <v>0</v>
      </c>
      <c r="R58" s="73">
        <f t="shared" si="11"/>
        <v>0</v>
      </c>
      <c r="S58" s="76">
        <f t="shared" si="11"/>
        <v>0</v>
      </c>
      <c r="T58" s="71">
        <f t="shared" si="11"/>
        <v>1300</v>
      </c>
      <c r="U58" s="71">
        <f t="shared" si="11"/>
        <v>107</v>
      </c>
      <c r="V58" s="71">
        <f t="shared" si="11"/>
        <v>187</v>
      </c>
      <c r="W58" s="71">
        <f t="shared" si="11"/>
        <v>84</v>
      </c>
      <c r="X58" s="71">
        <f t="shared" si="11"/>
        <v>16</v>
      </c>
      <c r="Y58" s="71">
        <f t="shared" si="11"/>
        <v>0</v>
      </c>
      <c r="Z58" s="71">
        <f t="shared" si="11"/>
        <v>64</v>
      </c>
      <c r="AA58" s="71">
        <f t="shared" si="11"/>
        <v>1</v>
      </c>
      <c r="AB58" s="71">
        <f t="shared" si="11"/>
        <v>19</v>
      </c>
      <c r="AC58" s="71">
        <f t="shared" si="11"/>
        <v>0</v>
      </c>
      <c r="AD58" s="71">
        <f t="shared" si="11"/>
        <v>0</v>
      </c>
      <c r="AE58" s="71">
        <f t="shared" si="11"/>
        <v>3</v>
      </c>
      <c r="AF58" s="231"/>
      <c r="AG58" s="231"/>
      <c r="AH58" s="231"/>
      <c r="AI58" s="231"/>
      <c r="AJ58" s="231"/>
      <c r="AK58" s="231"/>
      <c r="AL58" s="231"/>
      <c r="AM58" s="231"/>
      <c r="AN58" s="231"/>
      <c r="AO58" s="231"/>
      <c r="AP58" s="231"/>
      <c r="AQ58" s="231"/>
      <c r="AR58" s="231"/>
      <c r="AS58" s="231"/>
      <c r="AT58" s="231"/>
      <c r="AU58" s="231"/>
      <c r="AV58" s="231"/>
      <c r="AW58" s="231"/>
      <c r="AX58" s="231"/>
      <c r="AY58" s="231"/>
    </row>
    <row r="59" spans="1:51" ht="18.75" customHeight="1" x14ac:dyDescent="0.25">
      <c r="A59" s="586"/>
      <c r="B59" s="633" t="s">
        <v>121</v>
      </c>
      <c r="C59" s="634"/>
      <c r="D59" s="634"/>
      <c r="E59" s="634"/>
      <c r="F59" s="634"/>
      <c r="G59" s="634"/>
      <c r="H59" s="634"/>
      <c r="I59" s="634"/>
      <c r="J59" s="634"/>
      <c r="K59" s="634"/>
      <c r="L59" s="634"/>
      <c r="M59" s="634"/>
      <c r="N59" s="634"/>
      <c r="O59" s="634"/>
      <c r="P59" s="634"/>
      <c r="Q59" s="634"/>
      <c r="R59" s="634"/>
      <c r="S59" s="634"/>
      <c r="T59" s="634"/>
      <c r="U59" s="634"/>
      <c r="V59" s="634"/>
      <c r="W59" s="634"/>
      <c r="X59" s="634"/>
      <c r="Y59" s="634"/>
      <c r="Z59" s="634"/>
      <c r="AA59" s="634"/>
      <c r="AB59" s="634"/>
      <c r="AC59" s="634"/>
      <c r="AD59" s="634"/>
      <c r="AE59" s="635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</row>
    <row r="60" spans="1:51" ht="18.75" customHeight="1" x14ac:dyDescent="0.25">
      <c r="A60" s="586"/>
      <c r="B60" s="337" t="s">
        <v>163</v>
      </c>
      <c r="C60" s="376">
        <f t="shared" ref="C60:C66" si="12">E60+G60+I60+K60+M60+O60</f>
        <v>40</v>
      </c>
      <c r="D60" s="19">
        <f t="shared" ref="D60:D66" si="13">F60+H60+J60+L60+N60+P60+Q60+R60+S60</f>
        <v>41</v>
      </c>
      <c r="E60" s="339">
        <v>40</v>
      </c>
      <c r="F60" s="339">
        <v>40</v>
      </c>
      <c r="G60" s="339">
        <v>0</v>
      </c>
      <c r="H60" s="339">
        <v>0</v>
      </c>
      <c r="I60" s="83">
        <v>0</v>
      </c>
      <c r="J60" s="84">
        <v>0</v>
      </c>
      <c r="K60" s="83">
        <v>0</v>
      </c>
      <c r="L60" s="84">
        <v>0</v>
      </c>
      <c r="M60" s="83">
        <v>0</v>
      </c>
      <c r="N60" s="84">
        <v>0</v>
      </c>
      <c r="O60" s="83">
        <v>0</v>
      </c>
      <c r="P60" s="84">
        <v>1</v>
      </c>
      <c r="Q60" s="84">
        <v>0</v>
      </c>
      <c r="R60" s="84">
        <v>0</v>
      </c>
      <c r="S60" s="84">
        <v>0</v>
      </c>
      <c r="T60" s="20">
        <v>208</v>
      </c>
      <c r="U60" s="84">
        <v>8</v>
      </c>
      <c r="V60" s="16">
        <f t="shared" ref="V60:V66" si="14">SUM(W60:AE60)</f>
        <v>2</v>
      </c>
      <c r="W60" s="246">
        <v>2</v>
      </c>
      <c r="X60" s="84">
        <v>0</v>
      </c>
      <c r="Y60" s="84">
        <v>0</v>
      </c>
      <c r="Z60" s="83">
        <v>0</v>
      </c>
      <c r="AA60" s="83">
        <v>0</v>
      </c>
      <c r="AB60" s="83">
        <v>0</v>
      </c>
      <c r="AC60" s="83">
        <v>0</v>
      </c>
      <c r="AD60" s="83">
        <v>0</v>
      </c>
      <c r="AE60" s="340">
        <v>0</v>
      </c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</row>
    <row r="61" spans="1:51" ht="18.75" customHeight="1" x14ac:dyDescent="0.25">
      <c r="A61" s="586"/>
      <c r="B61" s="22" t="s">
        <v>164</v>
      </c>
      <c r="C61" s="377">
        <f t="shared" si="12"/>
        <v>30</v>
      </c>
      <c r="D61" s="286">
        <f t="shared" si="13"/>
        <v>13</v>
      </c>
      <c r="E61" s="28">
        <v>0</v>
      </c>
      <c r="F61" s="28">
        <v>0</v>
      </c>
      <c r="G61" s="28">
        <v>30</v>
      </c>
      <c r="H61" s="28">
        <v>13</v>
      </c>
      <c r="I61" s="24">
        <v>0</v>
      </c>
      <c r="J61" s="25">
        <v>0</v>
      </c>
      <c r="K61" s="24">
        <v>0</v>
      </c>
      <c r="L61" s="25">
        <v>0</v>
      </c>
      <c r="M61" s="24">
        <v>0</v>
      </c>
      <c r="N61" s="25">
        <v>0</v>
      </c>
      <c r="O61" s="24">
        <v>0</v>
      </c>
      <c r="P61" s="25">
        <v>0</v>
      </c>
      <c r="Q61" s="25">
        <v>0</v>
      </c>
      <c r="R61" s="25">
        <v>0</v>
      </c>
      <c r="S61" s="25">
        <v>0</v>
      </c>
      <c r="T61" s="27">
        <v>31</v>
      </c>
      <c r="U61" s="25">
        <v>0</v>
      </c>
      <c r="V61" s="23">
        <f t="shared" si="14"/>
        <v>6</v>
      </c>
      <c r="W61" s="218">
        <v>1</v>
      </c>
      <c r="X61" s="25">
        <v>0</v>
      </c>
      <c r="Y61" s="25">
        <v>0</v>
      </c>
      <c r="Z61" s="24">
        <v>3</v>
      </c>
      <c r="AA61" s="24">
        <v>0</v>
      </c>
      <c r="AB61" s="24">
        <v>1</v>
      </c>
      <c r="AC61" s="24">
        <v>0</v>
      </c>
      <c r="AD61" s="24">
        <v>0</v>
      </c>
      <c r="AE61" s="343">
        <v>1</v>
      </c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</row>
    <row r="62" spans="1:51" ht="18.75" customHeight="1" x14ac:dyDescent="0.25">
      <c r="A62" s="586"/>
      <c r="B62" s="15" t="s">
        <v>144</v>
      </c>
      <c r="C62" s="378">
        <f t="shared" si="12"/>
        <v>30</v>
      </c>
      <c r="D62" s="38">
        <f t="shared" si="13"/>
        <v>25</v>
      </c>
      <c r="E62" s="21">
        <v>0</v>
      </c>
      <c r="F62" s="21">
        <v>0</v>
      </c>
      <c r="G62" s="21">
        <v>30</v>
      </c>
      <c r="H62" s="21">
        <v>25</v>
      </c>
      <c r="I62" s="17">
        <v>0</v>
      </c>
      <c r="J62" s="18">
        <v>0</v>
      </c>
      <c r="K62" s="17">
        <v>0</v>
      </c>
      <c r="L62" s="18">
        <v>0</v>
      </c>
      <c r="M62" s="17">
        <v>0</v>
      </c>
      <c r="N62" s="18">
        <v>0</v>
      </c>
      <c r="O62" s="17">
        <v>0</v>
      </c>
      <c r="P62" s="18">
        <v>0</v>
      </c>
      <c r="Q62" s="18">
        <v>0</v>
      </c>
      <c r="R62" s="18">
        <v>0</v>
      </c>
      <c r="S62" s="18">
        <v>0</v>
      </c>
      <c r="T62" s="328">
        <v>115</v>
      </c>
      <c r="U62" s="18">
        <v>2</v>
      </c>
      <c r="V62" s="307">
        <f t="shared" si="14"/>
        <v>15</v>
      </c>
      <c r="W62" s="257">
        <v>0</v>
      </c>
      <c r="X62" s="18">
        <v>0</v>
      </c>
      <c r="Y62" s="18">
        <v>0</v>
      </c>
      <c r="Z62" s="17">
        <v>15</v>
      </c>
      <c r="AA62" s="17">
        <v>0</v>
      </c>
      <c r="AB62" s="17">
        <v>0</v>
      </c>
      <c r="AC62" s="17">
        <v>0</v>
      </c>
      <c r="AD62" s="17">
        <v>0</v>
      </c>
      <c r="AE62" s="344">
        <v>0</v>
      </c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</row>
    <row r="63" spans="1:51" ht="18.75" customHeight="1" x14ac:dyDescent="0.25">
      <c r="A63" s="586"/>
      <c r="B63" s="22" t="s">
        <v>154</v>
      </c>
      <c r="C63" s="377">
        <f t="shared" si="12"/>
        <v>30</v>
      </c>
      <c r="D63" s="286">
        <f t="shared" si="13"/>
        <v>9</v>
      </c>
      <c r="E63" s="28">
        <v>0</v>
      </c>
      <c r="F63" s="28">
        <v>0</v>
      </c>
      <c r="G63" s="28">
        <v>30</v>
      </c>
      <c r="H63" s="28">
        <v>9</v>
      </c>
      <c r="I63" s="24">
        <v>0</v>
      </c>
      <c r="J63" s="25">
        <v>0</v>
      </c>
      <c r="K63" s="24">
        <v>0</v>
      </c>
      <c r="L63" s="25">
        <v>0</v>
      </c>
      <c r="M63" s="24">
        <v>0</v>
      </c>
      <c r="N63" s="25">
        <v>0</v>
      </c>
      <c r="O63" s="24">
        <v>0</v>
      </c>
      <c r="P63" s="25">
        <v>0</v>
      </c>
      <c r="Q63" s="25">
        <v>0</v>
      </c>
      <c r="R63" s="25">
        <v>0</v>
      </c>
      <c r="S63" s="25">
        <v>0</v>
      </c>
      <c r="T63" s="27">
        <v>20</v>
      </c>
      <c r="U63" s="25">
        <v>1</v>
      </c>
      <c r="V63" s="23">
        <f t="shared" si="14"/>
        <v>2</v>
      </c>
      <c r="W63" s="218">
        <v>0</v>
      </c>
      <c r="X63" s="25">
        <v>1</v>
      </c>
      <c r="Y63" s="25">
        <v>0</v>
      </c>
      <c r="Z63" s="24">
        <v>1</v>
      </c>
      <c r="AA63" s="24">
        <v>0</v>
      </c>
      <c r="AB63" s="24">
        <v>0</v>
      </c>
      <c r="AC63" s="24">
        <v>0</v>
      </c>
      <c r="AD63" s="24">
        <v>0</v>
      </c>
      <c r="AE63" s="343">
        <v>0</v>
      </c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</row>
    <row r="64" spans="1:51" ht="18.75" customHeight="1" x14ac:dyDescent="0.25">
      <c r="A64" s="586"/>
      <c r="B64" s="345" t="s">
        <v>220</v>
      </c>
      <c r="C64" s="378">
        <f t="shared" si="12"/>
        <v>0</v>
      </c>
      <c r="D64" s="38">
        <f t="shared" si="13"/>
        <v>0</v>
      </c>
      <c r="E64" s="308">
        <v>0</v>
      </c>
      <c r="F64" s="308">
        <v>0</v>
      </c>
      <c r="G64" s="308">
        <v>0</v>
      </c>
      <c r="H64" s="308">
        <v>0</v>
      </c>
      <c r="I64" s="211">
        <v>0</v>
      </c>
      <c r="J64" s="17">
        <v>0</v>
      </c>
      <c r="K64" s="211">
        <v>0</v>
      </c>
      <c r="L64" s="18">
        <v>0</v>
      </c>
      <c r="M64" s="211">
        <v>0</v>
      </c>
      <c r="N64" s="18">
        <v>0</v>
      </c>
      <c r="O64" s="211">
        <v>0</v>
      </c>
      <c r="P64" s="18">
        <v>0</v>
      </c>
      <c r="Q64" s="18">
        <v>0</v>
      </c>
      <c r="R64" s="18">
        <v>0</v>
      </c>
      <c r="S64" s="18">
        <v>0</v>
      </c>
      <c r="T64" s="328">
        <v>83</v>
      </c>
      <c r="U64" s="18">
        <v>16</v>
      </c>
      <c r="V64" s="307">
        <f t="shared" si="14"/>
        <v>24</v>
      </c>
      <c r="W64" s="257">
        <v>6</v>
      </c>
      <c r="X64" s="18">
        <v>1</v>
      </c>
      <c r="Y64" s="18">
        <v>0</v>
      </c>
      <c r="Z64" s="17">
        <v>10</v>
      </c>
      <c r="AA64" s="17">
        <v>0</v>
      </c>
      <c r="AB64" s="17">
        <v>6</v>
      </c>
      <c r="AC64" s="17">
        <v>0</v>
      </c>
      <c r="AD64" s="17">
        <v>0</v>
      </c>
      <c r="AE64" s="344">
        <v>1</v>
      </c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</row>
    <row r="65" spans="1:51" ht="18.75" customHeight="1" x14ac:dyDescent="0.25">
      <c r="A65" s="586"/>
      <c r="B65" s="22" t="s">
        <v>221</v>
      </c>
      <c r="C65" s="382">
        <f t="shared" si="12"/>
        <v>80</v>
      </c>
      <c r="D65" s="26">
        <f t="shared" si="13"/>
        <v>80</v>
      </c>
      <c r="E65" s="28">
        <v>80</v>
      </c>
      <c r="F65" s="28">
        <v>80</v>
      </c>
      <c r="G65" s="28">
        <v>0</v>
      </c>
      <c r="H65" s="28">
        <v>0</v>
      </c>
      <c r="I65" s="24">
        <v>0</v>
      </c>
      <c r="J65" s="25">
        <v>0</v>
      </c>
      <c r="K65" s="24">
        <v>0</v>
      </c>
      <c r="L65" s="25">
        <v>0</v>
      </c>
      <c r="M65" s="24">
        <v>0</v>
      </c>
      <c r="N65" s="25">
        <v>0</v>
      </c>
      <c r="O65" s="24">
        <v>0</v>
      </c>
      <c r="P65" s="25">
        <v>0</v>
      </c>
      <c r="Q65" s="25">
        <v>0</v>
      </c>
      <c r="R65" s="25">
        <v>0</v>
      </c>
      <c r="S65" s="25">
        <v>0</v>
      </c>
      <c r="T65" s="27">
        <v>392</v>
      </c>
      <c r="U65" s="25">
        <v>27</v>
      </c>
      <c r="V65" s="23">
        <f t="shared" si="14"/>
        <v>56</v>
      </c>
      <c r="W65" s="218">
        <v>30</v>
      </c>
      <c r="X65" s="25">
        <v>6</v>
      </c>
      <c r="Y65" s="25">
        <v>0</v>
      </c>
      <c r="Z65" s="24">
        <v>15</v>
      </c>
      <c r="AA65" s="24">
        <v>0</v>
      </c>
      <c r="AB65" s="24">
        <v>5</v>
      </c>
      <c r="AC65" s="24">
        <v>0</v>
      </c>
      <c r="AD65" s="24">
        <v>0</v>
      </c>
      <c r="AE65" s="343">
        <v>0</v>
      </c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</row>
    <row r="66" spans="1:51" ht="18.75" customHeight="1" x14ac:dyDescent="0.25">
      <c r="A66" s="586"/>
      <c r="B66" s="345" t="s">
        <v>165</v>
      </c>
      <c r="C66" s="379">
        <f t="shared" si="12"/>
        <v>80</v>
      </c>
      <c r="D66" s="222">
        <f t="shared" si="13"/>
        <v>80</v>
      </c>
      <c r="E66" s="308">
        <v>80</v>
      </c>
      <c r="F66" s="308">
        <v>80</v>
      </c>
      <c r="G66" s="308">
        <v>0</v>
      </c>
      <c r="H66" s="308">
        <v>0</v>
      </c>
      <c r="I66" s="211">
        <v>0</v>
      </c>
      <c r="J66" s="45">
        <v>0</v>
      </c>
      <c r="K66" s="211">
        <v>0</v>
      </c>
      <c r="L66" s="45">
        <v>0</v>
      </c>
      <c r="M66" s="211">
        <v>0</v>
      </c>
      <c r="N66" s="45">
        <v>0</v>
      </c>
      <c r="O66" s="211">
        <v>0</v>
      </c>
      <c r="P66" s="45">
        <v>0</v>
      </c>
      <c r="Q66" s="45">
        <v>0</v>
      </c>
      <c r="R66" s="45">
        <v>0</v>
      </c>
      <c r="S66" s="45">
        <v>0</v>
      </c>
      <c r="T66" s="332">
        <v>289</v>
      </c>
      <c r="U66" s="45">
        <v>32</v>
      </c>
      <c r="V66" s="288">
        <f t="shared" si="14"/>
        <v>36</v>
      </c>
      <c r="W66" s="228">
        <v>30</v>
      </c>
      <c r="X66" s="45">
        <v>3</v>
      </c>
      <c r="Y66" s="45">
        <v>0</v>
      </c>
      <c r="Z66" s="85">
        <v>1</v>
      </c>
      <c r="AA66" s="85">
        <v>0</v>
      </c>
      <c r="AB66" s="85">
        <v>2</v>
      </c>
      <c r="AC66" s="85">
        <v>0</v>
      </c>
      <c r="AD66" s="85">
        <v>0</v>
      </c>
      <c r="AE66" s="347">
        <v>0</v>
      </c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</row>
    <row r="67" spans="1:51" ht="18.75" customHeight="1" x14ac:dyDescent="0.25">
      <c r="A67" s="586"/>
      <c r="B67" s="229" t="s">
        <v>122</v>
      </c>
      <c r="C67" s="51">
        <f t="shared" ref="C67:AE67" si="15">SUM(C60:C66)</f>
        <v>290</v>
      </c>
      <c r="D67" s="53">
        <f t="shared" si="15"/>
        <v>248</v>
      </c>
      <c r="E67" s="51">
        <f t="shared" si="15"/>
        <v>200</v>
      </c>
      <c r="F67" s="68">
        <f t="shared" si="15"/>
        <v>200</v>
      </c>
      <c r="G67" s="51">
        <f t="shared" si="15"/>
        <v>90</v>
      </c>
      <c r="H67" s="68">
        <f t="shared" si="15"/>
        <v>47</v>
      </c>
      <c r="I67" s="68">
        <f t="shared" si="15"/>
        <v>0</v>
      </c>
      <c r="J67" s="68">
        <f t="shared" si="15"/>
        <v>0</v>
      </c>
      <c r="K67" s="68">
        <f t="shared" si="15"/>
        <v>0</v>
      </c>
      <c r="L67" s="68">
        <f t="shared" si="15"/>
        <v>0</v>
      </c>
      <c r="M67" s="68">
        <f t="shared" si="15"/>
        <v>0</v>
      </c>
      <c r="N67" s="68">
        <f t="shared" si="15"/>
        <v>0</v>
      </c>
      <c r="O67" s="68">
        <f t="shared" si="15"/>
        <v>0</v>
      </c>
      <c r="P67" s="68">
        <f t="shared" si="15"/>
        <v>1</v>
      </c>
      <c r="Q67" s="68">
        <f t="shared" si="15"/>
        <v>0</v>
      </c>
      <c r="R67" s="68">
        <f t="shared" si="15"/>
        <v>0</v>
      </c>
      <c r="S67" s="66">
        <f t="shared" si="15"/>
        <v>0</v>
      </c>
      <c r="T67" s="51">
        <f t="shared" si="15"/>
        <v>1138</v>
      </c>
      <c r="U67" s="50">
        <f t="shared" si="15"/>
        <v>86</v>
      </c>
      <c r="V67" s="6">
        <f t="shared" si="15"/>
        <v>141</v>
      </c>
      <c r="W67" s="51">
        <f t="shared" si="15"/>
        <v>69</v>
      </c>
      <c r="X67" s="68">
        <f t="shared" si="15"/>
        <v>11</v>
      </c>
      <c r="Y67" s="68">
        <f t="shared" si="15"/>
        <v>0</v>
      </c>
      <c r="Z67" s="68">
        <f t="shared" si="15"/>
        <v>45</v>
      </c>
      <c r="AA67" s="68">
        <f t="shared" si="15"/>
        <v>0</v>
      </c>
      <c r="AB67" s="68">
        <f t="shared" si="15"/>
        <v>14</v>
      </c>
      <c r="AC67" s="68">
        <f t="shared" si="15"/>
        <v>0</v>
      </c>
      <c r="AD67" s="68">
        <f t="shared" si="15"/>
        <v>0</v>
      </c>
      <c r="AE67" s="53">
        <f t="shared" si="15"/>
        <v>2</v>
      </c>
      <c r="AF67" s="231"/>
      <c r="AG67" s="231"/>
      <c r="AH67" s="231"/>
      <c r="AI67" s="231"/>
      <c r="AJ67" s="231"/>
      <c r="AK67" s="231"/>
      <c r="AL67" s="231"/>
      <c r="AM67" s="231"/>
      <c r="AN67" s="231"/>
      <c r="AO67" s="231"/>
      <c r="AP67" s="231"/>
      <c r="AQ67" s="231"/>
      <c r="AR67" s="231"/>
      <c r="AS67" s="231"/>
      <c r="AT67" s="231"/>
      <c r="AU67" s="231"/>
      <c r="AV67" s="231"/>
      <c r="AW67" s="231"/>
      <c r="AX67" s="231"/>
      <c r="AY67" s="231"/>
    </row>
    <row r="68" spans="1:51" ht="18.75" customHeight="1" x14ac:dyDescent="0.25">
      <c r="A68" s="587"/>
      <c r="B68" s="70" t="s">
        <v>39</v>
      </c>
      <c r="C68" s="348">
        <f t="shared" ref="C68:AE68" si="16">C39+C48+C58+C67</f>
        <v>2523</v>
      </c>
      <c r="D68" s="71">
        <f t="shared" si="16"/>
        <v>2342</v>
      </c>
      <c r="E68" s="71">
        <f t="shared" si="16"/>
        <v>1415</v>
      </c>
      <c r="F68" s="71">
        <f t="shared" si="16"/>
        <v>1435</v>
      </c>
      <c r="G68" s="71">
        <f t="shared" si="16"/>
        <v>1108</v>
      </c>
      <c r="H68" s="71">
        <f t="shared" si="16"/>
        <v>904</v>
      </c>
      <c r="I68" s="71">
        <f t="shared" si="16"/>
        <v>0</v>
      </c>
      <c r="J68" s="71">
        <f t="shared" si="16"/>
        <v>0</v>
      </c>
      <c r="K68" s="71">
        <f t="shared" si="16"/>
        <v>0</v>
      </c>
      <c r="L68" s="71">
        <f t="shared" si="16"/>
        <v>0</v>
      </c>
      <c r="M68" s="71">
        <f t="shared" si="16"/>
        <v>0</v>
      </c>
      <c r="N68" s="71">
        <f t="shared" si="16"/>
        <v>0</v>
      </c>
      <c r="O68" s="71">
        <f t="shared" si="16"/>
        <v>0</v>
      </c>
      <c r="P68" s="71">
        <f t="shared" si="16"/>
        <v>2</v>
      </c>
      <c r="Q68" s="71">
        <f t="shared" si="16"/>
        <v>0</v>
      </c>
      <c r="R68" s="71">
        <f t="shared" si="16"/>
        <v>0</v>
      </c>
      <c r="S68" s="71">
        <f t="shared" si="16"/>
        <v>1</v>
      </c>
      <c r="T68" s="71">
        <f t="shared" si="16"/>
        <v>9807</v>
      </c>
      <c r="U68" s="71">
        <f t="shared" si="16"/>
        <v>864</v>
      </c>
      <c r="V68" s="71">
        <f t="shared" si="16"/>
        <v>1338</v>
      </c>
      <c r="W68" s="71">
        <f t="shared" si="16"/>
        <v>579</v>
      </c>
      <c r="X68" s="71">
        <f t="shared" si="16"/>
        <v>120</v>
      </c>
      <c r="Y68" s="71">
        <f t="shared" si="16"/>
        <v>0</v>
      </c>
      <c r="Z68" s="71">
        <f t="shared" si="16"/>
        <v>506</v>
      </c>
      <c r="AA68" s="71">
        <f t="shared" si="16"/>
        <v>3</v>
      </c>
      <c r="AB68" s="71">
        <f t="shared" si="16"/>
        <v>115</v>
      </c>
      <c r="AC68" s="71">
        <f t="shared" si="16"/>
        <v>0</v>
      </c>
      <c r="AD68" s="71">
        <f t="shared" si="16"/>
        <v>0</v>
      </c>
      <c r="AE68" s="76">
        <f t="shared" si="16"/>
        <v>15</v>
      </c>
      <c r="AF68" s="3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</row>
    <row r="69" spans="1:51" ht="18.75" customHeight="1" x14ac:dyDescent="0.3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  <c r="AM69" s="77"/>
      <c r="AN69" s="77"/>
      <c r="AO69" s="77"/>
      <c r="AP69" s="77"/>
      <c r="AQ69" s="77"/>
      <c r="AR69" s="77"/>
      <c r="AS69" s="77"/>
      <c r="AT69" s="77"/>
      <c r="AU69" s="77"/>
      <c r="AV69" s="77"/>
      <c r="AW69" s="77"/>
      <c r="AX69" s="77"/>
      <c r="AY69" s="77"/>
    </row>
    <row r="70" spans="1:51" ht="18.75" customHeight="1" x14ac:dyDescent="0.3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  <c r="AN70" s="77"/>
      <c r="AO70" s="77"/>
      <c r="AP70" s="77"/>
      <c r="AQ70" s="77"/>
      <c r="AR70" s="77"/>
      <c r="AS70" s="77"/>
      <c r="AT70" s="77"/>
      <c r="AU70" s="77"/>
      <c r="AV70" s="77"/>
      <c r="AW70" s="77"/>
      <c r="AX70" s="77"/>
      <c r="AY70" s="77"/>
    </row>
    <row r="71" spans="1:51" ht="18.75" customHeight="1" x14ac:dyDescent="0.3">
      <c r="A71" s="77"/>
      <c r="B71" s="581" t="s">
        <v>42</v>
      </c>
      <c r="C71" s="579"/>
      <c r="D71" s="579"/>
      <c r="E71" s="579"/>
      <c r="F71" s="579"/>
      <c r="G71" s="579"/>
      <c r="H71" s="579"/>
      <c r="I71" s="579"/>
      <c r="J71" s="579"/>
      <c r="K71" s="579"/>
      <c r="L71" s="579"/>
      <c r="M71" s="579"/>
      <c r="N71" s="579"/>
      <c r="O71" s="579"/>
      <c r="P71" s="579"/>
      <c r="Q71" s="579"/>
      <c r="R71" s="579"/>
      <c r="S71" s="579"/>
      <c r="T71" s="579"/>
      <c r="U71" s="580"/>
      <c r="V71" s="77"/>
      <c r="W71" s="77"/>
      <c r="X71" s="639" t="s">
        <v>187</v>
      </c>
      <c r="Y71" s="583"/>
      <c r="Z71" s="583"/>
      <c r="AA71" s="349">
        <v>3</v>
      </c>
      <c r="AB71" s="77"/>
      <c r="AC71" s="77"/>
      <c r="AD71" s="77"/>
      <c r="AE71" s="77"/>
      <c r="AF71" s="77"/>
      <c r="AG71" s="77"/>
      <c r="AH71" s="77"/>
      <c r="AI71" s="77"/>
      <c r="AJ71" s="77"/>
      <c r="AK71" s="77"/>
      <c r="AL71" s="77"/>
      <c r="AM71" s="77"/>
      <c r="AN71" s="77"/>
      <c r="AO71" s="77"/>
      <c r="AP71" s="77"/>
      <c r="AQ71" s="77"/>
      <c r="AR71" s="77"/>
      <c r="AS71" s="77"/>
      <c r="AT71" s="77"/>
      <c r="AU71" s="77"/>
      <c r="AV71" s="77"/>
      <c r="AW71" s="77"/>
      <c r="AX71" s="77"/>
      <c r="AY71" s="77"/>
    </row>
    <row r="72" spans="1:51" ht="18.75" customHeight="1" x14ac:dyDescent="0.3">
      <c r="A72" s="77"/>
      <c r="B72" s="638" t="s">
        <v>229</v>
      </c>
      <c r="C72" s="630"/>
      <c r="D72" s="630"/>
      <c r="E72" s="630"/>
      <c r="F72" s="630"/>
      <c r="G72" s="630"/>
      <c r="H72" s="630"/>
      <c r="I72" s="630"/>
      <c r="J72" s="630"/>
      <c r="K72" s="630"/>
      <c r="L72" s="630"/>
      <c r="M72" s="630"/>
      <c r="N72" s="630"/>
      <c r="O72" s="630"/>
      <c r="P72" s="630"/>
      <c r="Q72" s="630"/>
      <c r="R72" s="630"/>
      <c r="S72" s="630"/>
      <c r="T72" s="630"/>
      <c r="U72" s="631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  <c r="AN72" s="77"/>
      <c r="AO72" s="77"/>
      <c r="AP72" s="77"/>
      <c r="AQ72" s="77"/>
      <c r="AR72" s="77"/>
      <c r="AS72" s="77"/>
      <c r="AT72" s="77"/>
      <c r="AU72" s="77"/>
      <c r="AV72" s="77"/>
      <c r="AW72" s="77"/>
      <c r="AX72" s="77"/>
      <c r="AY72" s="77"/>
    </row>
    <row r="73" spans="1:51" ht="18.75" customHeight="1" x14ac:dyDescent="0.3">
      <c r="A73" s="77"/>
      <c r="B73" s="588" t="s">
        <v>230</v>
      </c>
      <c r="C73" s="589"/>
      <c r="D73" s="589"/>
      <c r="E73" s="589"/>
      <c r="F73" s="589"/>
      <c r="G73" s="589"/>
      <c r="H73" s="589"/>
      <c r="I73" s="589"/>
      <c r="J73" s="589"/>
      <c r="K73" s="589"/>
      <c r="L73" s="589"/>
      <c r="M73" s="589"/>
      <c r="N73" s="589"/>
      <c r="O73" s="589"/>
      <c r="P73" s="589"/>
      <c r="Q73" s="589"/>
      <c r="R73" s="589"/>
      <c r="S73" s="589"/>
      <c r="T73" s="589"/>
      <c r="U73" s="590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U73" s="77"/>
      <c r="AV73" s="77"/>
      <c r="AW73" s="77"/>
      <c r="AX73" s="77"/>
      <c r="AY73" s="77"/>
    </row>
    <row r="74" spans="1:51" ht="18.75" customHeight="1" x14ac:dyDescent="0.3">
      <c r="A74" s="77"/>
      <c r="B74" s="588" t="s">
        <v>231</v>
      </c>
      <c r="C74" s="589"/>
      <c r="D74" s="589"/>
      <c r="E74" s="589"/>
      <c r="F74" s="589"/>
      <c r="G74" s="589"/>
      <c r="H74" s="589"/>
      <c r="I74" s="589"/>
      <c r="J74" s="589"/>
      <c r="K74" s="589"/>
      <c r="L74" s="589"/>
      <c r="M74" s="589"/>
      <c r="N74" s="589"/>
      <c r="O74" s="589"/>
      <c r="P74" s="589"/>
      <c r="Q74" s="589"/>
      <c r="R74" s="589"/>
      <c r="S74" s="589"/>
      <c r="T74" s="589"/>
      <c r="U74" s="590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  <c r="AN74" s="77"/>
      <c r="AO74" s="77"/>
      <c r="AP74" s="77"/>
      <c r="AQ74" s="77"/>
      <c r="AR74" s="77"/>
      <c r="AS74" s="77"/>
      <c r="AT74" s="77"/>
      <c r="AU74" s="77"/>
      <c r="AV74" s="77"/>
      <c r="AW74" s="77"/>
      <c r="AX74" s="77"/>
      <c r="AY74" s="77"/>
    </row>
    <row r="75" spans="1:51" ht="18.75" customHeight="1" x14ac:dyDescent="0.3">
      <c r="A75" s="77"/>
      <c r="B75" s="591" t="s">
        <v>232</v>
      </c>
      <c r="C75" s="592"/>
      <c r="D75" s="592"/>
      <c r="E75" s="592"/>
      <c r="F75" s="592"/>
      <c r="G75" s="592"/>
      <c r="H75" s="592"/>
      <c r="I75" s="592"/>
      <c r="J75" s="592"/>
      <c r="K75" s="592"/>
      <c r="L75" s="592"/>
      <c r="M75" s="592"/>
      <c r="N75" s="592"/>
      <c r="O75" s="592"/>
      <c r="P75" s="592"/>
      <c r="Q75" s="592"/>
      <c r="R75" s="592"/>
      <c r="S75" s="592"/>
      <c r="T75" s="592"/>
      <c r="U75" s="593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  <c r="AP75" s="77"/>
      <c r="AQ75" s="77"/>
      <c r="AR75" s="77"/>
      <c r="AS75" s="77"/>
      <c r="AT75" s="77"/>
      <c r="AU75" s="77"/>
      <c r="AV75" s="77"/>
      <c r="AW75" s="77"/>
      <c r="AX75" s="77"/>
      <c r="AY75" s="77"/>
    </row>
    <row r="76" spans="1:51" ht="18.75" customHeight="1" x14ac:dyDescent="0.3">
      <c r="A76" s="77"/>
      <c r="B76" s="648"/>
      <c r="C76" s="572"/>
      <c r="D76" s="572"/>
      <c r="E76" s="572"/>
      <c r="F76" s="572"/>
      <c r="G76" s="572"/>
      <c r="H76" s="572"/>
      <c r="I76" s="572"/>
      <c r="J76" s="572"/>
      <c r="K76" s="572"/>
      <c r="L76" s="572"/>
      <c r="M76" s="572"/>
      <c r="N76" s="572"/>
      <c r="O76" s="572"/>
      <c r="P76" s="572"/>
      <c r="Q76" s="572"/>
      <c r="R76" s="572"/>
      <c r="S76" s="572"/>
      <c r="T76" s="572"/>
      <c r="U76" s="572"/>
      <c r="V76" s="77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  <c r="AJ76" s="77"/>
      <c r="AK76" s="77"/>
      <c r="AL76" s="77"/>
      <c r="AM76" s="77"/>
      <c r="AN76" s="77"/>
      <c r="AO76" s="77"/>
      <c r="AP76" s="77"/>
      <c r="AQ76" s="77"/>
      <c r="AR76" s="77"/>
      <c r="AS76" s="77"/>
      <c r="AT76" s="77"/>
      <c r="AU76" s="77"/>
      <c r="AV76" s="77"/>
      <c r="AW76" s="77"/>
      <c r="AX76" s="77"/>
      <c r="AY76" s="77"/>
    </row>
    <row r="77" spans="1:51" ht="18.75" customHeight="1" x14ac:dyDescent="0.3">
      <c r="A77" s="77"/>
      <c r="B77" s="648"/>
      <c r="C77" s="572"/>
      <c r="D77" s="572"/>
      <c r="E77" s="572"/>
      <c r="F77" s="572"/>
      <c r="G77" s="572"/>
      <c r="H77" s="572"/>
      <c r="I77" s="572"/>
      <c r="J77" s="572"/>
      <c r="K77" s="572"/>
      <c r="L77" s="572"/>
      <c r="M77" s="572"/>
      <c r="N77" s="572"/>
      <c r="O77" s="572"/>
      <c r="P77" s="572"/>
      <c r="Q77" s="572"/>
      <c r="R77" s="572"/>
      <c r="S77" s="572"/>
      <c r="T77" s="572"/>
      <c r="U77" s="572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  <c r="AJ77" s="77"/>
      <c r="AK77" s="77"/>
      <c r="AL77" s="77"/>
      <c r="AM77" s="77"/>
      <c r="AN77" s="77"/>
      <c r="AO77" s="77"/>
      <c r="AP77" s="77"/>
      <c r="AQ77" s="77"/>
      <c r="AR77" s="77"/>
      <c r="AS77" s="77"/>
      <c r="AT77" s="77"/>
      <c r="AU77" s="77"/>
      <c r="AV77" s="77"/>
      <c r="AW77" s="77"/>
      <c r="AX77" s="77"/>
      <c r="AY77" s="77"/>
    </row>
    <row r="78" spans="1:51" ht="18.75" customHeight="1" x14ac:dyDescent="0.3">
      <c r="A78" s="77"/>
      <c r="B78" s="365"/>
      <c r="C78" s="365"/>
      <c r="D78" s="365"/>
      <c r="E78" s="365"/>
      <c r="F78" s="365"/>
      <c r="G78" s="365"/>
      <c r="H78" s="365"/>
      <c r="I78" s="365"/>
      <c r="J78" s="365"/>
      <c r="K78" s="365"/>
      <c r="L78" s="365"/>
      <c r="M78" s="365"/>
      <c r="N78" s="365"/>
      <c r="O78" s="365"/>
      <c r="P78" s="365"/>
      <c r="Q78" s="365"/>
      <c r="R78" s="365"/>
      <c r="S78" s="365"/>
      <c r="T78" s="365"/>
      <c r="U78" s="365"/>
      <c r="V78" s="77"/>
      <c r="W78" s="77"/>
      <c r="X78" s="77"/>
      <c r="Y78" s="77"/>
      <c r="Z78" s="77"/>
      <c r="AA78" s="77"/>
      <c r="AB78" s="77"/>
      <c r="AC78" s="77"/>
      <c r="AD78" s="77"/>
      <c r="AE78" s="77"/>
      <c r="AF78" s="77"/>
      <c r="AG78" s="77"/>
      <c r="AH78" s="77"/>
      <c r="AI78" s="77"/>
      <c r="AJ78" s="77"/>
      <c r="AK78" s="77"/>
      <c r="AL78" s="77"/>
      <c r="AM78" s="77"/>
      <c r="AN78" s="77"/>
      <c r="AO78" s="77"/>
      <c r="AP78" s="77"/>
      <c r="AQ78" s="77"/>
      <c r="AR78" s="77"/>
      <c r="AS78" s="77"/>
      <c r="AT78" s="77"/>
      <c r="AU78" s="77"/>
      <c r="AV78" s="77"/>
      <c r="AW78" s="77"/>
      <c r="AX78" s="77"/>
      <c r="AY78" s="77"/>
    </row>
    <row r="79" spans="1:51" ht="18.75" customHeight="1" x14ac:dyDescent="0.3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  <c r="AM79" s="77"/>
      <c r="AN79" s="77"/>
      <c r="AO79" s="77"/>
      <c r="AP79" s="77"/>
      <c r="AQ79" s="77"/>
      <c r="AR79" s="77"/>
      <c r="AS79" s="77"/>
      <c r="AT79" s="77"/>
      <c r="AU79" s="77"/>
      <c r="AV79" s="77"/>
      <c r="AW79" s="77"/>
      <c r="AX79" s="77"/>
      <c r="AY79" s="77"/>
    </row>
    <row r="80" spans="1:51" ht="18.75" customHeight="1" x14ac:dyDescent="0.3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  <c r="AC80" s="77"/>
      <c r="AD80" s="77"/>
      <c r="AE80" s="77"/>
      <c r="AF80" s="77"/>
      <c r="AG80" s="77"/>
      <c r="AH80" s="77"/>
      <c r="AI80" s="77"/>
      <c r="AJ80" s="77"/>
      <c r="AK80" s="77"/>
      <c r="AL80" s="77"/>
      <c r="AM80" s="77"/>
      <c r="AN80" s="77"/>
      <c r="AO80" s="77"/>
      <c r="AP80" s="77"/>
      <c r="AQ80" s="77"/>
      <c r="AR80" s="77"/>
      <c r="AS80" s="77"/>
      <c r="AT80" s="77"/>
      <c r="AU80" s="77"/>
      <c r="AV80" s="77"/>
      <c r="AW80" s="77"/>
      <c r="AX80" s="77"/>
      <c r="AY80" s="77"/>
    </row>
    <row r="81" spans="1:51" ht="15.75" customHeight="1" x14ac:dyDescent="0.3">
      <c r="A81" s="77"/>
      <c r="B81" s="581" t="s">
        <v>47</v>
      </c>
      <c r="C81" s="579"/>
      <c r="D81" s="579"/>
      <c r="E81" s="579"/>
      <c r="F81" s="579"/>
      <c r="G81" s="579"/>
      <c r="H81" s="579"/>
      <c r="I81" s="579"/>
      <c r="J81" s="579"/>
      <c r="K81" s="579"/>
      <c r="L81" s="579"/>
      <c r="M81" s="579"/>
      <c r="N81" s="579"/>
      <c r="O81" s="579"/>
      <c r="P81" s="579"/>
      <c r="Q81" s="579"/>
      <c r="R81" s="579"/>
      <c r="S81" s="579"/>
      <c r="T81" s="579"/>
      <c r="U81" s="580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  <c r="AP81" s="77"/>
      <c r="AQ81" s="77"/>
      <c r="AR81" s="77"/>
      <c r="AS81" s="77"/>
      <c r="AT81" s="77"/>
      <c r="AU81" s="77"/>
      <c r="AV81" s="77"/>
      <c r="AW81" s="77"/>
      <c r="AX81" s="77"/>
      <c r="AY81" s="77"/>
    </row>
    <row r="82" spans="1:51" ht="18.75" customHeight="1" x14ac:dyDescent="0.3">
      <c r="A82" s="77"/>
      <c r="B82" s="638" t="s">
        <v>96</v>
      </c>
      <c r="C82" s="630"/>
      <c r="D82" s="630"/>
      <c r="E82" s="630"/>
      <c r="F82" s="630"/>
      <c r="G82" s="630"/>
      <c r="H82" s="630"/>
      <c r="I82" s="630"/>
      <c r="J82" s="630"/>
      <c r="K82" s="630"/>
      <c r="L82" s="630"/>
      <c r="M82" s="630"/>
      <c r="N82" s="630"/>
      <c r="O82" s="630"/>
      <c r="P82" s="630"/>
      <c r="Q82" s="630"/>
      <c r="R82" s="630"/>
      <c r="S82" s="630"/>
      <c r="T82" s="630"/>
      <c r="U82" s="631"/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  <c r="AM82" s="77"/>
      <c r="AN82" s="77"/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</row>
    <row r="83" spans="1:51" ht="18.75" customHeight="1" x14ac:dyDescent="0.3">
      <c r="A83" s="77"/>
      <c r="B83" s="588" t="s">
        <v>97</v>
      </c>
      <c r="C83" s="589"/>
      <c r="D83" s="589"/>
      <c r="E83" s="589"/>
      <c r="F83" s="589"/>
      <c r="G83" s="589"/>
      <c r="H83" s="589"/>
      <c r="I83" s="589"/>
      <c r="J83" s="589"/>
      <c r="K83" s="589"/>
      <c r="L83" s="589"/>
      <c r="M83" s="589"/>
      <c r="N83" s="589"/>
      <c r="O83" s="589"/>
      <c r="P83" s="589"/>
      <c r="Q83" s="589"/>
      <c r="R83" s="589"/>
      <c r="S83" s="589"/>
      <c r="T83" s="589"/>
      <c r="U83" s="590"/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77"/>
      <c r="AL83" s="77"/>
      <c r="AM83" s="77"/>
      <c r="AN83" s="77"/>
      <c r="AO83" s="77"/>
      <c r="AP83" s="77"/>
      <c r="AQ83" s="77"/>
      <c r="AR83" s="77"/>
      <c r="AS83" s="77"/>
      <c r="AT83" s="77"/>
      <c r="AU83" s="77"/>
      <c r="AV83" s="77"/>
      <c r="AW83" s="77"/>
      <c r="AX83" s="77"/>
      <c r="AY83" s="77"/>
    </row>
    <row r="84" spans="1:51" ht="18.75" customHeight="1" x14ac:dyDescent="0.3">
      <c r="A84" s="77"/>
      <c r="B84" s="588" t="s">
        <v>184</v>
      </c>
      <c r="C84" s="589"/>
      <c r="D84" s="589"/>
      <c r="E84" s="589"/>
      <c r="F84" s="589"/>
      <c r="G84" s="589"/>
      <c r="H84" s="589"/>
      <c r="I84" s="589"/>
      <c r="J84" s="589"/>
      <c r="K84" s="589"/>
      <c r="L84" s="589"/>
      <c r="M84" s="589"/>
      <c r="N84" s="589"/>
      <c r="O84" s="589"/>
      <c r="P84" s="589"/>
      <c r="Q84" s="589"/>
      <c r="R84" s="589"/>
      <c r="S84" s="589"/>
      <c r="T84" s="589"/>
      <c r="U84" s="590"/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77"/>
      <c r="AK84" s="77"/>
      <c r="AL84" s="77"/>
      <c r="AM84" s="77"/>
      <c r="AN84" s="77"/>
      <c r="AO84" s="77"/>
      <c r="AP84" s="77"/>
      <c r="AQ84" s="77"/>
      <c r="AR84" s="77"/>
      <c r="AS84" s="77"/>
      <c r="AT84" s="77"/>
      <c r="AU84" s="77"/>
      <c r="AV84" s="77"/>
      <c r="AW84" s="77"/>
      <c r="AX84" s="77"/>
      <c r="AY84" s="77"/>
    </row>
    <row r="85" spans="1:51" ht="18.75" customHeight="1" x14ac:dyDescent="0.3">
      <c r="A85" s="77"/>
      <c r="B85" s="588" t="s">
        <v>98</v>
      </c>
      <c r="C85" s="589"/>
      <c r="D85" s="589"/>
      <c r="E85" s="589"/>
      <c r="F85" s="589"/>
      <c r="G85" s="589"/>
      <c r="H85" s="589"/>
      <c r="I85" s="589"/>
      <c r="J85" s="589"/>
      <c r="K85" s="589"/>
      <c r="L85" s="589"/>
      <c r="M85" s="589"/>
      <c r="N85" s="589"/>
      <c r="O85" s="589"/>
      <c r="P85" s="589"/>
      <c r="Q85" s="589"/>
      <c r="R85" s="589"/>
      <c r="S85" s="589"/>
      <c r="T85" s="589"/>
      <c r="U85" s="590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  <c r="AJ85" s="77"/>
      <c r="AK85" s="77"/>
      <c r="AL85" s="77"/>
      <c r="AM85" s="77"/>
      <c r="AN85" s="77"/>
      <c r="AO85" s="77"/>
      <c r="AP85" s="77"/>
      <c r="AQ85" s="77"/>
      <c r="AR85" s="77"/>
      <c r="AS85" s="77"/>
      <c r="AT85" s="77"/>
      <c r="AU85" s="77"/>
      <c r="AV85" s="77"/>
      <c r="AW85" s="77"/>
      <c r="AX85" s="77"/>
      <c r="AY85" s="77"/>
    </row>
    <row r="86" spans="1:51" ht="18.75" customHeight="1" x14ac:dyDescent="0.3">
      <c r="A86" s="77"/>
      <c r="B86" s="588" t="s">
        <v>129</v>
      </c>
      <c r="C86" s="589"/>
      <c r="D86" s="589"/>
      <c r="E86" s="589"/>
      <c r="F86" s="589"/>
      <c r="G86" s="589"/>
      <c r="H86" s="589"/>
      <c r="I86" s="589"/>
      <c r="J86" s="589"/>
      <c r="K86" s="589"/>
      <c r="L86" s="589"/>
      <c r="M86" s="589"/>
      <c r="N86" s="589"/>
      <c r="O86" s="589"/>
      <c r="P86" s="589"/>
      <c r="Q86" s="589"/>
      <c r="R86" s="589"/>
      <c r="S86" s="589"/>
      <c r="T86" s="589"/>
      <c r="U86" s="590"/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  <c r="AL86" s="77"/>
      <c r="AM86" s="77"/>
      <c r="AN86" s="77"/>
      <c r="AO86" s="77"/>
      <c r="AP86" s="77"/>
      <c r="AQ86" s="77"/>
      <c r="AR86" s="77"/>
      <c r="AS86" s="77"/>
      <c r="AT86" s="77"/>
      <c r="AU86" s="77"/>
      <c r="AV86" s="77"/>
      <c r="AW86" s="77"/>
      <c r="AX86" s="77"/>
      <c r="AY86" s="77"/>
    </row>
    <row r="87" spans="1:51" ht="18.75" customHeight="1" x14ac:dyDescent="0.3">
      <c r="A87" s="77"/>
      <c r="B87" s="588" t="s">
        <v>99</v>
      </c>
      <c r="C87" s="589"/>
      <c r="D87" s="589"/>
      <c r="E87" s="589"/>
      <c r="F87" s="589"/>
      <c r="G87" s="589"/>
      <c r="H87" s="589"/>
      <c r="I87" s="589"/>
      <c r="J87" s="589"/>
      <c r="K87" s="589"/>
      <c r="L87" s="589"/>
      <c r="M87" s="589"/>
      <c r="N87" s="589"/>
      <c r="O87" s="589"/>
      <c r="P87" s="589"/>
      <c r="Q87" s="589"/>
      <c r="R87" s="589"/>
      <c r="S87" s="589"/>
      <c r="T87" s="589"/>
      <c r="U87" s="590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  <c r="AN87" s="77"/>
      <c r="AO87" s="77"/>
      <c r="AP87" s="77"/>
      <c r="AQ87" s="77"/>
      <c r="AR87" s="77"/>
      <c r="AS87" s="77"/>
      <c r="AT87" s="77"/>
      <c r="AU87" s="77"/>
      <c r="AV87" s="77"/>
      <c r="AW87" s="77"/>
      <c r="AX87" s="77"/>
      <c r="AY87" s="77"/>
    </row>
    <row r="88" spans="1:51" ht="18.75" customHeight="1" x14ac:dyDescent="0.3">
      <c r="A88" s="77"/>
      <c r="B88" s="588" t="s">
        <v>185</v>
      </c>
      <c r="C88" s="589"/>
      <c r="D88" s="589"/>
      <c r="E88" s="589"/>
      <c r="F88" s="589"/>
      <c r="G88" s="589"/>
      <c r="H88" s="589"/>
      <c r="I88" s="589"/>
      <c r="J88" s="589"/>
      <c r="K88" s="589"/>
      <c r="L88" s="589"/>
      <c r="M88" s="589"/>
      <c r="N88" s="589"/>
      <c r="O88" s="589"/>
      <c r="P88" s="589"/>
      <c r="Q88" s="589"/>
      <c r="R88" s="589"/>
      <c r="S88" s="589"/>
      <c r="T88" s="589"/>
      <c r="U88" s="590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  <c r="AN88" s="77"/>
      <c r="AO88" s="77"/>
      <c r="AP88" s="77"/>
      <c r="AQ88" s="77"/>
      <c r="AR88" s="77"/>
      <c r="AS88" s="77"/>
      <c r="AT88" s="77"/>
      <c r="AU88" s="77"/>
      <c r="AV88" s="77"/>
      <c r="AW88" s="77"/>
      <c r="AX88" s="77"/>
      <c r="AY88" s="77"/>
    </row>
    <row r="89" spans="1:51" ht="18.75" customHeight="1" x14ac:dyDescent="0.3">
      <c r="A89" s="77"/>
      <c r="B89" s="588" t="s">
        <v>114</v>
      </c>
      <c r="C89" s="589"/>
      <c r="D89" s="589"/>
      <c r="E89" s="589"/>
      <c r="F89" s="589"/>
      <c r="G89" s="589"/>
      <c r="H89" s="589"/>
      <c r="I89" s="589"/>
      <c r="J89" s="589"/>
      <c r="K89" s="589"/>
      <c r="L89" s="589"/>
      <c r="M89" s="589"/>
      <c r="N89" s="589"/>
      <c r="O89" s="589"/>
      <c r="P89" s="589"/>
      <c r="Q89" s="589"/>
      <c r="R89" s="589"/>
      <c r="S89" s="589"/>
      <c r="T89" s="589"/>
      <c r="U89" s="590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  <c r="AN89" s="77"/>
      <c r="AO89" s="77"/>
      <c r="AP89" s="77"/>
      <c r="AQ89" s="77"/>
      <c r="AR89" s="77"/>
      <c r="AS89" s="77"/>
      <c r="AT89" s="77"/>
      <c r="AU89" s="77"/>
      <c r="AV89" s="77"/>
      <c r="AW89" s="77"/>
      <c r="AX89" s="77"/>
      <c r="AY89" s="77"/>
    </row>
    <row r="90" spans="1:51" ht="18.75" customHeight="1" x14ac:dyDescent="0.3">
      <c r="A90" s="77"/>
      <c r="B90" s="591" t="s">
        <v>101</v>
      </c>
      <c r="C90" s="592"/>
      <c r="D90" s="592"/>
      <c r="E90" s="592"/>
      <c r="F90" s="592"/>
      <c r="G90" s="592"/>
      <c r="H90" s="592"/>
      <c r="I90" s="592"/>
      <c r="J90" s="592"/>
      <c r="K90" s="592"/>
      <c r="L90" s="592"/>
      <c r="M90" s="592"/>
      <c r="N90" s="592"/>
      <c r="O90" s="592"/>
      <c r="P90" s="592"/>
      <c r="Q90" s="592"/>
      <c r="R90" s="592"/>
      <c r="S90" s="592"/>
      <c r="T90" s="592"/>
      <c r="U90" s="593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  <c r="AN90" s="77"/>
      <c r="AO90" s="77"/>
      <c r="AP90" s="77"/>
      <c r="AQ90" s="77"/>
      <c r="AR90" s="77"/>
      <c r="AS90" s="77"/>
      <c r="AT90" s="77"/>
      <c r="AU90" s="77"/>
      <c r="AV90" s="77"/>
      <c r="AW90" s="77"/>
      <c r="AX90" s="77"/>
      <c r="AY90" s="77"/>
    </row>
    <row r="91" spans="1:51" ht="18.75" customHeight="1" x14ac:dyDescent="0.3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77"/>
      <c r="AP91" s="77"/>
      <c r="AQ91" s="77"/>
      <c r="AR91" s="77"/>
      <c r="AS91" s="77"/>
      <c r="AT91" s="77"/>
      <c r="AU91" s="77"/>
      <c r="AV91" s="77"/>
      <c r="AW91" s="77"/>
      <c r="AX91" s="77"/>
      <c r="AY91" s="77"/>
    </row>
    <row r="92" spans="1:51" ht="18.75" customHeight="1" x14ac:dyDescent="0.3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77"/>
      <c r="AM92" s="77"/>
      <c r="AN92" s="77"/>
      <c r="AO92" s="77"/>
      <c r="AP92" s="77"/>
      <c r="AQ92" s="77"/>
      <c r="AR92" s="77"/>
      <c r="AS92" s="77"/>
      <c r="AT92" s="77"/>
      <c r="AU92" s="77"/>
      <c r="AV92" s="77"/>
      <c r="AW92" s="77"/>
      <c r="AX92" s="77"/>
      <c r="AY92" s="77"/>
    </row>
    <row r="93" spans="1:51" ht="18.75" customHeight="1" x14ac:dyDescent="0.3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  <c r="AJ93" s="77"/>
      <c r="AK93" s="77"/>
      <c r="AL93" s="77"/>
      <c r="AM93" s="77"/>
      <c r="AN93" s="77"/>
      <c r="AO93" s="77"/>
      <c r="AP93" s="77"/>
      <c r="AQ93" s="77"/>
      <c r="AR93" s="77"/>
      <c r="AS93" s="77"/>
      <c r="AT93" s="77"/>
      <c r="AU93" s="77"/>
      <c r="AV93" s="77"/>
      <c r="AW93" s="77"/>
      <c r="AX93" s="77"/>
      <c r="AY93" s="77"/>
    </row>
    <row r="94" spans="1:51" ht="18.75" customHeight="1" x14ac:dyDescent="0.3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  <c r="AU94" s="77"/>
      <c r="AV94" s="77"/>
      <c r="AW94" s="77"/>
      <c r="AX94" s="77"/>
      <c r="AY94" s="77"/>
    </row>
    <row r="95" spans="1:51" ht="18.75" customHeight="1" x14ac:dyDescent="0.3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7"/>
      <c r="AM95" s="77"/>
      <c r="AN95" s="77"/>
      <c r="AO95" s="77"/>
      <c r="AP95" s="77"/>
      <c r="AQ95" s="77"/>
      <c r="AR95" s="77"/>
      <c r="AS95" s="77"/>
      <c r="AT95" s="77"/>
      <c r="AU95" s="77"/>
      <c r="AV95" s="77"/>
      <c r="AW95" s="77"/>
      <c r="AX95" s="77"/>
      <c r="AY95" s="77"/>
    </row>
    <row r="96" spans="1:51" ht="18.75" customHeight="1" x14ac:dyDescent="0.3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  <c r="AX96" s="77"/>
      <c r="AY96" s="77"/>
    </row>
    <row r="97" spans="1:51" ht="18.75" customHeight="1" x14ac:dyDescent="0.3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  <c r="AW97" s="77"/>
      <c r="AX97" s="77"/>
      <c r="AY97" s="77"/>
    </row>
    <row r="98" spans="1:51" ht="18.75" customHeight="1" x14ac:dyDescent="0.3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77"/>
      <c r="AM98" s="77"/>
      <c r="AN98" s="77"/>
      <c r="AO98" s="77"/>
      <c r="AP98" s="77"/>
      <c r="AQ98" s="77"/>
      <c r="AR98" s="77"/>
      <c r="AS98" s="77"/>
      <c r="AT98" s="77"/>
      <c r="AU98" s="77"/>
      <c r="AV98" s="77"/>
      <c r="AW98" s="77"/>
      <c r="AX98" s="77"/>
      <c r="AY98" s="77"/>
    </row>
    <row r="99" spans="1:51" ht="18.75" customHeight="1" x14ac:dyDescent="0.3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  <c r="AM99" s="77"/>
      <c r="AN99" s="77"/>
      <c r="AO99" s="77"/>
      <c r="AP99" s="77"/>
      <c r="AQ99" s="77"/>
      <c r="AR99" s="77"/>
      <c r="AS99" s="77"/>
      <c r="AT99" s="77"/>
      <c r="AU99" s="77"/>
      <c r="AV99" s="77"/>
      <c r="AW99" s="77"/>
      <c r="AX99" s="77"/>
      <c r="AY99" s="77"/>
    </row>
    <row r="100" spans="1:51" ht="18.75" customHeight="1" x14ac:dyDescent="0.3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  <c r="AN100" s="77"/>
      <c r="AO100" s="77"/>
      <c r="AP100" s="77"/>
      <c r="AQ100" s="77"/>
      <c r="AR100" s="77"/>
      <c r="AS100" s="77"/>
      <c r="AT100" s="77"/>
      <c r="AU100" s="77"/>
      <c r="AV100" s="77"/>
      <c r="AW100" s="77"/>
      <c r="AX100" s="77"/>
      <c r="AY100" s="77"/>
    </row>
    <row r="101" spans="1:51" ht="18.75" customHeight="1" x14ac:dyDescent="0.3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7"/>
      <c r="AS101" s="77"/>
      <c r="AT101" s="77"/>
      <c r="AU101" s="77"/>
      <c r="AV101" s="77"/>
      <c r="AW101" s="77"/>
      <c r="AX101" s="77"/>
      <c r="AY101" s="77"/>
    </row>
    <row r="102" spans="1:51" ht="18.75" customHeight="1" x14ac:dyDescent="0.3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  <c r="AN102" s="77"/>
      <c r="AO102" s="77"/>
      <c r="AP102" s="77"/>
      <c r="AQ102" s="77"/>
      <c r="AR102" s="77"/>
      <c r="AS102" s="77"/>
      <c r="AT102" s="77"/>
      <c r="AU102" s="77"/>
      <c r="AV102" s="77"/>
      <c r="AW102" s="77"/>
      <c r="AX102" s="77"/>
      <c r="AY102" s="77"/>
    </row>
    <row r="103" spans="1:51" ht="18.75" customHeight="1" x14ac:dyDescent="0.3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  <c r="AN103" s="77"/>
      <c r="AO103" s="77"/>
      <c r="AP103" s="77"/>
      <c r="AQ103" s="77"/>
      <c r="AR103" s="77"/>
      <c r="AS103" s="77"/>
      <c r="AT103" s="77"/>
      <c r="AU103" s="77"/>
      <c r="AV103" s="77"/>
      <c r="AW103" s="77"/>
      <c r="AX103" s="77"/>
      <c r="AY103" s="77"/>
    </row>
    <row r="104" spans="1:51" ht="18.75" customHeight="1" x14ac:dyDescent="0.3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  <c r="AN104" s="77"/>
      <c r="AO104" s="77"/>
      <c r="AP104" s="77"/>
      <c r="AQ104" s="77"/>
      <c r="AR104" s="77"/>
      <c r="AS104" s="77"/>
      <c r="AT104" s="77"/>
      <c r="AU104" s="77"/>
      <c r="AV104" s="77"/>
      <c r="AW104" s="77"/>
      <c r="AX104" s="77"/>
      <c r="AY104" s="77"/>
    </row>
    <row r="105" spans="1:51" ht="18.75" customHeight="1" x14ac:dyDescent="0.3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  <c r="AM105" s="77"/>
      <c r="AN105" s="77"/>
      <c r="AO105" s="77"/>
      <c r="AP105" s="77"/>
      <c r="AQ105" s="77"/>
      <c r="AR105" s="77"/>
      <c r="AS105" s="77"/>
      <c r="AT105" s="77"/>
      <c r="AU105" s="77"/>
      <c r="AV105" s="77"/>
      <c r="AW105" s="77"/>
      <c r="AX105" s="77"/>
      <c r="AY105" s="77"/>
    </row>
    <row r="106" spans="1:51" ht="18.75" customHeight="1" x14ac:dyDescent="0.3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  <c r="AP106" s="77"/>
      <c r="AQ106" s="77"/>
      <c r="AR106" s="77"/>
      <c r="AS106" s="77"/>
      <c r="AT106" s="77"/>
      <c r="AU106" s="77"/>
      <c r="AV106" s="77"/>
      <c r="AW106" s="77"/>
      <c r="AX106" s="77"/>
      <c r="AY106" s="77"/>
    </row>
    <row r="107" spans="1:51" ht="18.75" customHeight="1" x14ac:dyDescent="0.3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  <c r="AN107" s="77"/>
      <c r="AO107" s="77"/>
      <c r="AP107" s="77"/>
      <c r="AQ107" s="77"/>
      <c r="AR107" s="77"/>
      <c r="AS107" s="77"/>
      <c r="AT107" s="77"/>
      <c r="AU107" s="77"/>
      <c r="AV107" s="77"/>
      <c r="AW107" s="77"/>
      <c r="AX107" s="77"/>
      <c r="AY107" s="77"/>
    </row>
    <row r="108" spans="1:51" ht="18.75" customHeight="1" x14ac:dyDescent="0.3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  <c r="AP108" s="77"/>
      <c r="AQ108" s="77"/>
      <c r="AR108" s="77"/>
      <c r="AS108" s="77"/>
      <c r="AT108" s="77"/>
      <c r="AU108" s="77"/>
      <c r="AV108" s="77"/>
      <c r="AW108" s="77"/>
      <c r="AX108" s="77"/>
      <c r="AY108" s="77"/>
    </row>
    <row r="109" spans="1:51" ht="18.75" customHeight="1" x14ac:dyDescent="0.3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  <c r="AP109" s="77"/>
      <c r="AQ109" s="77"/>
      <c r="AR109" s="77"/>
      <c r="AS109" s="77"/>
      <c r="AT109" s="77"/>
      <c r="AU109" s="77"/>
      <c r="AV109" s="77"/>
      <c r="AW109" s="77"/>
      <c r="AX109" s="77"/>
      <c r="AY109" s="77"/>
    </row>
    <row r="110" spans="1:51" ht="18.75" customHeight="1" x14ac:dyDescent="0.3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77"/>
      <c r="AQ110" s="77"/>
      <c r="AR110" s="77"/>
      <c r="AS110" s="77"/>
      <c r="AT110" s="77"/>
      <c r="AU110" s="77"/>
      <c r="AV110" s="77"/>
      <c r="AW110" s="77"/>
      <c r="AX110" s="77"/>
      <c r="AY110" s="77"/>
    </row>
    <row r="111" spans="1:51" ht="18.75" customHeight="1" x14ac:dyDescent="0.3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  <c r="AW111" s="77"/>
      <c r="AX111" s="77"/>
      <c r="AY111" s="77"/>
    </row>
    <row r="112" spans="1:51" ht="18.75" customHeight="1" x14ac:dyDescent="0.3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  <c r="AP112" s="77"/>
      <c r="AQ112" s="77"/>
      <c r="AR112" s="77"/>
      <c r="AS112" s="77"/>
      <c r="AT112" s="77"/>
      <c r="AU112" s="77"/>
      <c r="AV112" s="77"/>
      <c r="AW112" s="77"/>
      <c r="AX112" s="77"/>
      <c r="AY112" s="77"/>
    </row>
    <row r="113" spans="1:51" ht="18.75" customHeight="1" x14ac:dyDescent="0.3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  <c r="AP113" s="77"/>
      <c r="AQ113" s="77"/>
      <c r="AR113" s="77"/>
      <c r="AS113" s="77"/>
      <c r="AT113" s="77"/>
      <c r="AU113" s="77"/>
      <c r="AV113" s="77"/>
      <c r="AW113" s="77"/>
      <c r="AX113" s="77"/>
      <c r="AY113" s="77"/>
    </row>
    <row r="114" spans="1:51" ht="18.75" customHeight="1" x14ac:dyDescent="0.3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  <c r="AP114" s="77"/>
      <c r="AQ114" s="77"/>
      <c r="AR114" s="77"/>
      <c r="AS114" s="77"/>
      <c r="AT114" s="77"/>
      <c r="AU114" s="77"/>
      <c r="AV114" s="77"/>
      <c r="AW114" s="77"/>
      <c r="AX114" s="77"/>
      <c r="AY114" s="77"/>
    </row>
    <row r="115" spans="1:51" ht="18.75" customHeight="1" x14ac:dyDescent="0.3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  <c r="AP115" s="77"/>
      <c r="AQ115" s="77"/>
      <c r="AR115" s="77"/>
      <c r="AS115" s="77"/>
      <c r="AT115" s="77"/>
      <c r="AU115" s="77"/>
      <c r="AV115" s="77"/>
      <c r="AW115" s="77"/>
      <c r="AX115" s="77"/>
      <c r="AY115" s="77"/>
    </row>
    <row r="116" spans="1:51" ht="18.75" customHeight="1" x14ac:dyDescent="0.3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  <c r="AU116" s="77"/>
      <c r="AV116" s="77"/>
      <c r="AW116" s="77"/>
      <c r="AX116" s="77"/>
      <c r="AY116" s="77"/>
    </row>
    <row r="117" spans="1:51" ht="18.75" customHeight="1" x14ac:dyDescent="0.3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  <c r="AN117" s="77"/>
      <c r="AO117" s="77"/>
      <c r="AP117" s="77"/>
      <c r="AQ117" s="77"/>
      <c r="AR117" s="77"/>
      <c r="AS117" s="77"/>
      <c r="AT117" s="77"/>
      <c r="AU117" s="77"/>
      <c r="AV117" s="77"/>
      <c r="AW117" s="77"/>
      <c r="AX117" s="77"/>
      <c r="AY117" s="77"/>
    </row>
    <row r="118" spans="1:51" ht="18.75" customHeight="1" x14ac:dyDescent="0.3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77"/>
      <c r="AP118" s="77"/>
      <c r="AQ118" s="77"/>
      <c r="AR118" s="77"/>
      <c r="AS118" s="77"/>
      <c r="AT118" s="77"/>
      <c r="AU118" s="77"/>
      <c r="AV118" s="77"/>
      <c r="AW118" s="77"/>
      <c r="AX118" s="77"/>
      <c r="AY118" s="77"/>
    </row>
    <row r="119" spans="1:51" ht="18.75" customHeight="1" x14ac:dyDescent="0.3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  <c r="AP119" s="77"/>
      <c r="AQ119" s="77"/>
      <c r="AR119" s="77"/>
      <c r="AS119" s="77"/>
      <c r="AT119" s="77"/>
      <c r="AU119" s="77"/>
      <c r="AV119" s="77"/>
      <c r="AW119" s="77"/>
      <c r="AX119" s="77"/>
      <c r="AY119" s="77"/>
    </row>
    <row r="120" spans="1:51" ht="18.75" customHeight="1" x14ac:dyDescent="0.3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  <c r="AP120" s="77"/>
      <c r="AQ120" s="77"/>
      <c r="AR120" s="77"/>
      <c r="AS120" s="77"/>
      <c r="AT120" s="77"/>
      <c r="AU120" s="77"/>
      <c r="AV120" s="77"/>
      <c r="AW120" s="77"/>
      <c r="AX120" s="77"/>
      <c r="AY120" s="77"/>
    </row>
    <row r="121" spans="1:51" ht="18.75" customHeight="1" x14ac:dyDescent="0.3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  <c r="AN121" s="77"/>
      <c r="AO121" s="77"/>
      <c r="AP121" s="77"/>
      <c r="AQ121" s="77"/>
      <c r="AR121" s="77"/>
      <c r="AS121" s="77"/>
      <c r="AT121" s="77"/>
      <c r="AU121" s="77"/>
      <c r="AV121" s="77"/>
      <c r="AW121" s="77"/>
      <c r="AX121" s="77"/>
      <c r="AY121" s="77"/>
    </row>
    <row r="122" spans="1:51" ht="18.75" customHeight="1" x14ac:dyDescent="0.3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  <c r="AN122" s="77"/>
      <c r="AO122" s="77"/>
      <c r="AP122" s="77"/>
      <c r="AQ122" s="77"/>
      <c r="AR122" s="77"/>
      <c r="AS122" s="77"/>
      <c r="AT122" s="77"/>
      <c r="AU122" s="77"/>
      <c r="AV122" s="77"/>
      <c r="AW122" s="77"/>
      <c r="AX122" s="77"/>
      <c r="AY122" s="77"/>
    </row>
    <row r="123" spans="1:51" ht="18.75" customHeight="1" x14ac:dyDescent="0.3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7"/>
      <c r="AU123" s="77"/>
      <c r="AV123" s="77"/>
      <c r="AW123" s="77"/>
      <c r="AX123" s="77"/>
      <c r="AY123" s="77"/>
    </row>
    <row r="124" spans="1:51" ht="18.75" customHeight="1" x14ac:dyDescent="0.3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77"/>
      <c r="AO124" s="77"/>
      <c r="AP124" s="77"/>
      <c r="AQ124" s="77"/>
      <c r="AR124" s="77"/>
      <c r="AS124" s="77"/>
      <c r="AT124" s="77"/>
      <c r="AU124" s="77"/>
      <c r="AV124" s="77"/>
      <c r="AW124" s="77"/>
      <c r="AX124" s="77"/>
      <c r="AY124" s="77"/>
    </row>
    <row r="125" spans="1:51" ht="18.75" customHeight="1" x14ac:dyDescent="0.3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7"/>
      <c r="AU125" s="77"/>
      <c r="AV125" s="77"/>
      <c r="AW125" s="77"/>
      <c r="AX125" s="77"/>
      <c r="AY125" s="77"/>
    </row>
    <row r="126" spans="1:51" ht="18.75" customHeight="1" x14ac:dyDescent="0.3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  <c r="AP126" s="77"/>
      <c r="AQ126" s="77"/>
      <c r="AR126" s="77"/>
      <c r="AS126" s="77"/>
      <c r="AT126" s="77"/>
      <c r="AU126" s="77"/>
      <c r="AV126" s="77"/>
      <c r="AW126" s="77"/>
      <c r="AX126" s="77"/>
      <c r="AY126" s="77"/>
    </row>
    <row r="127" spans="1:51" ht="18.75" customHeight="1" x14ac:dyDescent="0.3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  <c r="AP127" s="77"/>
      <c r="AQ127" s="77"/>
      <c r="AR127" s="77"/>
      <c r="AS127" s="77"/>
      <c r="AT127" s="77"/>
      <c r="AU127" s="77"/>
      <c r="AV127" s="77"/>
      <c r="AW127" s="77"/>
      <c r="AX127" s="77"/>
      <c r="AY127" s="77"/>
    </row>
    <row r="128" spans="1:51" ht="18.75" customHeight="1" x14ac:dyDescent="0.3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  <c r="AN128" s="77"/>
      <c r="AO128" s="77"/>
      <c r="AP128" s="77"/>
      <c r="AQ128" s="77"/>
      <c r="AR128" s="77"/>
      <c r="AS128" s="77"/>
      <c r="AT128" s="77"/>
      <c r="AU128" s="77"/>
      <c r="AV128" s="77"/>
      <c r="AW128" s="77"/>
      <c r="AX128" s="77"/>
      <c r="AY128" s="77"/>
    </row>
    <row r="129" spans="1:51" ht="18.75" customHeight="1" x14ac:dyDescent="0.3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7"/>
      <c r="AU129" s="77"/>
      <c r="AV129" s="77"/>
      <c r="AW129" s="77"/>
      <c r="AX129" s="77"/>
      <c r="AY129" s="77"/>
    </row>
    <row r="130" spans="1:51" ht="18.75" customHeight="1" x14ac:dyDescent="0.3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  <c r="AP130" s="77"/>
      <c r="AQ130" s="77"/>
      <c r="AR130" s="77"/>
      <c r="AS130" s="77"/>
      <c r="AT130" s="77"/>
      <c r="AU130" s="77"/>
      <c r="AV130" s="77"/>
      <c r="AW130" s="77"/>
      <c r="AX130" s="77"/>
      <c r="AY130" s="77"/>
    </row>
    <row r="131" spans="1:51" ht="18.75" customHeight="1" x14ac:dyDescent="0.3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U131" s="77"/>
      <c r="AV131" s="77"/>
      <c r="AW131" s="77"/>
      <c r="AX131" s="77"/>
      <c r="AY131" s="77"/>
    </row>
    <row r="132" spans="1:51" ht="18.75" customHeight="1" x14ac:dyDescent="0.3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  <c r="AN132" s="77"/>
      <c r="AO132" s="77"/>
      <c r="AP132" s="77"/>
      <c r="AQ132" s="77"/>
      <c r="AR132" s="77"/>
      <c r="AS132" s="77"/>
      <c r="AT132" s="77"/>
      <c r="AU132" s="77"/>
      <c r="AV132" s="77"/>
      <c r="AW132" s="77"/>
      <c r="AX132" s="77"/>
      <c r="AY132" s="77"/>
    </row>
    <row r="133" spans="1:51" ht="18.75" customHeight="1" x14ac:dyDescent="0.3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  <c r="AP133" s="77"/>
      <c r="AQ133" s="77"/>
      <c r="AR133" s="77"/>
      <c r="AS133" s="77"/>
      <c r="AT133" s="77"/>
      <c r="AU133" s="77"/>
      <c r="AV133" s="77"/>
      <c r="AW133" s="77"/>
      <c r="AX133" s="77"/>
      <c r="AY133" s="77"/>
    </row>
    <row r="134" spans="1:51" ht="18.75" customHeight="1" x14ac:dyDescent="0.3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  <c r="AN134" s="77"/>
      <c r="AO134" s="77"/>
      <c r="AP134" s="77"/>
      <c r="AQ134" s="77"/>
      <c r="AR134" s="77"/>
      <c r="AS134" s="77"/>
      <c r="AT134" s="77"/>
      <c r="AU134" s="77"/>
      <c r="AV134" s="77"/>
      <c r="AW134" s="77"/>
      <c r="AX134" s="77"/>
      <c r="AY134" s="77"/>
    </row>
    <row r="135" spans="1:51" ht="18.75" customHeight="1" x14ac:dyDescent="0.3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  <c r="AP135" s="77"/>
      <c r="AQ135" s="77"/>
      <c r="AR135" s="77"/>
      <c r="AS135" s="77"/>
      <c r="AT135" s="77"/>
      <c r="AU135" s="77"/>
      <c r="AV135" s="77"/>
      <c r="AW135" s="77"/>
      <c r="AX135" s="77"/>
      <c r="AY135" s="77"/>
    </row>
    <row r="136" spans="1:51" ht="18.75" customHeight="1" x14ac:dyDescent="0.3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  <c r="AP136" s="77"/>
      <c r="AQ136" s="77"/>
      <c r="AR136" s="77"/>
      <c r="AS136" s="77"/>
      <c r="AT136" s="77"/>
      <c r="AU136" s="77"/>
      <c r="AV136" s="77"/>
      <c r="AW136" s="77"/>
      <c r="AX136" s="77"/>
      <c r="AY136" s="77"/>
    </row>
    <row r="137" spans="1:51" ht="18.75" customHeight="1" x14ac:dyDescent="0.3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  <c r="AP137" s="77"/>
      <c r="AQ137" s="77"/>
      <c r="AR137" s="77"/>
      <c r="AS137" s="77"/>
      <c r="AT137" s="77"/>
      <c r="AU137" s="77"/>
      <c r="AV137" s="77"/>
      <c r="AW137" s="77"/>
      <c r="AX137" s="77"/>
      <c r="AY137" s="77"/>
    </row>
    <row r="138" spans="1:51" ht="18.75" customHeight="1" x14ac:dyDescent="0.3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  <c r="AP138" s="77"/>
      <c r="AQ138" s="77"/>
      <c r="AR138" s="77"/>
      <c r="AS138" s="77"/>
      <c r="AT138" s="77"/>
      <c r="AU138" s="77"/>
      <c r="AV138" s="77"/>
      <c r="AW138" s="77"/>
      <c r="AX138" s="77"/>
      <c r="AY138" s="77"/>
    </row>
    <row r="139" spans="1:51" ht="18.75" customHeight="1" x14ac:dyDescent="0.3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  <c r="AN139" s="77"/>
      <c r="AO139" s="77"/>
      <c r="AP139" s="77"/>
      <c r="AQ139" s="77"/>
      <c r="AR139" s="77"/>
      <c r="AS139" s="77"/>
      <c r="AT139" s="77"/>
      <c r="AU139" s="77"/>
      <c r="AV139" s="77"/>
      <c r="AW139" s="77"/>
      <c r="AX139" s="77"/>
      <c r="AY139" s="77"/>
    </row>
    <row r="140" spans="1:51" ht="18.75" customHeight="1" x14ac:dyDescent="0.3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  <c r="AP140" s="77"/>
      <c r="AQ140" s="77"/>
      <c r="AR140" s="77"/>
      <c r="AS140" s="77"/>
      <c r="AT140" s="77"/>
      <c r="AU140" s="77"/>
      <c r="AV140" s="77"/>
      <c r="AW140" s="77"/>
      <c r="AX140" s="77"/>
      <c r="AY140" s="77"/>
    </row>
    <row r="141" spans="1:51" ht="18.75" customHeight="1" x14ac:dyDescent="0.3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  <c r="AU141" s="77"/>
      <c r="AV141" s="77"/>
      <c r="AW141" s="77"/>
      <c r="AX141" s="77"/>
      <c r="AY141" s="77"/>
    </row>
    <row r="142" spans="1:51" ht="18.75" customHeight="1" x14ac:dyDescent="0.3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  <c r="AP142" s="77"/>
      <c r="AQ142" s="77"/>
      <c r="AR142" s="77"/>
      <c r="AS142" s="77"/>
      <c r="AT142" s="77"/>
      <c r="AU142" s="77"/>
      <c r="AV142" s="77"/>
      <c r="AW142" s="77"/>
      <c r="AX142" s="77"/>
      <c r="AY142" s="77"/>
    </row>
    <row r="143" spans="1:51" ht="18.75" customHeight="1" x14ac:dyDescent="0.3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  <c r="AN143" s="77"/>
      <c r="AO143" s="77"/>
      <c r="AP143" s="77"/>
      <c r="AQ143" s="77"/>
      <c r="AR143" s="77"/>
      <c r="AS143" s="77"/>
      <c r="AT143" s="77"/>
      <c r="AU143" s="77"/>
      <c r="AV143" s="77"/>
      <c r="AW143" s="77"/>
      <c r="AX143" s="77"/>
      <c r="AY143" s="77"/>
    </row>
    <row r="144" spans="1:51" ht="18.75" customHeight="1" x14ac:dyDescent="0.3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  <c r="AP144" s="77"/>
      <c r="AQ144" s="77"/>
      <c r="AR144" s="77"/>
      <c r="AS144" s="77"/>
      <c r="AT144" s="77"/>
      <c r="AU144" s="77"/>
      <c r="AV144" s="77"/>
      <c r="AW144" s="77"/>
      <c r="AX144" s="77"/>
      <c r="AY144" s="77"/>
    </row>
    <row r="145" spans="1:51" ht="18.75" customHeight="1" x14ac:dyDescent="0.3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  <c r="AN145" s="77"/>
      <c r="AO145" s="77"/>
      <c r="AP145" s="77"/>
      <c r="AQ145" s="77"/>
      <c r="AR145" s="77"/>
      <c r="AS145" s="77"/>
      <c r="AT145" s="77"/>
      <c r="AU145" s="77"/>
      <c r="AV145" s="77"/>
      <c r="AW145" s="77"/>
      <c r="AX145" s="77"/>
      <c r="AY145" s="77"/>
    </row>
    <row r="146" spans="1:51" ht="18.75" customHeight="1" x14ac:dyDescent="0.3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  <c r="AU146" s="77"/>
      <c r="AV146" s="77"/>
      <c r="AW146" s="77"/>
      <c r="AX146" s="77"/>
      <c r="AY146" s="77"/>
    </row>
    <row r="147" spans="1:51" ht="18.75" customHeight="1" x14ac:dyDescent="0.3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  <c r="AP147" s="77"/>
      <c r="AQ147" s="77"/>
      <c r="AR147" s="77"/>
      <c r="AS147" s="77"/>
      <c r="AT147" s="77"/>
      <c r="AU147" s="77"/>
      <c r="AV147" s="77"/>
      <c r="AW147" s="77"/>
      <c r="AX147" s="77"/>
      <c r="AY147" s="77"/>
    </row>
    <row r="148" spans="1:51" ht="18.75" customHeight="1" x14ac:dyDescent="0.3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  <c r="AP148" s="77"/>
      <c r="AQ148" s="77"/>
      <c r="AR148" s="77"/>
      <c r="AS148" s="77"/>
      <c r="AT148" s="77"/>
      <c r="AU148" s="77"/>
      <c r="AV148" s="77"/>
      <c r="AW148" s="77"/>
      <c r="AX148" s="77"/>
      <c r="AY148" s="77"/>
    </row>
    <row r="149" spans="1:51" ht="18.75" customHeight="1" x14ac:dyDescent="0.3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  <c r="AN149" s="77"/>
      <c r="AO149" s="77"/>
      <c r="AP149" s="77"/>
      <c r="AQ149" s="77"/>
      <c r="AR149" s="77"/>
      <c r="AS149" s="77"/>
      <c r="AT149" s="77"/>
      <c r="AU149" s="77"/>
      <c r="AV149" s="77"/>
      <c r="AW149" s="77"/>
      <c r="AX149" s="77"/>
      <c r="AY149" s="77"/>
    </row>
    <row r="150" spans="1:51" ht="18.75" customHeight="1" x14ac:dyDescent="0.3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  <c r="AP150" s="77"/>
      <c r="AQ150" s="77"/>
      <c r="AR150" s="77"/>
      <c r="AS150" s="77"/>
      <c r="AT150" s="77"/>
      <c r="AU150" s="77"/>
      <c r="AV150" s="77"/>
      <c r="AW150" s="77"/>
      <c r="AX150" s="77"/>
      <c r="AY150" s="77"/>
    </row>
    <row r="151" spans="1:51" ht="18.75" customHeight="1" x14ac:dyDescent="0.3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  <c r="AN151" s="77"/>
      <c r="AO151" s="77"/>
      <c r="AP151" s="77"/>
      <c r="AQ151" s="77"/>
      <c r="AR151" s="77"/>
      <c r="AS151" s="77"/>
      <c r="AT151" s="77"/>
      <c r="AU151" s="77"/>
      <c r="AV151" s="77"/>
      <c r="AW151" s="77"/>
      <c r="AX151" s="77"/>
      <c r="AY151" s="77"/>
    </row>
    <row r="152" spans="1:51" ht="18.75" customHeight="1" x14ac:dyDescent="0.3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77"/>
      <c r="AW152" s="77"/>
      <c r="AX152" s="77"/>
      <c r="AY152" s="77"/>
    </row>
    <row r="153" spans="1:51" ht="18.75" customHeight="1" x14ac:dyDescent="0.3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  <c r="AP153" s="77"/>
      <c r="AQ153" s="77"/>
      <c r="AR153" s="77"/>
      <c r="AS153" s="77"/>
      <c r="AT153" s="77"/>
      <c r="AU153" s="77"/>
      <c r="AV153" s="77"/>
      <c r="AW153" s="77"/>
      <c r="AX153" s="77"/>
      <c r="AY153" s="77"/>
    </row>
    <row r="154" spans="1:51" ht="18.75" customHeight="1" x14ac:dyDescent="0.3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  <c r="AN154" s="77"/>
      <c r="AO154" s="77"/>
      <c r="AP154" s="77"/>
      <c r="AQ154" s="77"/>
      <c r="AR154" s="77"/>
      <c r="AS154" s="77"/>
      <c r="AT154" s="77"/>
      <c r="AU154" s="77"/>
      <c r="AV154" s="77"/>
      <c r="AW154" s="77"/>
      <c r="AX154" s="77"/>
      <c r="AY154" s="77"/>
    </row>
    <row r="155" spans="1:51" ht="18.75" customHeight="1" x14ac:dyDescent="0.3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  <c r="AP155" s="77"/>
      <c r="AQ155" s="77"/>
      <c r="AR155" s="77"/>
      <c r="AS155" s="77"/>
      <c r="AT155" s="77"/>
      <c r="AU155" s="77"/>
      <c r="AV155" s="77"/>
      <c r="AW155" s="77"/>
      <c r="AX155" s="77"/>
      <c r="AY155" s="77"/>
    </row>
    <row r="156" spans="1:51" ht="18.75" customHeight="1" x14ac:dyDescent="0.3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  <c r="AU156" s="77"/>
      <c r="AV156" s="77"/>
      <c r="AW156" s="77"/>
      <c r="AX156" s="77"/>
      <c r="AY156" s="77"/>
    </row>
    <row r="157" spans="1:51" ht="18.75" customHeight="1" x14ac:dyDescent="0.3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  <c r="AN157" s="77"/>
      <c r="AO157" s="77"/>
      <c r="AP157" s="77"/>
      <c r="AQ157" s="77"/>
      <c r="AR157" s="77"/>
      <c r="AS157" s="77"/>
      <c r="AT157" s="77"/>
      <c r="AU157" s="77"/>
      <c r="AV157" s="77"/>
      <c r="AW157" s="77"/>
      <c r="AX157" s="77"/>
      <c r="AY157" s="77"/>
    </row>
    <row r="158" spans="1:51" ht="18.75" customHeight="1" x14ac:dyDescent="0.3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  <c r="AP158" s="77"/>
      <c r="AQ158" s="77"/>
      <c r="AR158" s="77"/>
      <c r="AS158" s="77"/>
      <c r="AT158" s="77"/>
      <c r="AU158" s="77"/>
      <c r="AV158" s="77"/>
      <c r="AW158" s="77"/>
      <c r="AX158" s="77"/>
      <c r="AY158" s="77"/>
    </row>
    <row r="159" spans="1:51" ht="18.75" customHeight="1" x14ac:dyDescent="0.3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  <c r="AP159" s="77"/>
      <c r="AQ159" s="77"/>
      <c r="AR159" s="77"/>
      <c r="AS159" s="77"/>
      <c r="AT159" s="77"/>
      <c r="AU159" s="77"/>
      <c r="AV159" s="77"/>
      <c r="AW159" s="77"/>
      <c r="AX159" s="77"/>
      <c r="AY159" s="77"/>
    </row>
    <row r="160" spans="1:51" ht="18.75" customHeight="1" x14ac:dyDescent="0.3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U160" s="77"/>
      <c r="AV160" s="77"/>
      <c r="AW160" s="77"/>
      <c r="AX160" s="77"/>
      <c r="AY160" s="77"/>
    </row>
    <row r="161" spans="1:51" ht="18.75" customHeight="1" x14ac:dyDescent="0.3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  <c r="AP161" s="77"/>
      <c r="AQ161" s="77"/>
      <c r="AR161" s="77"/>
      <c r="AS161" s="77"/>
      <c r="AT161" s="77"/>
      <c r="AU161" s="77"/>
      <c r="AV161" s="77"/>
      <c r="AW161" s="77"/>
      <c r="AX161" s="77"/>
      <c r="AY161" s="77"/>
    </row>
    <row r="162" spans="1:51" ht="18.75" customHeight="1" x14ac:dyDescent="0.3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  <c r="AP162" s="77"/>
      <c r="AQ162" s="77"/>
      <c r="AR162" s="77"/>
      <c r="AS162" s="77"/>
      <c r="AT162" s="77"/>
      <c r="AU162" s="77"/>
      <c r="AV162" s="77"/>
      <c r="AW162" s="77"/>
      <c r="AX162" s="77"/>
      <c r="AY162" s="77"/>
    </row>
    <row r="163" spans="1:51" ht="18.75" customHeight="1" x14ac:dyDescent="0.3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  <c r="AP163" s="77"/>
      <c r="AQ163" s="77"/>
      <c r="AR163" s="77"/>
      <c r="AS163" s="77"/>
      <c r="AT163" s="77"/>
      <c r="AU163" s="77"/>
      <c r="AV163" s="77"/>
      <c r="AW163" s="77"/>
      <c r="AX163" s="77"/>
      <c r="AY163" s="77"/>
    </row>
    <row r="164" spans="1:51" ht="18.75" customHeight="1" x14ac:dyDescent="0.3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  <c r="AP164" s="77"/>
      <c r="AQ164" s="77"/>
      <c r="AR164" s="77"/>
      <c r="AS164" s="77"/>
      <c r="AT164" s="77"/>
      <c r="AU164" s="77"/>
      <c r="AV164" s="77"/>
      <c r="AW164" s="77"/>
      <c r="AX164" s="77"/>
      <c r="AY164" s="77"/>
    </row>
    <row r="165" spans="1:51" ht="18.75" customHeight="1" x14ac:dyDescent="0.3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  <c r="AP165" s="77"/>
      <c r="AQ165" s="77"/>
      <c r="AR165" s="77"/>
      <c r="AS165" s="77"/>
      <c r="AT165" s="77"/>
      <c r="AU165" s="77"/>
      <c r="AV165" s="77"/>
      <c r="AW165" s="77"/>
      <c r="AX165" s="77"/>
      <c r="AY165" s="77"/>
    </row>
    <row r="166" spans="1:51" ht="18.75" customHeight="1" x14ac:dyDescent="0.3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  <c r="AN166" s="77"/>
      <c r="AO166" s="77"/>
      <c r="AP166" s="77"/>
      <c r="AQ166" s="77"/>
      <c r="AR166" s="77"/>
      <c r="AS166" s="77"/>
      <c r="AT166" s="77"/>
      <c r="AU166" s="77"/>
      <c r="AV166" s="77"/>
      <c r="AW166" s="77"/>
      <c r="AX166" s="77"/>
      <c r="AY166" s="77"/>
    </row>
    <row r="167" spans="1:51" ht="18.75" customHeight="1" x14ac:dyDescent="0.3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  <c r="AP167" s="77"/>
      <c r="AQ167" s="77"/>
      <c r="AR167" s="77"/>
      <c r="AS167" s="77"/>
      <c r="AT167" s="77"/>
      <c r="AU167" s="77"/>
      <c r="AV167" s="77"/>
      <c r="AW167" s="77"/>
      <c r="AX167" s="77"/>
      <c r="AY167" s="77"/>
    </row>
    <row r="168" spans="1:51" ht="18.75" customHeight="1" x14ac:dyDescent="0.3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  <c r="AN168" s="77"/>
      <c r="AO168" s="77"/>
      <c r="AP168" s="77"/>
      <c r="AQ168" s="77"/>
      <c r="AR168" s="77"/>
      <c r="AS168" s="77"/>
      <c r="AT168" s="77"/>
      <c r="AU168" s="77"/>
      <c r="AV168" s="77"/>
      <c r="AW168" s="77"/>
      <c r="AX168" s="77"/>
      <c r="AY168" s="77"/>
    </row>
    <row r="169" spans="1:51" ht="18.75" customHeight="1" x14ac:dyDescent="0.3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  <c r="AP169" s="77"/>
      <c r="AQ169" s="77"/>
      <c r="AR169" s="77"/>
      <c r="AS169" s="77"/>
      <c r="AT169" s="77"/>
      <c r="AU169" s="77"/>
      <c r="AV169" s="77"/>
      <c r="AW169" s="77"/>
      <c r="AX169" s="77"/>
      <c r="AY169" s="77"/>
    </row>
    <row r="170" spans="1:51" ht="18.75" customHeight="1" x14ac:dyDescent="0.3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  <c r="AP170" s="77"/>
      <c r="AQ170" s="77"/>
      <c r="AR170" s="77"/>
      <c r="AS170" s="77"/>
      <c r="AT170" s="77"/>
      <c r="AU170" s="77"/>
      <c r="AV170" s="77"/>
      <c r="AW170" s="77"/>
      <c r="AX170" s="77"/>
      <c r="AY170" s="77"/>
    </row>
    <row r="171" spans="1:51" ht="18.75" customHeight="1" x14ac:dyDescent="0.3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U171" s="77"/>
      <c r="AV171" s="77"/>
      <c r="AW171" s="77"/>
      <c r="AX171" s="77"/>
      <c r="AY171" s="77"/>
    </row>
    <row r="172" spans="1:51" ht="18.75" customHeight="1" x14ac:dyDescent="0.3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</row>
    <row r="173" spans="1:51" ht="18.75" customHeight="1" x14ac:dyDescent="0.3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  <c r="AN173" s="77"/>
      <c r="AO173" s="77"/>
      <c r="AP173" s="77"/>
      <c r="AQ173" s="77"/>
      <c r="AR173" s="77"/>
      <c r="AS173" s="77"/>
      <c r="AT173" s="77"/>
      <c r="AU173" s="77"/>
      <c r="AV173" s="77"/>
      <c r="AW173" s="77"/>
      <c r="AX173" s="77"/>
      <c r="AY173" s="77"/>
    </row>
    <row r="174" spans="1:51" ht="18.75" customHeight="1" x14ac:dyDescent="0.3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  <c r="AP174" s="77"/>
      <c r="AQ174" s="77"/>
      <c r="AR174" s="77"/>
      <c r="AS174" s="77"/>
      <c r="AT174" s="77"/>
      <c r="AU174" s="77"/>
      <c r="AV174" s="77"/>
      <c r="AW174" s="77"/>
      <c r="AX174" s="77"/>
      <c r="AY174" s="77"/>
    </row>
    <row r="175" spans="1:51" ht="18.75" customHeight="1" x14ac:dyDescent="0.3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  <c r="AN175" s="77"/>
      <c r="AO175" s="77"/>
      <c r="AP175" s="77"/>
      <c r="AQ175" s="77"/>
      <c r="AR175" s="77"/>
      <c r="AS175" s="77"/>
      <c r="AT175" s="77"/>
      <c r="AU175" s="77"/>
      <c r="AV175" s="77"/>
      <c r="AW175" s="77"/>
      <c r="AX175" s="77"/>
      <c r="AY175" s="77"/>
    </row>
    <row r="176" spans="1:51" ht="18.75" customHeight="1" x14ac:dyDescent="0.3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  <c r="AP176" s="77"/>
      <c r="AQ176" s="77"/>
      <c r="AR176" s="77"/>
      <c r="AS176" s="77"/>
      <c r="AT176" s="77"/>
      <c r="AU176" s="77"/>
      <c r="AV176" s="77"/>
      <c r="AW176" s="77"/>
      <c r="AX176" s="77"/>
      <c r="AY176" s="77"/>
    </row>
    <row r="177" spans="1:51" ht="18.75" customHeight="1" x14ac:dyDescent="0.3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  <c r="AN177" s="77"/>
      <c r="AO177" s="77"/>
      <c r="AP177" s="77"/>
      <c r="AQ177" s="77"/>
      <c r="AR177" s="77"/>
      <c r="AS177" s="77"/>
      <c r="AT177" s="77"/>
      <c r="AU177" s="77"/>
      <c r="AV177" s="77"/>
      <c r="AW177" s="77"/>
      <c r="AX177" s="77"/>
      <c r="AY177" s="77"/>
    </row>
    <row r="178" spans="1:51" ht="18.75" customHeight="1" x14ac:dyDescent="0.3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  <c r="AP178" s="77"/>
      <c r="AQ178" s="77"/>
      <c r="AR178" s="77"/>
      <c r="AS178" s="77"/>
      <c r="AT178" s="77"/>
      <c r="AU178" s="77"/>
      <c r="AV178" s="77"/>
      <c r="AW178" s="77"/>
      <c r="AX178" s="77"/>
      <c r="AY178" s="77"/>
    </row>
    <row r="179" spans="1:51" ht="18.75" customHeight="1" x14ac:dyDescent="0.3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  <c r="AN179" s="77"/>
      <c r="AO179" s="77"/>
      <c r="AP179" s="77"/>
      <c r="AQ179" s="77"/>
      <c r="AR179" s="77"/>
      <c r="AS179" s="77"/>
      <c r="AT179" s="77"/>
      <c r="AU179" s="77"/>
      <c r="AV179" s="77"/>
      <c r="AW179" s="77"/>
      <c r="AX179" s="77"/>
      <c r="AY179" s="77"/>
    </row>
    <row r="180" spans="1:51" ht="18.75" customHeight="1" x14ac:dyDescent="0.3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77"/>
      <c r="AO180" s="77"/>
      <c r="AP180" s="77"/>
      <c r="AQ180" s="77"/>
      <c r="AR180" s="77"/>
      <c r="AS180" s="77"/>
      <c r="AT180" s="77"/>
      <c r="AU180" s="77"/>
      <c r="AV180" s="77"/>
      <c r="AW180" s="77"/>
      <c r="AX180" s="77"/>
      <c r="AY180" s="77"/>
    </row>
    <row r="181" spans="1:51" ht="18.75" customHeight="1" x14ac:dyDescent="0.3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  <c r="AP181" s="77"/>
      <c r="AQ181" s="77"/>
      <c r="AR181" s="77"/>
      <c r="AS181" s="77"/>
      <c r="AT181" s="77"/>
      <c r="AU181" s="77"/>
      <c r="AV181" s="77"/>
      <c r="AW181" s="77"/>
      <c r="AX181" s="77"/>
      <c r="AY181" s="77"/>
    </row>
    <row r="182" spans="1:51" ht="18.75" customHeight="1" x14ac:dyDescent="0.3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  <c r="AU182" s="77"/>
      <c r="AV182" s="77"/>
      <c r="AW182" s="77"/>
      <c r="AX182" s="77"/>
      <c r="AY182" s="77"/>
    </row>
    <row r="183" spans="1:51" ht="18.75" customHeight="1" x14ac:dyDescent="0.3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  <c r="AP183" s="77"/>
      <c r="AQ183" s="77"/>
      <c r="AR183" s="77"/>
      <c r="AS183" s="77"/>
      <c r="AT183" s="77"/>
      <c r="AU183" s="77"/>
      <c r="AV183" s="77"/>
      <c r="AW183" s="77"/>
      <c r="AX183" s="77"/>
      <c r="AY183" s="77"/>
    </row>
    <row r="184" spans="1:51" ht="18.75" customHeight="1" x14ac:dyDescent="0.3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77"/>
      <c r="AO184" s="77"/>
      <c r="AP184" s="77"/>
      <c r="AQ184" s="77"/>
      <c r="AR184" s="77"/>
      <c r="AS184" s="77"/>
      <c r="AT184" s="77"/>
      <c r="AU184" s="77"/>
      <c r="AV184" s="77"/>
      <c r="AW184" s="77"/>
      <c r="AX184" s="77"/>
      <c r="AY184" s="77"/>
    </row>
    <row r="185" spans="1:51" ht="18.75" customHeight="1" x14ac:dyDescent="0.3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  <c r="AP185" s="77"/>
      <c r="AQ185" s="77"/>
      <c r="AR185" s="77"/>
      <c r="AS185" s="77"/>
      <c r="AT185" s="77"/>
      <c r="AU185" s="77"/>
      <c r="AV185" s="77"/>
      <c r="AW185" s="77"/>
      <c r="AX185" s="77"/>
      <c r="AY185" s="77"/>
    </row>
    <row r="186" spans="1:51" ht="18.75" customHeight="1" x14ac:dyDescent="0.3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77"/>
      <c r="AT186" s="77"/>
      <c r="AU186" s="77"/>
      <c r="AV186" s="77"/>
      <c r="AW186" s="77"/>
      <c r="AX186" s="77"/>
      <c r="AY186" s="77"/>
    </row>
    <row r="187" spans="1:51" ht="18.75" customHeight="1" x14ac:dyDescent="0.3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  <c r="AN187" s="77"/>
      <c r="AO187" s="77"/>
      <c r="AP187" s="77"/>
      <c r="AQ187" s="77"/>
      <c r="AR187" s="77"/>
      <c r="AS187" s="77"/>
      <c r="AT187" s="77"/>
      <c r="AU187" s="77"/>
      <c r="AV187" s="77"/>
      <c r="AW187" s="77"/>
      <c r="AX187" s="77"/>
      <c r="AY187" s="77"/>
    </row>
    <row r="188" spans="1:51" ht="18.75" customHeight="1" x14ac:dyDescent="0.3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  <c r="AP188" s="77"/>
      <c r="AQ188" s="77"/>
      <c r="AR188" s="77"/>
      <c r="AS188" s="77"/>
      <c r="AT188" s="77"/>
      <c r="AU188" s="77"/>
      <c r="AV188" s="77"/>
      <c r="AW188" s="77"/>
      <c r="AX188" s="77"/>
      <c r="AY188" s="77"/>
    </row>
    <row r="189" spans="1:51" ht="18.75" customHeight="1" x14ac:dyDescent="0.3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  <c r="AP189" s="77"/>
      <c r="AQ189" s="77"/>
      <c r="AR189" s="77"/>
      <c r="AS189" s="77"/>
      <c r="AT189" s="77"/>
      <c r="AU189" s="77"/>
      <c r="AV189" s="77"/>
      <c r="AW189" s="77"/>
      <c r="AX189" s="77"/>
      <c r="AY189" s="77"/>
    </row>
    <row r="190" spans="1:51" ht="18.75" customHeight="1" x14ac:dyDescent="0.3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  <c r="AP190" s="77"/>
      <c r="AQ190" s="77"/>
      <c r="AR190" s="77"/>
      <c r="AS190" s="77"/>
      <c r="AT190" s="77"/>
      <c r="AU190" s="77"/>
      <c r="AV190" s="77"/>
      <c r="AW190" s="77"/>
      <c r="AX190" s="77"/>
      <c r="AY190" s="77"/>
    </row>
    <row r="191" spans="1:51" ht="18.75" customHeight="1" x14ac:dyDescent="0.3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  <c r="AP191" s="77"/>
      <c r="AQ191" s="77"/>
      <c r="AR191" s="77"/>
      <c r="AS191" s="77"/>
      <c r="AT191" s="77"/>
      <c r="AU191" s="77"/>
      <c r="AV191" s="77"/>
      <c r="AW191" s="77"/>
      <c r="AX191" s="77"/>
      <c r="AY191" s="77"/>
    </row>
    <row r="192" spans="1:51" ht="18.75" customHeight="1" x14ac:dyDescent="0.3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  <c r="AP192" s="77"/>
      <c r="AQ192" s="77"/>
      <c r="AR192" s="77"/>
      <c r="AS192" s="77"/>
      <c r="AT192" s="77"/>
      <c r="AU192" s="77"/>
      <c r="AV192" s="77"/>
      <c r="AW192" s="77"/>
      <c r="AX192" s="77"/>
      <c r="AY192" s="77"/>
    </row>
    <row r="193" spans="1:51" ht="18.75" customHeight="1" x14ac:dyDescent="0.3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  <c r="AP193" s="77"/>
      <c r="AQ193" s="77"/>
      <c r="AR193" s="77"/>
      <c r="AS193" s="77"/>
      <c r="AT193" s="77"/>
      <c r="AU193" s="77"/>
      <c r="AV193" s="77"/>
      <c r="AW193" s="77"/>
      <c r="AX193" s="77"/>
      <c r="AY193" s="77"/>
    </row>
    <row r="194" spans="1:51" ht="18.75" customHeight="1" x14ac:dyDescent="0.3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  <c r="AP194" s="77"/>
      <c r="AQ194" s="77"/>
      <c r="AR194" s="77"/>
      <c r="AS194" s="77"/>
      <c r="AT194" s="77"/>
      <c r="AU194" s="77"/>
      <c r="AV194" s="77"/>
      <c r="AW194" s="77"/>
      <c r="AX194" s="77"/>
      <c r="AY194" s="77"/>
    </row>
    <row r="195" spans="1:51" ht="18.75" customHeight="1" x14ac:dyDescent="0.3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  <c r="AP195" s="77"/>
      <c r="AQ195" s="77"/>
      <c r="AR195" s="77"/>
      <c r="AS195" s="77"/>
      <c r="AT195" s="77"/>
      <c r="AU195" s="77"/>
      <c r="AV195" s="77"/>
      <c r="AW195" s="77"/>
      <c r="AX195" s="77"/>
      <c r="AY195" s="77"/>
    </row>
    <row r="196" spans="1:51" ht="18.75" customHeight="1" x14ac:dyDescent="0.3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  <c r="AP196" s="77"/>
      <c r="AQ196" s="77"/>
      <c r="AR196" s="77"/>
      <c r="AS196" s="77"/>
      <c r="AT196" s="77"/>
      <c r="AU196" s="77"/>
      <c r="AV196" s="77"/>
      <c r="AW196" s="77"/>
      <c r="AX196" s="77"/>
      <c r="AY196" s="77"/>
    </row>
    <row r="197" spans="1:51" ht="18.75" customHeight="1" x14ac:dyDescent="0.3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  <c r="AP197" s="77"/>
      <c r="AQ197" s="77"/>
      <c r="AR197" s="77"/>
      <c r="AS197" s="77"/>
      <c r="AT197" s="77"/>
      <c r="AU197" s="77"/>
      <c r="AV197" s="77"/>
      <c r="AW197" s="77"/>
      <c r="AX197" s="77"/>
      <c r="AY197" s="77"/>
    </row>
    <row r="198" spans="1:51" ht="18.75" customHeight="1" x14ac:dyDescent="0.3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  <c r="AP198" s="77"/>
      <c r="AQ198" s="77"/>
      <c r="AR198" s="77"/>
      <c r="AS198" s="77"/>
      <c r="AT198" s="77"/>
      <c r="AU198" s="77"/>
      <c r="AV198" s="77"/>
      <c r="AW198" s="77"/>
      <c r="AX198" s="77"/>
      <c r="AY198" s="77"/>
    </row>
    <row r="199" spans="1:51" ht="18.75" customHeight="1" x14ac:dyDescent="0.3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  <c r="AP199" s="77"/>
      <c r="AQ199" s="77"/>
      <c r="AR199" s="77"/>
      <c r="AS199" s="77"/>
      <c r="AT199" s="77"/>
      <c r="AU199" s="77"/>
      <c r="AV199" s="77"/>
      <c r="AW199" s="77"/>
      <c r="AX199" s="77"/>
      <c r="AY199" s="77"/>
    </row>
    <row r="200" spans="1:51" ht="18.75" customHeight="1" x14ac:dyDescent="0.3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  <c r="AN200" s="77"/>
      <c r="AO200" s="77"/>
      <c r="AP200" s="77"/>
      <c r="AQ200" s="77"/>
      <c r="AR200" s="77"/>
      <c r="AS200" s="77"/>
      <c r="AT200" s="77"/>
      <c r="AU200" s="77"/>
      <c r="AV200" s="77"/>
      <c r="AW200" s="77"/>
      <c r="AX200" s="77"/>
      <c r="AY200" s="77"/>
    </row>
    <row r="201" spans="1:51" ht="18.75" customHeight="1" x14ac:dyDescent="0.3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U201" s="77"/>
      <c r="AV201" s="77"/>
      <c r="AW201" s="77"/>
      <c r="AX201" s="77"/>
      <c r="AY201" s="77"/>
    </row>
    <row r="202" spans="1:51" ht="18.75" customHeight="1" x14ac:dyDescent="0.3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  <c r="AN202" s="77"/>
      <c r="AO202" s="77"/>
      <c r="AP202" s="77"/>
      <c r="AQ202" s="77"/>
      <c r="AR202" s="77"/>
      <c r="AS202" s="77"/>
      <c r="AT202" s="77"/>
      <c r="AU202" s="77"/>
      <c r="AV202" s="77"/>
      <c r="AW202" s="77"/>
      <c r="AX202" s="77"/>
      <c r="AY202" s="77"/>
    </row>
    <row r="203" spans="1:51" ht="18.75" customHeight="1" x14ac:dyDescent="0.3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  <c r="AP203" s="77"/>
      <c r="AQ203" s="77"/>
      <c r="AR203" s="77"/>
      <c r="AS203" s="77"/>
      <c r="AT203" s="77"/>
      <c r="AU203" s="77"/>
      <c r="AV203" s="77"/>
      <c r="AW203" s="77"/>
      <c r="AX203" s="77"/>
      <c r="AY203" s="77"/>
    </row>
    <row r="204" spans="1:51" ht="18.75" customHeight="1" x14ac:dyDescent="0.3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  <c r="AP204" s="77"/>
      <c r="AQ204" s="77"/>
      <c r="AR204" s="77"/>
      <c r="AS204" s="77"/>
      <c r="AT204" s="77"/>
      <c r="AU204" s="77"/>
      <c r="AV204" s="77"/>
      <c r="AW204" s="77"/>
      <c r="AX204" s="77"/>
      <c r="AY204" s="77"/>
    </row>
    <row r="205" spans="1:51" ht="18.75" customHeight="1" x14ac:dyDescent="0.3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  <c r="AP205" s="77"/>
      <c r="AQ205" s="77"/>
      <c r="AR205" s="77"/>
      <c r="AS205" s="77"/>
      <c r="AT205" s="77"/>
      <c r="AU205" s="77"/>
      <c r="AV205" s="77"/>
      <c r="AW205" s="77"/>
      <c r="AX205" s="77"/>
      <c r="AY205" s="77"/>
    </row>
    <row r="206" spans="1:51" ht="18.75" customHeight="1" x14ac:dyDescent="0.3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  <c r="AP206" s="77"/>
      <c r="AQ206" s="77"/>
      <c r="AR206" s="77"/>
      <c r="AS206" s="77"/>
      <c r="AT206" s="77"/>
      <c r="AU206" s="77"/>
      <c r="AV206" s="77"/>
      <c r="AW206" s="77"/>
      <c r="AX206" s="77"/>
      <c r="AY206" s="77"/>
    </row>
    <row r="207" spans="1:51" ht="18.75" customHeight="1" x14ac:dyDescent="0.3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  <c r="AN207" s="77"/>
      <c r="AO207" s="77"/>
      <c r="AP207" s="77"/>
      <c r="AQ207" s="77"/>
      <c r="AR207" s="77"/>
      <c r="AS207" s="77"/>
      <c r="AT207" s="77"/>
      <c r="AU207" s="77"/>
      <c r="AV207" s="77"/>
      <c r="AW207" s="77"/>
      <c r="AX207" s="77"/>
      <c r="AY207" s="77"/>
    </row>
    <row r="208" spans="1:51" ht="18.75" customHeight="1" x14ac:dyDescent="0.3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  <c r="AP208" s="77"/>
      <c r="AQ208" s="77"/>
      <c r="AR208" s="77"/>
      <c r="AS208" s="77"/>
      <c r="AT208" s="77"/>
      <c r="AU208" s="77"/>
      <c r="AV208" s="77"/>
      <c r="AW208" s="77"/>
      <c r="AX208" s="77"/>
      <c r="AY208" s="77"/>
    </row>
    <row r="209" spans="1:51" ht="18.75" customHeight="1" x14ac:dyDescent="0.3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  <c r="AN209" s="77"/>
      <c r="AO209" s="77"/>
      <c r="AP209" s="77"/>
      <c r="AQ209" s="77"/>
      <c r="AR209" s="77"/>
      <c r="AS209" s="77"/>
      <c r="AT209" s="77"/>
      <c r="AU209" s="77"/>
      <c r="AV209" s="77"/>
      <c r="AW209" s="77"/>
      <c r="AX209" s="77"/>
      <c r="AY209" s="77"/>
    </row>
    <row r="210" spans="1:51" ht="18.75" customHeight="1" x14ac:dyDescent="0.3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  <c r="AP210" s="77"/>
      <c r="AQ210" s="77"/>
      <c r="AR210" s="77"/>
      <c r="AS210" s="77"/>
      <c r="AT210" s="77"/>
      <c r="AU210" s="77"/>
      <c r="AV210" s="77"/>
      <c r="AW210" s="77"/>
      <c r="AX210" s="77"/>
      <c r="AY210" s="77"/>
    </row>
    <row r="211" spans="1:51" ht="18.75" customHeight="1" x14ac:dyDescent="0.3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  <c r="AN211" s="77"/>
      <c r="AO211" s="77"/>
      <c r="AP211" s="77"/>
      <c r="AQ211" s="77"/>
      <c r="AR211" s="77"/>
      <c r="AS211" s="77"/>
      <c r="AT211" s="77"/>
      <c r="AU211" s="77"/>
      <c r="AV211" s="77"/>
      <c r="AW211" s="77"/>
      <c r="AX211" s="77"/>
      <c r="AY211" s="77"/>
    </row>
    <row r="212" spans="1:51" ht="18.75" customHeight="1" x14ac:dyDescent="0.3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  <c r="AP212" s="77"/>
      <c r="AQ212" s="77"/>
      <c r="AR212" s="77"/>
      <c r="AS212" s="77"/>
      <c r="AT212" s="77"/>
      <c r="AU212" s="77"/>
      <c r="AV212" s="77"/>
      <c r="AW212" s="77"/>
      <c r="AX212" s="77"/>
      <c r="AY212" s="77"/>
    </row>
    <row r="213" spans="1:51" ht="18.75" customHeight="1" x14ac:dyDescent="0.3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  <c r="AN213" s="77"/>
      <c r="AO213" s="77"/>
      <c r="AP213" s="77"/>
      <c r="AQ213" s="77"/>
      <c r="AR213" s="77"/>
      <c r="AS213" s="77"/>
      <c r="AT213" s="77"/>
      <c r="AU213" s="77"/>
      <c r="AV213" s="77"/>
      <c r="AW213" s="77"/>
      <c r="AX213" s="77"/>
      <c r="AY213" s="77"/>
    </row>
    <row r="214" spans="1:51" ht="18.75" customHeight="1" x14ac:dyDescent="0.3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  <c r="AP214" s="77"/>
      <c r="AQ214" s="77"/>
      <c r="AR214" s="77"/>
      <c r="AS214" s="77"/>
      <c r="AT214" s="77"/>
      <c r="AU214" s="77"/>
      <c r="AV214" s="77"/>
      <c r="AW214" s="77"/>
      <c r="AX214" s="77"/>
      <c r="AY214" s="77"/>
    </row>
    <row r="215" spans="1:51" ht="18.75" customHeight="1" x14ac:dyDescent="0.3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  <c r="AP215" s="77"/>
      <c r="AQ215" s="77"/>
      <c r="AR215" s="77"/>
      <c r="AS215" s="77"/>
      <c r="AT215" s="77"/>
      <c r="AU215" s="77"/>
      <c r="AV215" s="77"/>
      <c r="AW215" s="77"/>
      <c r="AX215" s="77"/>
      <c r="AY215" s="77"/>
    </row>
    <row r="216" spans="1:51" ht="18.75" customHeight="1" x14ac:dyDescent="0.3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77"/>
      <c r="AW216" s="77"/>
      <c r="AX216" s="77"/>
      <c r="AY216" s="77"/>
    </row>
    <row r="217" spans="1:51" ht="18.75" customHeight="1" x14ac:dyDescent="0.3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  <c r="AP217" s="77"/>
      <c r="AQ217" s="77"/>
      <c r="AR217" s="77"/>
      <c r="AS217" s="77"/>
      <c r="AT217" s="77"/>
      <c r="AU217" s="77"/>
      <c r="AV217" s="77"/>
      <c r="AW217" s="77"/>
      <c r="AX217" s="77"/>
      <c r="AY217" s="77"/>
    </row>
    <row r="218" spans="1:51" ht="18.75" customHeight="1" x14ac:dyDescent="0.3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  <c r="AP218" s="77"/>
      <c r="AQ218" s="77"/>
      <c r="AR218" s="77"/>
      <c r="AS218" s="77"/>
      <c r="AT218" s="77"/>
      <c r="AU218" s="77"/>
      <c r="AV218" s="77"/>
      <c r="AW218" s="77"/>
      <c r="AX218" s="77"/>
      <c r="AY218" s="77"/>
    </row>
    <row r="219" spans="1:51" ht="18.75" customHeight="1" x14ac:dyDescent="0.3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  <c r="AP219" s="77"/>
      <c r="AQ219" s="77"/>
      <c r="AR219" s="77"/>
      <c r="AS219" s="77"/>
      <c r="AT219" s="77"/>
      <c r="AU219" s="77"/>
      <c r="AV219" s="77"/>
      <c r="AW219" s="77"/>
      <c r="AX219" s="77"/>
      <c r="AY219" s="77"/>
    </row>
    <row r="220" spans="1:51" ht="18.75" customHeight="1" x14ac:dyDescent="0.3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  <c r="AP220" s="77"/>
      <c r="AQ220" s="77"/>
      <c r="AR220" s="77"/>
      <c r="AS220" s="77"/>
      <c r="AT220" s="77"/>
      <c r="AU220" s="77"/>
      <c r="AV220" s="77"/>
      <c r="AW220" s="77"/>
      <c r="AX220" s="77"/>
      <c r="AY220" s="77"/>
    </row>
    <row r="221" spans="1:51" ht="18.75" customHeight="1" x14ac:dyDescent="0.3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77"/>
      <c r="AQ221" s="77"/>
      <c r="AR221" s="77"/>
      <c r="AS221" s="77"/>
      <c r="AT221" s="77"/>
      <c r="AU221" s="77"/>
      <c r="AV221" s="77"/>
      <c r="AW221" s="77"/>
      <c r="AX221" s="77"/>
      <c r="AY221" s="77"/>
    </row>
    <row r="222" spans="1:51" ht="18.75" customHeight="1" x14ac:dyDescent="0.3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  <c r="AN222" s="77"/>
      <c r="AO222" s="77"/>
      <c r="AP222" s="77"/>
      <c r="AQ222" s="77"/>
      <c r="AR222" s="77"/>
      <c r="AS222" s="77"/>
      <c r="AT222" s="77"/>
      <c r="AU222" s="77"/>
      <c r="AV222" s="77"/>
      <c r="AW222" s="77"/>
      <c r="AX222" s="77"/>
      <c r="AY222" s="77"/>
    </row>
    <row r="223" spans="1:51" ht="18.75" customHeight="1" x14ac:dyDescent="0.3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  <c r="AP223" s="77"/>
      <c r="AQ223" s="77"/>
      <c r="AR223" s="77"/>
      <c r="AS223" s="77"/>
      <c r="AT223" s="77"/>
      <c r="AU223" s="77"/>
      <c r="AV223" s="77"/>
      <c r="AW223" s="77"/>
      <c r="AX223" s="77"/>
      <c r="AY223" s="77"/>
    </row>
    <row r="224" spans="1:51" ht="18.75" customHeight="1" x14ac:dyDescent="0.3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  <c r="AP224" s="77"/>
      <c r="AQ224" s="77"/>
      <c r="AR224" s="77"/>
      <c r="AS224" s="77"/>
      <c r="AT224" s="77"/>
      <c r="AU224" s="77"/>
      <c r="AV224" s="77"/>
      <c r="AW224" s="77"/>
      <c r="AX224" s="77"/>
      <c r="AY224" s="77"/>
    </row>
    <row r="225" spans="1:51" ht="18.75" customHeight="1" x14ac:dyDescent="0.3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  <c r="AP225" s="77"/>
      <c r="AQ225" s="77"/>
      <c r="AR225" s="77"/>
      <c r="AS225" s="77"/>
      <c r="AT225" s="77"/>
      <c r="AU225" s="77"/>
      <c r="AV225" s="77"/>
      <c r="AW225" s="77"/>
      <c r="AX225" s="77"/>
      <c r="AY225" s="77"/>
    </row>
    <row r="226" spans="1:51" ht="18.75" customHeight="1" x14ac:dyDescent="0.3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  <c r="AP226" s="77"/>
      <c r="AQ226" s="77"/>
      <c r="AR226" s="77"/>
      <c r="AS226" s="77"/>
      <c r="AT226" s="77"/>
      <c r="AU226" s="77"/>
      <c r="AV226" s="77"/>
      <c r="AW226" s="77"/>
      <c r="AX226" s="77"/>
      <c r="AY226" s="77"/>
    </row>
    <row r="227" spans="1:51" ht="18.75" customHeight="1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  <c r="AP227" s="77"/>
      <c r="AQ227" s="77"/>
      <c r="AR227" s="77"/>
      <c r="AS227" s="77"/>
      <c r="AT227" s="77"/>
      <c r="AU227" s="77"/>
      <c r="AV227" s="77"/>
      <c r="AW227" s="77"/>
      <c r="AX227" s="77"/>
      <c r="AY227" s="77"/>
    </row>
    <row r="228" spans="1:51" ht="18.75" customHeight="1" x14ac:dyDescent="0.3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  <c r="AN228" s="77"/>
      <c r="AO228" s="77"/>
      <c r="AP228" s="77"/>
      <c r="AQ228" s="77"/>
      <c r="AR228" s="77"/>
      <c r="AS228" s="77"/>
      <c r="AT228" s="77"/>
      <c r="AU228" s="77"/>
      <c r="AV228" s="77"/>
      <c r="AW228" s="77"/>
      <c r="AX228" s="77"/>
      <c r="AY228" s="77"/>
    </row>
    <row r="229" spans="1:51" ht="18.75" customHeight="1" x14ac:dyDescent="0.3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  <c r="AP229" s="77"/>
      <c r="AQ229" s="77"/>
      <c r="AR229" s="77"/>
      <c r="AS229" s="77"/>
      <c r="AT229" s="77"/>
      <c r="AU229" s="77"/>
      <c r="AV229" s="77"/>
      <c r="AW229" s="77"/>
      <c r="AX229" s="77"/>
      <c r="AY229" s="77"/>
    </row>
    <row r="230" spans="1:51" ht="18.75" customHeight="1" x14ac:dyDescent="0.3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  <c r="AN230" s="77"/>
      <c r="AO230" s="77"/>
      <c r="AP230" s="77"/>
      <c r="AQ230" s="77"/>
      <c r="AR230" s="77"/>
      <c r="AS230" s="77"/>
      <c r="AT230" s="77"/>
      <c r="AU230" s="77"/>
      <c r="AV230" s="77"/>
      <c r="AW230" s="77"/>
      <c r="AX230" s="77"/>
      <c r="AY230" s="77"/>
    </row>
    <row r="231" spans="1:51" ht="18.75" customHeight="1" x14ac:dyDescent="0.3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  <c r="AP231" s="77"/>
      <c r="AQ231" s="77"/>
      <c r="AR231" s="77"/>
      <c r="AS231" s="77"/>
      <c r="AT231" s="77"/>
      <c r="AU231" s="77"/>
      <c r="AV231" s="77"/>
      <c r="AW231" s="77"/>
      <c r="AX231" s="77"/>
      <c r="AY231" s="77"/>
    </row>
    <row r="232" spans="1:51" ht="18.75" customHeight="1" x14ac:dyDescent="0.3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  <c r="AP232" s="77"/>
      <c r="AQ232" s="77"/>
      <c r="AR232" s="77"/>
      <c r="AS232" s="77"/>
      <c r="AT232" s="77"/>
      <c r="AU232" s="77"/>
      <c r="AV232" s="77"/>
      <c r="AW232" s="77"/>
      <c r="AX232" s="77"/>
      <c r="AY232" s="77"/>
    </row>
    <row r="233" spans="1:51" ht="18.75" customHeight="1" x14ac:dyDescent="0.3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  <c r="AN233" s="77"/>
      <c r="AO233" s="77"/>
      <c r="AP233" s="77"/>
      <c r="AQ233" s="77"/>
      <c r="AR233" s="77"/>
      <c r="AS233" s="77"/>
      <c r="AT233" s="77"/>
      <c r="AU233" s="77"/>
      <c r="AV233" s="77"/>
      <c r="AW233" s="77"/>
      <c r="AX233" s="77"/>
      <c r="AY233" s="77"/>
    </row>
    <row r="234" spans="1:51" ht="18.75" customHeight="1" x14ac:dyDescent="0.3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  <c r="AP234" s="77"/>
      <c r="AQ234" s="77"/>
      <c r="AR234" s="77"/>
      <c r="AS234" s="77"/>
      <c r="AT234" s="77"/>
      <c r="AU234" s="77"/>
      <c r="AV234" s="77"/>
      <c r="AW234" s="77"/>
      <c r="AX234" s="77"/>
      <c r="AY234" s="77"/>
    </row>
    <row r="235" spans="1:51" ht="18.75" customHeight="1" x14ac:dyDescent="0.3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  <c r="AN235" s="77"/>
      <c r="AO235" s="77"/>
      <c r="AP235" s="77"/>
      <c r="AQ235" s="77"/>
      <c r="AR235" s="77"/>
      <c r="AS235" s="77"/>
      <c r="AT235" s="77"/>
      <c r="AU235" s="77"/>
      <c r="AV235" s="77"/>
      <c r="AW235" s="77"/>
      <c r="AX235" s="77"/>
      <c r="AY235" s="77"/>
    </row>
    <row r="236" spans="1:51" ht="18.75" customHeight="1" x14ac:dyDescent="0.3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  <c r="AN236" s="77"/>
      <c r="AO236" s="77"/>
      <c r="AP236" s="77"/>
      <c r="AQ236" s="77"/>
      <c r="AR236" s="77"/>
      <c r="AS236" s="77"/>
      <c r="AT236" s="77"/>
      <c r="AU236" s="77"/>
      <c r="AV236" s="77"/>
      <c r="AW236" s="77"/>
      <c r="AX236" s="77"/>
      <c r="AY236" s="77"/>
    </row>
    <row r="237" spans="1:51" ht="18.75" customHeight="1" x14ac:dyDescent="0.3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  <c r="AN237" s="77"/>
      <c r="AO237" s="77"/>
      <c r="AP237" s="77"/>
      <c r="AQ237" s="77"/>
      <c r="AR237" s="77"/>
      <c r="AS237" s="77"/>
      <c r="AT237" s="77"/>
      <c r="AU237" s="77"/>
      <c r="AV237" s="77"/>
      <c r="AW237" s="77"/>
      <c r="AX237" s="77"/>
      <c r="AY237" s="77"/>
    </row>
    <row r="238" spans="1:51" ht="18.75" customHeight="1" x14ac:dyDescent="0.3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  <c r="AN238" s="77"/>
      <c r="AO238" s="77"/>
      <c r="AP238" s="77"/>
      <c r="AQ238" s="77"/>
      <c r="AR238" s="77"/>
      <c r="AS238" s="77"/>
      <c r="AT238" s="77"/>
      <c r="AU238" s="77"/>
      <c r="AV238" s="77"/>
      <c r="AW238" s="77"/>
      <c r="AX238" s="77"/>
      <c r="AY238" s="77"/>
    </row>
    <row r="239" spans="1:51" ht="18.75" customHeight="1" x14ac:dyDescent="0.3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  <c r="AN239" s="77"/>
      <c r="AO239" s="77"/>
      <c r="AP239" s="77"/>
      <c r="AQ239" s="77"/>
      <c r="AR239" s="77"/>
      <c r="AS239" s="77"/>
      <c r="AT239" s="77"/>
      <c r="AU239" s="77"/>
      <c r="AV239" s="77"/>
      <c r="AW239" s="77"/>
      <c r="AX239" s="77"/>
      <c r="AY239" s="77"/>
    </row>
    <row r="240" spans="1:51" ht="18.75" customHeight="1" x14ac:dyDescent="0.3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  <c r="AN240" s="77"/>
      <c r="AO240" s="77"/>
      <c r="AP240" s="77"/>
      <c r="AQ240" s="77"/>
      <c r="AR240" s="77"/>
      <c r="AS240" s="77"/>
      <c r="AT240" s="77"/>
      <c r="AU240" s="77"/>
      <c r="AV240" s="77"/>
      <c r="AW240" s="77"/>
      <c r="AX240" s="77"/>
      <c r="AY240" s="77"/>
    </row>
    <row r="241" spans="1:51" ht="18.75" customHeight="1" x14ac:dyDescent="0.3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  <c r="AN241" s="77"/>
      <c r="AO241" s="77"/>
      <c r="AP241" s="77"/>
      <c r="AQ241" s="77"/>
      <c r="AR241" s="77"/>
      <c r="AS241" s="77"/>
      <c r="AT241" s="77"/>
      <c r="AU241" s="77"/>
      <c r="AV241" s="77"/>
      <c r="AW241" s="77"/>
      <c r="AX241" s="77"/>
      <c r="AY241" s="77"/>
    </row>
    <row r="242" spans="1:51" ht="18.75" customHeight="1" x14ac:dyDescent="0.3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  <c r="AN242" s="77"/>
      <c r="AO242" s="77"/>
      <c r="AP242" s="77"/>
      <c r="AQ242" s="77"/>
      <c r="AR242" s="77"/>
      <c r="AS242" s="77"/>
      <c r="AT242" s="77"/>
      <c r="AU242" s="77"/>
      <c r="AV242" s="77"/>
      <c r="AW242" s="77"/>
      <c r="AX242" s="77"/>
      <c r="AY242" s="77"/>
    </row>
    <row r="243" spans="1:51" ht="18.75" customHeight="1" x14ac:dyDescent="0.3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  <c r="AP243" s="77"/>
      <c r="AQ243" s="77"/>
      <c r="AR243" s="77"/>
      <c r="AS243" s="77"/>
      <c r="AT243" s="77"/>
      <c r="AU243" s="77"/>
      <c r="AV243" s="77"/>
      <c r="AW243" s="77"/>
      <c r="AX243" s="77"/>
      <c r="AY243" s="77"/>
    </row>
    <row r="244" spans="1:51" ht="18.75" customHeight="1" x14ac:dyDescent="0.3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  <c r="AN244" s="77"/>
      <c r="AO244" s="77"/>
      <c r="AP244" s="77"/>
      <c r="AQ244" s="77"/>
      <c r="AR244" s="77"/>
      <c r="AS244" s="77"/>
      <c r="AT244" s="77"/>
      <c r="AU244" s="77"/>
      <c r="AV244" s="77"/>
      <c r="AW244" s="77"/>
      <c r="AX244" s="77"/>
      <c r="AY244" s="77"/>
    </row>
    <row r="245" spans="1:51" ht="18.75" customHeight="1" x14ac:dyDescent="0.3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  <c r="AN245" s="77"/>
      <c r="AO245" s="77"/>
      <c r="AP245" s="77"/>
      <c r="AQ245" s="77"/>
      <c r="AR245" s="77"/>
      <c r="AS245" s="77"/>
      <c r="AT245" s="77"/>
      <c r="AU245" s="77"/>
      <c r="AV245" s="77"/>
      <c r="AW245" s="77"/>
      <c r="AX245" s="77"/>
      <c r="AY245" s="77"/>
    </row>
    <row r="246" spans="1:51" ht="18.75" customHeight="1" x14ac:dyDescent="0.3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  <c r="AW246" s="77"/>
      <c r="AX246" s="77"/>
      <c r="AY246" s="77"/>
    </row>
    <row r="247" spans="1:51" ht="18.75" customHeight="1" x14ac:dyDescent="0.3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  <c r="AP247" s="77"/>
      <c r="AQ247" s="77"/>
      <c r="AR247" s="77"/>
      <c r="AS247" s="77"/>
      <c r="AT247" s="77"/>
      <c r="AU247" s="77"/>
      <c r="AV247" s="77"/>
      <c r="AW247" s="77"/>
      <c r="AX247" s="77"/>
      <c r="AY247" s="77"/>
    </row>
    <row r="248" spans="1:51" ht="18.75" customHeight="1" x14ac:dyDescent="0.3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  <c r="AP248" s="77"/>
      <c r="AQ248" s="77"/>
      <c r="AR248" s="77"/>
      <c r="AS248" s="77"/>
      <c r="AT248" s="77"/>
      <c r="AU248" s="77"/>
      <c r="AV248" s="77"/>
      <c r="AW248" s="77"/>
      <c r="AX248" s="77"/>
      <c r="AY248" s="77"/>
    </row>
    <row r="249" spans="1:51" ht="18.75" customHeight="1" x14ac:dyDescent="0.3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  <c r="AN249" s="77"/>
      <c r="AO249" s="77"/>
      <c r="AP249" s="77"/>
      <c r="AQ249" s="77"/>
      <c r="AR249" s="77"/>
      <c r="AS249" s="77"/>
      <c r="AT249" s="77"/>
      <c r="AU249" s="77"/>
      <c r="AV249" s="77"/>
      <c r="AW249" s="77"/>
      <c r="AX249" s="77"/>
      <c r="AY249" s="77"/>
    </row>
    <row r="250" spans="1:51" ht="18.75" customHeight="1" x14ac:dyDescent="0.3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  <c r="AP250" s="77"/>
      <c r="AQ250" s="77"/>
      <c r="AR250" s="77"/>
      <c r="AS250" s="77"/>
      <c r="AT250" s="77"/>
      <c r="AU250" s="77"/>
      <c r="AV250" s="77"/>
      <c r="AW250" s="77"/>
      <c r="AX250" s="77"/>
      <c r="AY250" s="77"/>
    </row>
    <row r="251" spans="1:51" ht="18.75" customHeight="1" x14ac:dyDescent="0.3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  <c r="AP251" s="77"/>
      <c r="AQ251" s="77"/>
      <c r="AR251" s="77"/>
      <c r="AS251" s="77"/>
      <c r="AT251" s="77"/>
      <c r="AU251" s="77"/>
      <c r="AV251" s="77"/>
      <c r="AW251" s="77"/>
      <c r="AX251" s="77"/>
      <c r="AY251" s="77"/>
    </row>
    <row r="252" spans="1:51" ht="18.75" customHeight="1" x14ac:dyDescent="0.3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  <c r="AP252" s="77"/>
      <c r="AQ252" s="77"/>
      <c r="AR252" s="77"/>
      <c r="AS252" s="77"/>
      <c r="AT252" s="77"/>
      <c r="AU252" s="77"/>
      <c r="AV252" s="77"/>
      <c r="AW252" s="77"/>
      <c r="AX252" s="77"/>
      <c r="AY252" s="77"/>
    </row>
    <row r="253" spans="1:51" ht="18.75" customHeight="1" x14ac:dyDescent="0.3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  <c r="AN253" s="77"/>
      <c r="AO253" s="77"/>
      <c r="AP253" s="77"/>
      <c r="AQ253" s="77"/>
      <c r="AR253" s="77"/>
      <c r="AS253" s="77"/>
      <c r="AT253" s="77"/>
      <c r="AU253" s="77"/>
      <c r="AV253" s="77"/>
      <c r="AW253" s="77"/>
      <c r="AX253" s="77"/>
      <c r="AY253" s="77"/>
    </row>
    <row r="254" spans="1:51" ht="18.75" customHeight="1" x14ac:dyDescent="0.3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  <c r="AP254" s="77"/>
      <c r="AQ254" s="77"/>
      <c r="AR254" s="77"/>
      <c r="AS254" s="77"/>
      <c r="AT254" s="77"/>
      <c r="AU254" s="77"/>
      <c r="AV254" s="77"/>
      <c r="AW254" s="77"/>
      <c r="AX254" s="77"/>
      <c r="AY254" s="77"/>
    </row>
    <row r="255" spans="1:51" ht="18.75" customHeight="1" x14ac:dyDescent="0.3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  <c r="AN255" s="77"/>
      <c r="AO255" s="77"/>
      <c r="AP255" s="77"/>
      <c r="AQ255" s="77"/>
      <c r="AR255" s="77"/>
      <c r="AS255" s="77"/>
      <c r="AT255" s="77"/>
      <c r="AU255" s="77"/>
      <c r="AV255" s="77"/>
      <c r="AW255" s="77"/>
      <c r="AX255" s="77"/>
      <c r="AY255" s="77"/>
    </row>
    <row r="256" spans="1:51" ht="18.75" customHeight="1" x14ac:dyDescent="0.3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  <c r="AN256" s="77"/>
      <c r="AO256" s="77"/>
      <c r="AP256" s="77"/>
      <c r="AQ256" s="77"/>
      <c r="AR256" s="77"/>
      <c r="AS256" s="77"/>
      <c r="AT256" s="77"/>
      <c r="AU256" s="77"/>
      <c r="AV256" s="77"/>
      <c r="AW256" s="77"/>
      <c r="AX256" s="77"/>
      <c r="AY256" s="77"/>
    </row>
    <row r="257" spans="1:51" ht="18.75" customHeight="1" x14ac:dyDescent="0.3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  <c r="AN257" s="77"/>
      <c r="AO257" s="77"/>
      <c r="AP257" s="77"/>
      <c r="AQ257" s="77"/>
      <c r="AR257" s="77"/>
      <c r="AS257" s="77"/>
      <c r="AT257" s="77"/>
      <c r="AU257" s="77"/>
      <c r="AV257" s="77"/>
      <c r="AW257" s="77"/>
      <c r="AX257" s="77"/>
      <c r="AY257" s="77"/>
    </row>
    <row r="258" spans="1:51" ht="18.75" customHeight="1" x14ac:dyDescent="0.3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  <c r="AN258" s="77"/>
      <c r="AO258" s="77"/>
      <c r="AP258" s="77"/>
      <c r="AQ258" s="77"/>
      <c r="AR258" s="77"/>
      <c r="AS258" s="77"/>
      <c r="AT258" s="77"/>
      <c r="AU258" s="77"/>
      <c r="AV258" s="77"/>
      <c r="AW258" s="77"/>
      <c r="AX258" s="77"/>
      <c r="AY258" s="77"/>
    </row>
    <row r="259" spans="1:51" ht="18.75" customHeight="1" x14ac:dyDescent="0.3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  <c r="AF259" s="77"/>
      <c r="AG259" s="77"/>
      <c r="AH259" s="77"/>
      <c r="AI259" s="77"/>
      <c r="AJ259" s="77"/>
      <c r="AK259" s="77"/>
      <c r="AL259" s="77"/>
      <c r="AM259" s="77"/>
      <c r="AN259" s="77"/>
      <c r="AO259" s="77"/>
      <c r="AP259" s="77"/>
      <c r="AQ259" s="77"/>
      <c r="AR259" s="77"/>
      <c r="AS259" s="77"/>
      <c r="AT259" s="77"/>
      <c r="AU259" s="77"/>
      <c r="AV259" s="77"/>
      <c r="AW259" s="77"/>
      <c r="AX259" s="77"/>
      <c r="AY259" s="77"/>
    </row>
    <row r="260" spans="1:51" ht="18.75" customHeight="1" x14ac:dyDescent="0.3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  <c r="AE260" s="77"/>
      <c r="AF260" s="77"/>
      <c r="AG260" s="77"/>
      <c r="AH260" s="77"/>
      <c r="AI260" s="77"/>
      <c r="AJ260" s="77"/>
      <c r="AK260" s="77"/>
      <c r="AL260" s="77"/>
      <c r="AM260" s="77"/>
      <c r="AN260" s="77"/>
      <c r="AO260" s="77"/>
      <c r="AP260" s="77"/>
      <c r="AQ260" s="77"/>
      <c r="AR260" s="77"/>
      <c r="AS260" s="77"/>
      <c r="AT260" s="77"/>
      <c r="AU260" s="77"/>
      <c r="AV260" s="77"/>
      <c r="AW260" s="77"/>
      <c r="AX260" s="77"/>
      <c r="AY260" s="77"/>
    </row>
    <row r="261" spans="1:51" ht="18.75" customHeight="1" x14ac:dyDescent="0.3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  <c r="AP261" s="77"/>
      <c r="AQ261" s="77"/>
      <c r="AR261" s="77"/>
      <c r="AS261" s="77"/>
      <c r="AT261" s="77"/>
      <c r="AU261" s="77"/>
      <c r="AV261" s="77"/>
      <c r="AW261" s="77"/>
      <c r="AX261" s="77"/>
      <c r="AY261" s="77"/>
    </row>
    <row r="262" spans="1:51" ht="18.75" customHeight="1" x14ac:dyDescent="0.3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  <c r="AE262" s="77"/>
      <c r="AF262" s="77"/>
      <c r="AG262" s="77"/>
      <c r="AH262" s="77"/>
      <c r="AI262" s="77"/>
      <c r="AJ262" s="77"/>
      <c r="AK262" s="77"/>
      <c r="AL262" s="77"/>
      <c r="AM262" s="77"/>
      <c r="AN262" s="77"/>
      <c r="AO262" s="77"/>
      <c r="AP262" s="77"/>
      <c r="AQ262" s="77"/>
      <c r="AR262" s="77"/>
      <c r="AS262" s="77"/>
      <c r="AT262" s="77"/>
      <c r="AU262" s="77"/>
      <c r="AV262" s="77"/>
      <c r="AW262" s="77"/>
      <c r="AX262" s="77"/>
      <c r="AY262" s="77"/>
    </row>
    <row r="263" spans="1:51" ht="18.75" customHeight="1" x14ac:dyDescent="0.3">
      <c r="A263" s="77"/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  <c r="AA263" s="77"/>
      <c r="AB263" s="77"/>
      <c r="AC263" s="77"/>
      <c r="AD263" s="77"/>
      <c r="AE263" s="77"/>
      <c r="AF263" s="77"/>
      <c r="AG263" s="77"/>
      <c r="AH263" s="77"/>
      <c r="AI263" s="77"/>
      <c r="AJ263" s="77"/>
      <c r="AK263" s="77"/>
      <c r="AL263" s="77"/>
      <c r="AM263" s="77"/>
      <c r="AN263" s="77"/>
      <c r="AO263" s="77"/>
      <c r="AP263" s="77"/>
      <c r="AQ263" s="77"/>
      <c r="AR263" s="77"/>
      <c r="AS263" s="77"/>
      <c r="AT263" s="77"/>
      <c r="AU263" s="77"/>
      <c r="AV263" s="77"/>
      <c r="AW263" s="77"/>
      <c r="AX263" s="77"/>
      <c r="AY263" s="77"/>
    </row>
    <row r="264" spans="1:51" ht="18.75" customHeight="1" x14ac:dyDescent="0.3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  <c r="AA264" s="77"/>
      <c r="AB264" s="77"/>
      <c r="AC264" s="77"/>
      <c r="AD264" s="77"/>
      <c r="AE264" s="77"/>
      <c r="AF264" s="77"/>
      <c r="AG264" s="77"/>
      <c r="AH264" s="77"/>
      <c r="AI264" s="77"/>
      <c r="AJ264" s="77"/>
      <c r="AK264" s="77"/>
      <c r="AL264" s="77"/>
      <c r="AM264" s="77"/>
      <c r="AN264" s="77"/>
      <c r="AO264" s="77"/>
      <c r="AP264" s="77"/>
      <c r="AQ264" s="77"/>
      <c r="AR264" s="77"/>
      <c r="AS264" s="77"/>
      <c r="AT264" s="77"/>
      <c r="AU264" s="77"/>
      <c r="AV264" s="77"/>
      <c r="AW264" s="77"/>
      <c r="AX264" s="77"/>
      <c r="AY264" s="77"/>
    </row>
    <row r="265" spans="1:51" ht="18.75" customHeight="1" x14ac:dyDescent="0.3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  <c r="AA265" s="77"/>
      <c r="AB265" s="77"/>
      <c r="AC265" s="77"/>
      <c r="AD265" s="77"/>
      <c r="AE265" s="77"/>
      <c r="AF265" s="77"/>
      <c r="AG265" s="77"/>
      <c r="AH265" s="77"/>
      <c r="AI265" s="77"/>
      <c r="AJ265" s="77"/>
      <c r="AK265" s="77"/>
      <c r="AL265" s="77"/>
      <c r="AM265" s="77"/>
      <c r="AN265" s="77"/>
      <c r="AO265" s="77"/>
      <c r="AP265" s="77"/>
      <c r="AQ265" s="77"/>
      <c r="AR265" s="77"/>
      <c r="AS265" s="77"/>
      <c r="AT265" s="77"/>
      <c r="AU265" s="77"/>
      <c r="AV265" s="77"/>
      <c r="AW265" s="77"/>
      <c r="AX265" s="77"/>
      <c r="AY265" s="77"/>
    </row>
    <row r="266" spans="1:51" ht="18.75" customHeight="1" x14ac:dyDescent="0.3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  <c r="AA266" s="77"/>
      <c r="AB266" s="77"/>
      <c r="AC266" s="77"/>
      <c r="AD266" s="77"/>
      <c r="AE266" s="77"/>
      <c r="AF266" s="77"/>
      <c r="AG266" s="77"/>
      <c r="AH266" s="77"/>
      <c r="AI266" s="77"/>
      <c r="AJ266" s="77"/>
      <c r="AK266" s="77"/>
      <c r="AL266" s="77"/>
      <c r="AM266" s="77"/>
      <c r="AN266" s="77"/>
      <c r="AO266" s="77"/>
      <c r="AP266" s="77"/>
      <c r="AQ266" s="77"/>
      <c r="AR266" s="77"/>
      <c r="AS266" s="77"/>
      <c r="AT266" s="77"/>
      <c r="AU266" s="77"/>
      <c r="AV266" s="77"/>
      <c r="AW266" s="77"/>
      <c r="AX266" s="77"/>
      <c r="AY266" s="77"/>
    </row>
    <row r="267" spans="1:51" ht="18.75" customHeight="1" x14ac:dyDescent="0.3">
      <c r="A267" s="77"/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  <c r="AA267" s="77"/>
      <c r="AB267" s="77"/>
      <c r="AC267" s="77"/>
      <c r="AD267" s="77"/>
      <c r="AE267" s="77"/>
      <c r="AF267" s="77"/>
      <c r="AG267" s="77"/>
      <c r="AH267" s="77"/>
      <c r="AI267" s="77"/>
      <c r="AJ267" s="77"/>
      <c r="AK267" s="77"/>
      <c r="AL267" s="77"/>
      <c r="AM267" s="77"/>
      <c r="AN267" s="77"/>
      <c r="AO267" s="77"/>
      <c r="AP267" s="77"/>
      <c r="AQ267" s="77"/>
      <c r="AR267" s="77"/>
      <c r="AS267" s="77"/>
      <c r="AT267" s="77"/>
      <c r="AU267" s="77"/>
      <c r="AV267" s="77"/>
      <c r="AW267" s="77"/>
      <c r="AX267" s="77"/>
      <c r="AY267" s="77"/>
    </row>
    <row r="268" spans="1:51" ht="18.75" customHeight="1" x14ac:dyDescent="0.3">
      <c r="A268" s="77"/>
      <c r="B268" s="77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77"/>
      <c r="AA268" s="77"/>
      <c r="AB268" s="77"/>
      <c r="AC268" s="77"/>
      <c r="AD268" s="77"/>
      <c r="AE268" s="77"/>
      <c r="AF268" s="77"/>
      <c r="AG268" s="77"/>
      <c r="AH268" s="77"/>
      <c r="AI268" s="77"/>
      <c r="AJ268" s="77"/>
      <c r="AK268" s="77"/>
      <c r="AL268" s="77"/>
      <c r="AM268" s="77"/>
      <c r="AN268" s="77"/>
      <c r="AO268" s="77"/>
      <c r="AP268" s="77"/>
      <c r="AQ268" s="77"/>
      <c r="AR268" s="77"/>
      <c r="AS268" s="77"/>
      <c r="AT268" s="77"/>
      <c r="AU268" s="77"/>
      <c r="AV268" s="77"/>
      <c r="AW268" s="77"/>
      <c r="AX268" s="77"/>
      <c r="AY268" s="77"/>
    </row>
    <row r="269" spans="1:51" ht="18.75" customHeight="1" x14ac:dyDescent="0.3">
      <c r="A269" s="77"/>
      <c r="B269" s="77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  <c r="AA269" s="77"/>
      <c r="AB269" s="77"/>
      <c r="AC269" s="77"/>
      <c r="AD269" s="77"/>
      <c r="AE269" s="77"/>
      <c r="AF269" s="77"/>
      <c r="AG269" s="77"/>
      <c r="AH269" s="77"/>
      <c r="AI269" s="77"/>
      <c r="AJ269" s="77"/>
      <c r="AK269" s="77"/>
      <c r="AL269" s="77"/>
      <c r="AM269" s="77"/>
      <c r="AN269" s="77"/>
      <c r="AO269" s="77"/>
      <c r="AP269" s="77"/>
      <c r="AQ269" s="77"/>
      <c r="AR269" s="77"/>
      <c r="AS269" s="77"/>
      <c r="AT269" s="77"/>
      <c r="AU269" s="77"/>
      <c r="AV269" s="77"/>
      <c r="AW269" s="77"/>
      <c r="AX269" s="77"/>
      <c r="AY269" s="77"/>
    </row>
    <row r="270" spans="1:51" ht="18.75" customHeight="1" x14ac:dyDescent="0.3">
      <c r="A270" s="77"/>
      <c r="B270" s="77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  <c r="AA270" s="77"/>
      <c r="AB270" s="77"/>
      <c r="AC270" s="77"/>
      <c r="AD270" s="77"/>
      <c r="AE270" s="77"/>
      <c r="AF270" s="77"/>
      <c r="AG270" s="77"/>
      <c r="AH270" s="77"/>
      <c r="AI270" s="77"/>
      <c r="AJ270" s="77"/>
      <c r="AK270" s="77"/>
      <c r="AL270" s="77"/>
      <c r="AM270" s="77"/>
      <c r="AN270" s="77"/>
      <c r="AO270" s="77"/>
      <c r="AP270" s="77"/>
      <c r="AQ270" s="77"/>
      <c r="AR270" s="77"/>
      <c r="AS270" s="77"/>
      <c r="AT270" s="77"/>
      <c r="AU270" s="77"/>
      <c r="AV270" s="77"/>
      <c r="AW270" s="77"/>
      <c r="AX270" s="77"/>
      <c r="AY270" s="77"/>
    </row>
    <row r="271" spans="1:51" ht="18.75" customHeight="1" x14ac:dyDescent="0.3">
      <c r="A271" s="77"/>
      <c r="B271" s="77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  <c r="AA271" s="77"/>
      <c r="AB271" s="77"/>
      <c r="AC271" s="77"/>
      <c r="AD271" s="77"/>
      <c r="AE271" s="77"/>
      <c r="AF271" s="77"/>
      <c r="AG271" s="77"/>
      <c r="AH271" s="77"/>
      <c r="AI271" s="77"/>
      <c r="AJ271" s="77"/>
      <c r="AK271" s="77"/>
      <c r="AL271" s="77"/>
      <c r="AM271" s="77"/>
      <c r="AN271" s="77"/>
      <c r="AO271" s="77"/>
      <c r="AP271" s="77"/>
      <c r="AQ271" s="77"/>
      <c r="AR271" s="77"/>
      <c r="AS271" s="77"/>
      <c r="AT271" s="77"/>
      <c r="AU271" s="77"/>
      <c r="AV271" s="77"/>
      <c r="AW271" s="77"/>
      <c r="AX271" s="77"/>
      <c r="AY271" s="77"/>
    </row>
    <row r="272" spans="1:51" ht="18.75" customHeight="1" x14ac:dyDescent="0.3">
      <c r="A272" s="77"/>
      <c r="B272" s="77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77"/>
      <c r="AA272" s="77"/>
      <c r="AB272" s="77"/>
      <c r="AC272" s="77"/>
      <c r="AD272" s="77"/>
      <c r="AE272" s="77"/>
      <c r="AF272" s="77"/>
      <c r="AG272" s="77"/>
      <c r="AH272" s="77"/>
      <c r="AI272" s="77"/>
      <c r="AJ272" s="77"/>
      <c r="AK272" s="77"/>
      <c r="AL272" s="77"/>
      <c r="AM272" s="77"/>
      <c r="AN272" s="77"/>
      <c r="AO272" s="77"/>
      <c r="AP272" s="77"/>
      <c r="AQ272" s="77"/>
      <c r="AR272" s="77"/>
      <c r="AS272" s="77"/>
      <c r="AT272" s="77"/>
      <c r="AU272" s="77"/>
      <c r="AV272" s="77"/>
      <c r="AW272" s="77"/>
      <c r="AX272" s="77"/>
      <c r="AY272" s="77"/>
    </row>
    <row r="273" spans="1:51" ht="18.75" customHeight="1" x14ac:dyDescent="0.3">
      <c r="A273" s="77"/>
      <c r="B273" s="77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77"/>
      <c r="AA273" s="77"/>
      <c r="AB273" s="77"/>
      <c r="AC273" s="77"/>
      <c r="AD273" s="77"/>
      <c r="AE273" s="77"/>
      <c r="AF273" s="77"/>
      <c r="AG273" s="77"/>
      <c r="AH273" s="77"/>
      <c r="AI273" s="77"/>
      <c r="AJ273" s="77"/>
      <c r="AK273" s="77"/>
      <c r="AL273" s="77"/>
      <c r="AM273" s="77"/>
      <c r="AN273" s="77"/>
      <c r="AO273" s="77"/>
      <c r="AP273" s="77"/>
      <c r="AQ273" s="77"/>
      <c r="AR273" s="77"/>
      <c r="AS273" s="77"/>
      <c r="AT273" s="77"/>
      <c r="AU273" s="77"/>
      <c r="AV273" s="77"/>
      <c r="AW273" s="77"/>
      <c r="AX273" s="77"/>
      <c r="AY273" s="77"/>
    </row>
    <row r="274" spans="1:51" ht="18.75" customHeight="1" x14ac:dyDescent="0.3">
      <c r="A274" s="77"/>
      <c r="B274" s="77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  <c r="AA274" s="77"/>
      <c r="AB274" s="77"/>
      <c r="AC274" s="77"/>
      <c r="AD274" s="77"/>
      <c r="AE274" s="77"/>
      <c r="AF274" s="77"/>
      <c r="AG274" s="77"/>
      <c r="AH274" s="77"/>
      <c r="AI274" s="77"/>
      <c r="AJ274" s="77"/>
      <c r="AK274" s="77"/>
      <c r="AL274" s="77"/>
      <c r="AM274" s="77"/>
      <c r="AN274" s="77"/>
      <c r="AO274" s="77"/>
      <c r="AP274" s="77"/>
      <c r="AQ274" s="77"/>
      <c r="AR274" s="77"/>
      <c r="AS274" s="77"/>
      <c r="AT274" s="77"/>
      <c r="AU274" s="77"/>
      <c r="AV274" s="77"/>
      <c r="AW274" s="77"/>
      <c r="AX274" s="77"/>
      <c r="AY274" s="77"/>
    </row>
    <row r="275" spans="1:51" ht="18.75" customHeight="1" x14ac:dyDescent="0.3">
      <c r="A275" s="77"/>
      <c r="B275" s="77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  <c r="AA275" s="77"/>
      <c r="AB275" s="77"/>
      <c r="AC275" s="77"/>
      <c r="AD275" s="77"/>
      <c r="AE275" s="77"/>
      <c r="AF275" s="77"/>
      <c r="AG275" s="77"/>
      <c r="AH275" s="77"/>
      <c r="AI275" s="77"/>
      <c r="AJ275" s="77"/>
      <c r="AK275" s="77"/>
      <c r="AL275" s="77"/>
      <c r="AM275" s="77"/>
      <c r="AN275" s="77"/>
      <c r="AO275" s="77"/>
      <c r="AP275" s="77"/>
      <c r="AQ275" s="77"/>
      <c r="AR275" s="77"/>
      <c r="AS275" s="77"/>
      <c r="AT275" s="77"/>
      <c r="AU275" s="77"/>
      <c r="AV275" s="77"/>
      <c r="AW275" s="77"/>
      <c r="AX275" s="77"/>
      <c r="AY275" s="77"/>
    </row>
    <row r="276" spans="1:51" ht="18.75" customHeight="1" x14ac:dyDescent="0.3">
      <c r="A276" s="77"/>
      <c r="B276" s="77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  <c r="AA276" s="77"/>
      <c r="AB276" s="77"/>
      <c r="AC276" s="77"/>
      <c r="AD276" s="77"/>
      <c r="AE276" s="77"/>
      <c r="AF276" s="77"/>
      <c r="AG276" s="77"/>
      <c r="AH276" s="77"/>
      <c r="AI276" s="77"/>
      <c r="AJ276" s="77"/>
      <c r="AK276" s="77"/>
      <c r="AL276" s="77"/>
      <c r="AM276" s="77"/>
      <c r="AN276" s="77"/>
      <c r="AO276" s="77"/>
      <c r="AP276" s="77"/>
      <c r="AQ276" s="77"/>
      <c r="AR276" s="77"/>
      <c r="AS276" s="77"/>
      <c r="AT276" s="77"/>
      <c r="AU276" s="77"/>
      <c r="AV276" s="77"/>
      <c r="AW276" s="77"/>
      <c r="AX276" s="77"/>
      <c r="AY276" s="77"/>
    </row>
    <row r="277" spans="1:51" ht="18.75" customHeight="1" x14ac:dyDescent="0.3">
      <c r="A277" s="77"/>
      <c r="B277" s="77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  <c r="AA277" s="77"/>
      <c r="AB277" s="77"/>
      <c r="AC277" s="77"/>
      <c r="AD277" s="77"/>
      <c r="AE277" s="77"/>
      <c r="AF277" s="77"/>
      <c r="AG277" s="77"/>
      <c r="AH277" s="77"/>
      <c r="AI277" s="77"/>
      <c r="AJ277" s="77"/>
      <c r="AK277" s="77"/>
      <c r="AL277" s="77"/>
      <c r="AM277" s="77"/>
      <c r="AN277" s="77"/>
      <c r="AO277" s="77"/>
      <c r="AP277" s="77"/>
      <c r="AQ277" s="77"/>
      <c r="AR277" s="77"/>
      <c r="AS277" s="77"/>
      <c r="AT277" s="77"/>
      <c r="AU277" s="77"/>
      <c r="AV277" s="77"/>
      <c r="AW277" s="77"/>
      <c r="AX277" s="77"/>
      <c r="AY277" s="77"/>
    </row>
    <row r="278" spans="1:51" ht="18.75" customHeight="1" x14ac:dyDescent="0.3">
      <c r="A278" s="77"/>
      <c r="B278" s="77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  <c r="AA278" s="77"/>
      <c r="AB278" s="77"/>
      <c r="AC278" s="77"/>
      <c r="AD278" s="77"/>
      <c r="AE278" s="77"/>
      <c r="AF278" s="77"/>
      <c r="AG278" s="77"/>
      <c r="AH278" s="77"/>
      <c r="AI278" s="77"/>
      <c r="AJ278" s="77"/>
      <c r="AK278" s="77"/>
      <c r="AL278" s="77"/>
      <c r="AM278" s="77"/>
      <c r="AN278" s="77"/>
      <c r="AO278" s="77"/>
      <c r="AP278" s="77"/>
      <c r="AQ278" s="77"/>
      <c r="AR278" s="77"/>
      <c r="AS278" s="77"/>
      <c r="AT278" s="77"/>
      <c r="AU278" s="77"/>
      <c r="AV278" s="77"/>
      <c r="AW278" s="77"/>
      <c r="AX278" s="77"/>
      <c r="AY278" s="77"/>
    </row>
    <row r="279" spans="1:51" ht="18.75" customHeight="1" x14ac:dyDescent="0.3">
      <c r="A279" s="77"/>
      <c r="B279" s="77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  <c r="AA279" s="77"/>
      <c r="AB279" s="77"/>
      <c r="AC279" s="77"/>
      <c r="AD279" s="77"/>
      <c r="AE279" s="77"/>
      <c r="AF279" s="77"/>
      <c r="AG279" s="77"/>
      <c r="AH279" s="77"/>
      <c r="AI279" s="77"/>
      <c r="AJ279" s="77"/>
      <c r="AK279" s="77"/>
      <c r="AL279" s="77"/>
      <c r="AM279" s="77"/>
      <c r="AN279" s="77"/>
      <c r="AO279" s="77"/>
      <c r="AP279" s="77"/>
      <c r="AQ279" s="77"/>
      <c r="AR279" s="77"/>
      <c r="AS279" s="77"/>
      <c r="AT279" s="77"/>
      <c r="AU279" s="77"/>
      <c r="AV279" s="77"/>
      <c r="AW279" s="77"/>
      <c r="AX279" s="77"/>
      <c r="AY279" s="77"/>
    </row>
    <row r="280" spans="1:51" ht="18.75" customHeight="1" x14ac:dyDescent="0.3">
      <c r="A280" s="77"/>
      <c r="B280" s="77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77"/>
      <c r="AA280" s="77"/>
      <c r="AB280" s="77"/>
      <c r="AC280" s="77"/>
      <c r="AD280" s="77"/>
      <c r="AE280" s="77"/>
      <c r="AF280" s="77"/>
      <c r="AG280" s="77"/>
      <c r="AH280" s="77"/>
      <c r="AI280" s="77"/>
      <c r="AJ280" s="77"/>
      <c r="AK280" s="77"/>
      <c r="AL280" s="77"/>
      <c r="AM280" s="77"/>
      <c r="AN280" s="77"/>
      <c r="AO280" s="77"/>
      <c r="AP280" s="77"/>
      <c r="AQ280" s="77"/>
      <c r="AR280" s="77"/>
      <c r="AS280" s="77"/>
      <c r="AT280" s="77"/>
      <c r="AU280" s="77"/>
      <c r="AV280" s="77"/>
      <c r="AW280" s="77"/>
      <c r="AX280" s="77"/>
      <c r="AY280" s="77"/>
    </row>
    <row r="281" spans="1:51" ht="18.75" customHeight="1" x14ac:dyDescent="0.3">
      <c r="A281" s="77"/>
      <c r="B281" s="77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  <c r="AA281" s="77"/>
      <c r="AB281" s="77"/>
      <c r="AC281" s="77"/>
      <c r="AD281" s="77"/>
      <c r="AE281" s="77"/>
      <c r="AF281" s="77"/>
      <c r="AG281" s="77"/>
      <c r="AH281" s="77"/>
      <c r="AI281" s="77"/>
      <c r="AJ281" s="77"/>
      <c r="AK281" s="77"/>
      <c r="AL281" s="77"/>
      <c r="AM281" s="77"/>
      <c r="AN281" s="77"/>
      <c r="AO281" s="77"/>
      <c r="AP281" s="77"/>
      <c r="AQ281" s="77"/>
      <c r="AR281" s="77"/>
      <c r="AS281" s="77"/>
      <c r="AT281" s="77"/>
      <c r="AU281" s="77"/>
      <c r="AV281" s="77"/>
      <c r="AW281" s="77"/>
      <c r="AX281" s="77"/>
      <c r="AY281" s="77"/>
    </row>
    <row r="282" spans="1:51" ht="18.75" customHeight="1" x14ac:dyDescent="0.3">
      <c r="A282" s="77"/>
      <c r="B282" s="77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  <c r="Z282" s="77"/>
      <c r="AA282" s="77"/>
      <c r="AB282" s="77"/>
      <c r="AC282" s="77"/>
      <c r="AD282" s="77"/>
      <c r="AE282" s="77"/>
      <c r="AF282" s="77"/>
      <c r="AG282" s="77"/>
      <c r="AH282" s="77"/>
      <c r="AI282" s="77"/>
      <c r="AJ282" s="77"/>
      <c r="AK282" s="77"/>
      <c r="AL282" s="77"/>
      <c r="AM282" s="77"/>
      <c r="AN282" s="77"/>
      <c r="AO282" s="77"/>
      <c r="AP282" s="77"/>
      <c r="AQ282" s="77"/>
      <c r="AR282" s="77"/>
      <c r="AS282" s="77"/>
      <c r="AT282" s="77"/>
      <c r="AU282" s="77"/>
      <c r="AV282" s="77"/>
      <c r="AW282" s="77"/>
      <c r="AX282" s="77"/>
      <c r="AY282" s="77"/>
    </row>
    <row r="283" spans="1:51" ht="18.75" customHeight="1" x14ac:dyDescent="0.3">
      <c r="A283" s="77"/>
      <c r="B283" s="77"/>
      <c r="C283" s="77"/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  <c r="Z283" s="77"/>
      <c r="AA283" s="77"/>
      <c r="AB283" s="77"/>
      <c r="AC283" s="77"/>
      <c r="AD283" s="77"/>
      <c r="AE283" s="77"/>
      <c r="AF283" s="77"/>
      <c r="AG283" s="77"/>
      <c r="AH283" s="77"/>
      <c r="AI283" s="77"/>
      <c r="AJ283" s="77"/>
      <c r="AK283" s="77"/>
      <c r="AL283" s="77"/>
      <c r="AM283" s="77"/>
      <c r="AN283" s="77"/>
      <c r="AO283" s="77"/>
      <c r="AP283" s="77"/>
      <c r="AQ283" s="77"/>
      <c r="AR283" s="77"/>
      <c r="AS283" s="77"/>
      <c r="AT283" s="77"/>
      <c r="AU283" s="77"/>
      <c r="AV283" s="77"/>
      <c r="AW283" s="77"/>
      <c r="AX283" s="77"/>
      <c r="AY283" s="77"/>
    </row>
    <row r="284" spans="1:51" ht="18.75" customHeight="1" x14ac:dyDescent="0.3">
      <c r="A284" s="77"/>
      <c r="B284" s="77"/>
      <c r="C284" s="77"/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  <c r="Z284" s="77"/>
      <c r="AA284" s="77"/>
      <c r="AB284" s="77"/>
      <c r="AC284" s="77"/>
      <c r="AD284" s="77"/>
      <c r="AE284" s="77"/>
      <c r="AF284" s="77"/>
      <c r="AG284" s="77"/>
      <c r="AH284" s="77"/>
      <c r="AI284" s="77"/>
      <c r="AJ284" s="77"/>
      <c r="AK284" s="77"/>
      <c r="AL284" s="77"/>
      <c r="AM284" s="77"/>
      <c r="AN284" s="77"/>
      <c r="AO284" s="77"/>
      <c r="AP284" s="77"/>
      <c r="AQ284" s="77"/>
      <c r="AR284" s="77"/>
      <c r="AS284" s="77"/>
      <c r="AT284" s="77"/>
      <c r="AU284" s="77"/>
      <c r="AV284" s="77"/>
      <c r="AW284" s="77"/>
      <c r="AX284" s="77"/>
      <c r="AY284" s="77"/>
    </row>
    <row r="285" spans="1:51" ht="18.75" customHeight="1" x14ac:dyDescent="0.3">
      <c r="A285" s="77"/>
      <c r="B285" s="77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  <c r="Z285" s="77"/>
      <c r="AA285" s="77"/>
      <c r="AB285" s="77"/>
      <c r="AC285" s="77"/>
      <c r="AD285" s="77"/>
      <c r="AE285" s="77"/>
      <c r="AF285" s="77"/>
      <c r="AG285" s="77"/>
      <c r="AH285" s="77"/>
      <c r="AI285" s="77"/>
      <c r="AJ285" s="77"/>
      <c r="AK285" s="77"/>
      <c r="AL285" s="77"/>
      <c r="AM285" s="77"/>
      <c r="AN285" s="77"/>
      <c r="AO285" s="77"/>
      <c r="AP285" s="77"/>
      <c r="AQ285" s="77"/>
      <c r="AR285" s="77"/>
      <c r="AS285" s="77"/>
      <c r="AT285" s="77"/>
      <c r="AU285" s="77"/>
      <c r="AV285" s="77"/>
      <c r="AW285" s="77"/>
      <c r="AX285" s="77"/>
      <c r="AY285" s="77"/>
    </row>
    <row r="286" spans="1:51" ht="18.75" customHeight="1" x14ac:dyDescent="0.3">
      <c r="A286" s="77"/>
      <c r="B286" s="77"/>
      <c r="C286" s="77"/>
      <c r="D286" s="77"/>
      <c r="E286" s="77"/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77"/>
      <c r="X286" s="77"/>
      <c r="Y286" s="77"/>
      <c r="Z286" s="77"/>
      <c r="AA286" s="77"/>
      <c r="AB286" s="77"/>
      <c r="AC286" s="77"/>
      <c r="AD286" s="77"/>
      <c r="AE286" s="77"/>
      <c r="AF286" s="77"/>
      <c r="AG286" s="77"/>
      <c r="AH286" s="77"/>
      <c r="AI286" s="77"/>
      <c r="AJ286" s="77"/>
      <c r="AK286" s="77"/>
      <c r="AL286" s="77"/>
      <c r="AM286" s="77"/>
      <c r="AN286" s="77"/>
      <c r="AO286" s="77"/>
      <c r="AP286" s="77"/>
      <c r="AQ286" s="77"/>
      <c r="AR286" s="77"/>
      <c r="AS286" s="77"/>
      <c r="AT286" s="77"/>
      <c r="AU286" s="77"/>
      <c r="AV286" s="77"/>
      <c r="AW286" s="77"/>
      <c r="AX286" s="77"/>
      <c r="AY286" s="77"/>
    </row>
    <row r="287" spans="1:51" ht="18.75" customHeight="1" x14ac:dyDescent="0.3">
      <c r="A287" s="77"/>
      <c r="B287" s="77"/>
      <c r="C287" s="77"/>
      <c r="D287" s="77"/>
      <c r="E287" s="77"/>
      <c r="F287" s="77"/>
      <c r="G287" s="77"/>
      <c r="H287" s="77"/>
      <c r="I287" s="77"/>
      <c r="J287" s="77"/>
      <c r="K287" s="77"/>
      <c r="L287" s="77"/>
      <c r="M287" s="77"/>
      <c r="N287" s="77"/>
      <c r="O287" s="77"/>
      <c r="P287" s="77"/>
      <c r="Q287" s="77"/>
      <c r="R287" s="77"/>
      <c r="S287" s="77"/>
      <c r="T287" s="77"/>
      <c r="U287" s="77"/>
      <c r="V287" s="77"/>
      <c r="W287" s="77"/>
      <c r="X287" s="77"/>
      <c r="Y287" s="77"/>
      <c r="Z287" s="77"/>
      <c r="AA287" s="77"/>
      <c r="AB287" s="77"/>
      <c r="AC287" s="77"/>
      <c r="AD287" s="77"/>
      <c r="AE287" s="77"/>
      <c r="AF287" s="77"/>
      <c r="AG287" s="77"/>
      <c r="AH287" s="77"/>
      <c r="AI287" s="77"/>
      <c r="AJ287" s="77"/>
      <c r="AK287" s="77"/>
      <c r="AL287" s="77"/>
      <c r="AM287" s="77"/>
      <c r="AN287" s="77"/>
      <c r="AO287" s="77"/>
      <c r="AP287" s="77"/>
      <c r="AQ287" s="77"/>
      <c r="AR287" s="77"/>
      <c r="AS287" s="77"/>
      <c r="AT287" s="77"/>
      <c r="AU287" s="77"/>
      <c r="AV287" s="77"/>
      <c r="AW287" s="77"/>
      <c r="AX287" s="77"/>
      <c r="AY287" s="77"/>
    </row>
    <row r="288" spans="1:51" ht="18.75" customHeight="1" x14ac:dyDescent="0.3">
      <c r="A288" s="77"/>
      <c r="B288" s="77"/>
      <c r="C288" s="77"/>
      <c r="D288" s="77"/>
      <c r="E288" s="77"/>
      <c r="F288" s="77"/>
      <c r="G288" s="77"/>
      <c r="H288" s="77"/>
      <c r="I288" s="77"/>
      <c r="J288" s="77"/>
      <c r="K288" s="77"/>
      <c r="L288" s="77"/>
      <c r="M288" s="77"/>
      <c r="N288" s="77"/>
      <c r="O288" s="77"/>
      <c r="P288" s="77"/>
      <c r="Q288" s="77"/>
      <c r="R288" s="77"/>
      <c r="S288" s="77"/>
      <c r="T288" s="77"/>
      <c r="U288" s="77"/>
      <c r="V288" s="77"/>
      <c r="W288" s="77"/>
      <c r="X288" s="77"/>
      <c r="Y288" s="77"/>
      <c r="Z288" s="77"/>
      <c r="AA288" s="77"/>
      <c r="AB288" s="77"/>
      <c r="AC288" s="77"/>
      <c r="AD288" s="77"/>
      <c r="AE288" s="77"/>
      <c r="AF288" s="77"/>
      <c r="AG288" s="77"/>
      <c r="AH288" s="77"/>
      <c r="AI288" s="77"/>
      <c r="AJ288" s="77"/>
      <c r="AK288" s="77"/>
      <c r="AL288" s="77"/>
      <c r="AM288" s="77"/>
      <c r="AN288" s="77"/>
      <c r="AO288" s="77"/>
      <c r="AP288" s="77"/>
      <c r="AQ288" s="77"/>
      <c r="AR288" s="77"/>
      <c r="AS288" s="77"/>
      <c r="AT288" s="77"/>
      <c r="AU288" s="77"/>
      <c r="AV288" s="77"/>
      <c r="AW288" s="77"/>
      <c r="AX288" s="77"/>
      <c r="AY288" s="77"/>
    </row>
    <row r="289" spans="1:51" ht="18.75" customHeight="1" x14ac:dyDescent="0.3">
      <c r="A289" s="77"/>
      <c r="B289" s="77"/>
      <c r="C289" s="77"/>
      <c r="D289" s="77"/>
      <c r="E289" s="77"/>
      <c r="F289" s="77"/>
      <c r="G289" s="77"/>
      <c r="H289" s="77"/>
      <c r="I289" s="77"/>
      <c r="J289" s="77"/>
      <c r="K289" s="77"/>
      <c r="L289" s="77"/>
      <c r="M289" s="77"/>
      <c r="N289" s="77"/>
      <c r="O289" s="77"/>
      <c r="P289" s="77"/>
      <c r="Q289" s="77"/>
      <c r="R289" s="77"/>
      <c r="S289" s="77"/>
      <c r="T289" s="77"/>
      <c r="U289" s="77"/>
      <c r="V289" s="77"/>
      <c r="W289" s="77"/>
      <c r="X289" s="77"/>
      <c r="Y289" s="77"/>
      <c r="Z289" s="77"/>
      <c r="AA289" s="77"/>
      <c r="AB289" s="77"/>
      <c r="AC289" s="77"/>
      <c r="AD289" s="77"/>
      <c r="AE289" s="77"/>
      <c r="AF289" s="77"/>
      <c r="AG289" s="77"/>
      <c r="AH289" s="77"/>
      <c r="AI289" s="77"/>
      <c r="AJ289" s="77"/>
      <c r="AK289" s="77"/>
      <c r="AL289" s="77"/>
      <c r="AM289" s="77"/>
      <c r="AN289" s="77"/>
      <c r="AO289" s="77"/>
      <c r="AP289" s="77"/>
      <c r="AQ289" s="77"/>
      <c r="AR289" s="77"/>
      <c r="AS289" s="77"/>
      <c r="AT289" s="77"/>
      <c r="AU289" s="77"/>
      <c r="AV289" s="77"/>
      <c r="AW289" s="77"/>
      <c r="AX289" s="77"/>
      <c r="AY289" s="77"/>
    </row>
    <row r="290" spans="1:51" ht="18.75" customHeight="1" x14ac:dyDescent="0.3">
      <c r="A290" s="77"/>
      <c r="B290" s="77"/>
      <c r="C290" s="77"/>
      <c r="D290" s="77"/>
      <c r="E290" s="77"/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77"/>
      <c r="X290" s="77"/>
      <c r="Y290" s="77"/>
      <c r="Z290" s="77"/>
      <c r="AA290" s="77"/>
      <c r="AB290" s="77"/>
      <c r="AC290" s="77"/>
      <c r="AD290" s="77"/>
      <c r="AE290" s="77"/>
      <c r="AF290" s="77"/>
      <c r="AG290" s="77"/>
      <c r="AH290" s="77"/>
      <c r="AI290" s="77"/>
      <c r="AJ290" s="77"/>
      <c r="AK290" s="77"/>
      <c r="AL290" s="77"/>
      <c r="AM290" s="77"/>
      <c r="AN290" s="77"/>
      <c r="AO290" s="77"/>
      <c r="AP290" s="77"/>
      <c r="AQ290" s="77"/>
      <c r="AR290" s="77"/>
      <c r="AS290" s="77"/>
      <c r="AT290" s="77"/>
      <c r="AU290" s="77"/>
      <c r="AV290" s="77"/>
      <c r="AW290" s="77"/>
      <c r="AX290" s="77"/>
      <c r="AY290" s="77"/>
    </row>
    <row r="291" spans="1:51" ht="15.75" customHeight="1" x14ac:dyDescent="0.2"/>
    <row r="292" spans="1:51" ht="15.75" customHeight="1" x14ac:dyDescent="0.2"/>
    <row r="293" spans="1:51" ht="15.75" customHeight="1" x14ac:dyDescent="0.2"/>
    <row r="294" spans="1:51" ht="15.75" customHeight="1" x14ac:dyDescent="0.2"/>
    <row r="295" spans="1:51" ht="15.75" customHeight="1" x14ac:dyDescent="0.2"/>
    <row r="296" spans="1:51" ht="15.75" customHeight="1" x14ac:dyDescent="0.2"/>
    <row r="297" spans="1:51" ht="15.75" customHeight="1" x14ac:dyDescent="0.2"/>
    <row r="298" spans="1:51" ht="15.75" customHeight="1" x14ac:dyDescent="0.2"/>
    <row r="299" spans="1:51" ht="15.75" customHeight="1" x14ac:dyDescent="0.2"/>
    <row r="300" spans="1:51" ht="15.75" customHeight="1" x14ac:dyDescent="0.2"/>
    <row r="301" spans="1:51" ht="15.75" customHeight="1" x14ac:dyDescent="0.2"/>
    <row r="302" spans="1:51" ht="15.75" customHeight="1" x14ac:dyDescent="0.2"/>
    <row r="303" spans="1:51" ht="15.75" customHeight="1" x14ac:dyDescent="0.2"/>
    <row r="304" spans="1:51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53">
    <mergeCell ref="B74:U74"/>
    <mergeCell ref="B75:U75"/>
    <mergeCell ref="B76:U76"/>
    <mergeCell ref="A11:A68"/>
    <mergeCell ref="B71:U71"/>
    <mergeCell ref="B11:AE11"/>
    <mergeCell ref="X71:Z71"/>
    <mergeCell ref="B72:U72"/>
    <mergeCell ref="B73:U73"/>
    <mergeCell ref="B40:AE40"/>
    <mergeCell ref="B49:AE49"/>
    <mergeCell ref="B59:AE59"/>
    <mergeCell ref="AB9:AB10"/>
    <mergeCell ref="AC9:AC10"/>
    <mergeCell ref="C8:S8"/>
    <mergeCell ref="C9:D9"/>
    <mergeCell ref="E9:F9"/>
    <mergeCell ref="G9:H9"/>
    <mergeCell ref="I9:J9"/>
    <mergeCell ref="K9:L9"/>
    <mergeCell ref="M9:N9"/>
    <mergeCell ref="A6:AE6"/>
    <mergeCell ref="V8:AE8"/>
    <mergeCell ref="O9:P9"/>
    <mergeCell ref="Q9:Q10"/>
    <mergeCell ref="R9:R10"/>
    <mergeCell ref="S9:S10"/>
    <mergeCell ref="T9:T10"/>
    <mergeCell ref="U9:U10"/>
    <mergeCell ref="V9:V10"/>
    <mergeCell ref="AD9:AD10"/>
    <mergeCell ref="AE9:AE10"/>
    <mergeCell ref="W9:W10"/>
    <mergeCell ref="X9:X10"/>
    <mergeCell ref="Y9:Y10"/>
    <mergeCell ref="Z9:Z10"/>
    <mergeCell ref="AA9:AA10"/>
    <mergeCell ref="A1:AE1"/>
    <mergeCell ref="A2:AE2"/>
    <mergeCell ref="A3:AE3"/>
    <mergeCell ref="A4:AE4"/>
    <mergeCell ref="A5:AE5"/>
    <mergeCell ref="B87:U87"/>
    <mergeCell ref="B88:U88"/>
    <mergeCell ref="B89:U89"/>
    <mergeCell ref="B90:U90"/>
    <mergeCell ref="B77:U77"/>
    <mergeCell ref="B81:U81"/>
    <mergeCell ref="B82:U82"/>
    <mergeCell ref="B83:U83"/>
    <mergeCell ref="B84:U84"/>
    <mergeCell ref="B85:U85"/>
    <mergeCell ref="B86:U86"/>
  </mergeCells>
  <printOptions horizontalCentered="1" verticalCentered="1"/>
  <pageMargins left="0.19685039370078741" right="0.31496062992125984" top="0.59055118110236227" bottom="0.39370078740157483" header="0" footer="0"/>
  <pageSetup paperSize="9" orientation="landscape"/>
  <rowBreaks count="1" manualBreakCount="1">
    <brk id="68" man="1"/>
  </rowBreaks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I100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2.625" defaultRowHeight="15" customHeight="1" x14ac:dyDescent="0.2"/>
  <cols>
    <col min="1" max="1" width="3.625" customWidth="1"/>
    <col min="2" max="2" width="37.625" customWidth="1"/>
    <col min="3" max="3" width="7.75" customWidth="1"/>
    <col min="4" max="4" width="7.125" customWidth="1"/>
    <col min="5" max="5" width="8.875" customWidth="1"/>
    <col min="6" max="6" width="12.125" customWidth="1"/>
    <col min="7" max="7" width="8.5" customWidth="1"/>
    <col min="8" max="9" width="9.5" customWidth="1"/>
    <col min="10" max="10" width="7.75" customWidth="1"/>
    <col min="11" max="11" width="8.375" customWidth="1"/>
    <col min="12" max="12" width="10.125" customWidth="1"/>
    <col min="13" max="13" width="9.875" customWidth="1"/>
    <col min="14" max="15" width="8" customWidth="1"/>
    <col min="16" max="35" width="15.125" customWidth="1"/>
  </cols>
  <sheetData>
    <row r="1" spans="1:35" ht="15.75" customHeight="1" x14ac:dyDescent="0.25">
      <c r="A1" s="571" t="s">
        <v>0</v>
      </c>
      <c r="B1" s="572"/>
      <c r="C1" s="572"/>
      <c r="D1" s="572"/>
      <c r="E1" s="572"/>
      <c r="F1" s="572"/>
      <c r="G1" s="572"/>
      <c r="H1" s="572"/>
      <c r="I1" s="572"/>
      <c r="J1" s="572"/>
      <c r="K1" s="572"/>
      <c r="L1" s="572"/>
      <c r="M1" s="572"/>
      <c r="N1" s="572"/>
      <c r="O1" s="572"/>
      <c r="P1" s="1"/>
      <c r="Q1" s="1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</row>
    <row r="2" spans="1:35" ht="15.75" customHeight="1" x14ac:dyDescent="0.25">
      <c r="A2" s="571" t="s">
        <v>1</v>
      </c>
      <c r="B2" s="572"/>
      <c r="C2" s="572"/>
      <c r="D2" s="572"/>
      <c r="E2" s="572"/>
      <c r="F2" s="572"/>
      <c r="G2" s="572"/>
      <c r="H2" s="572"/>
      <c r="I2" s="572"/>
      <c r="J2" s="572"/>
      <c r="K2" s="572"/>
      <c r="L2" s="572"/>
      <c r="M2" s="572"/>
      <c r="N2" s="572"/>
      <c r="O2" s="572"/>
      <c r="P2" s="1"/>
      <c r="Q2" s="1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</row>
    <row r="3" spans="1:35" ht="15.75" customHeight="1" x14ac:dyDescent="0.25">
      <c r="A3" s="571" t="s">
        <v>2</v>
      </c>
      <c r="B3" s="572"/>
      <c r="C3" s="572"/>
      <c r="D3" s="572"/>
      <c r="E3" s="572"/>
      <c r="F3" s="572"/>
      <c r="G3" s="572"/>
      <c r="H3" s="572"/>
      <c r="I3" s="572"/>
      <c r="J3" s="572"/>
      <c r="K3" s="572"/>
      <c r="L3" s="572"/>
      <c r="M3" s="572"/>
      <c r="N3" s="572"/>
      <c r="O3" s="572"/>
      <c r="P3" s="1"/>
      <c r="Q3" s="1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</row>
    <row r="4" spans="1:35" ht="18.75" customHeight="1" x14ac:dyDescent="0.3">
      <c r="A4" s="573"/>
      <c r="B4" s="572"/>
      <c r="C4" s="572"/>
      <c r="D4" s="572"/>
      <c r="E4" s="572"/>
      <c r="F4" s="572"/>
      <c r="G4" s="572"/>
      <c r="H4" s="572"/>
      <c r="I4" s="572"/>
      <c r="J4" s="572"/>
      <c r="K4" s="572"/>
      <c r="L4" s="572"/>
      <c r="M4" s="572"/>
      <c r="N4" s="572"/>
      <c r="O4" s="572"/>
      <c r="P4" s="3"/>
      <c r="Q4" s="3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</row>
    <row r="5" spans="1:35" ht="18.75" customHeight="1" x14ac:dyDescent="0.25">
      <c r="A5" s="574" t="s">
        <v>3</v>
      </c>
      <c r="B5" s="572"/>
      <c r="C5" s="572"/>
      <c r="D5" s="572"/>
      <c r="E5" s="572"/>
      <c r="F5" s="572"/>
      <c r="G5" s="572"/>
      <c r="H5" s="572"/>
      <c r="I5" s="572"/>
      <c r="J5" s="572"/>
      <c r="K5" s="572"/>
      <c r="L5" s="572"/>
      <c r="M5" s="572"/>
      <c r="N5" s="572"/>
      <c r="O5" s="572"/>
      <c r="P5" s="3"/>
      <c r="Q5" s="3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</row>
    <row r="6" spans="1:35" ht="18.75" customHeight="1" x14ac:dyDescent="0.25">
      <c r="A6" s="574" t="s">
        <v>53</v>
      </c>
      <c r="B6" s="572"/>
      <c r="C6" s="572"/>
      <c r="D6" s="572"/>
      <c r="E6" s="572"/>
      <c r="F6" s="572"/>
      <c r="G6" s="572"/>
      <c r="H6" s="572"/>
      <c r="I6" s="572"/>
      <c r="J6" s="572"/>
      <c r="K6" s="572"/>
      <c r="L6" s="572"/>
      <c r="M6" s="572"/>
      <c r="N6" s="572"/>
      <c r="O6" s="572"/>
      <c r="P6" s="3"/>
      <c r="Q6" s="3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</row>
    <row r="7" spans="1:35" ht="18.75" customHeight="1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</row>
    <row r="8" spans="1:35" ht="18.75" customHeight="1" x14ac:dyDescent="0.25">
      <c r="A8" s="2"/>
      <c r="B8" s="4"/>
      <c r="C8" s="598" t="s">
        <v>54</v>
      </c>
      <c r="D8" s="599"/>
      <c r="E8" s="599"/>
      <c r="F8" s="600"/>
      <c r="G8" s="4"/>
      <c r="H8" s="4"/>
      <c r="I8" s="4"/>
      <c r="J8" s="575" t="s">
        <v>55</v>
      </c>
      <c r="K8" s="576"/>
      <c r="L8" s="576"/>
      <c r="M8" s="576"/>
      <c r="N8" s="576"/>
      <c r="O8" s="577"/>
      <c r="P8" s="3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</row>
    <row r="9" spans="1:35" ht="18.75" customHeight="1" x14ac:dyDescent="0.25">
      <c r="A9" s="2"/>
      <c r="B9" s="5" t="s">
        <v>7</v>
      </c>
      <c r="C9" s="6" t="s">
        <v>8</v>
      </c>
      <c r="D9" s="7" t="s">
        <v>9</v>
      </c>
      <c r="E9" s="7" t="s">
        <v>56</v>
      </c>
      <c r="F9" s="8" t="s">
        <v>11</v>
      </c>
      <c r="G9" s="9" t="s">
        <v>57</v>
      </c>
      <c r="H9" s="10" t="s">
        <v>58</v>
      </c>
      <c r="I9" s="10" t="s">
        <v>59</v>
      </c>
      <c r="J9" s="11" t="s">
        <v>8</v>
      </c>
      <c r="K9" s="12" t="s">
        <v>60</v>
      </c>
      <c r="L9" s="12" t="s">
        <v>17</v>
      </c>
      <c r="M9" s="12" t="s">
        <v>18</v>
      </c>
      <c r="N9" s="13" t="s">
        <v>61</v>
      </c>
      <c r="O9" s="13" t="s">
        <v>10</v>
      </c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</row>
    <row r="10" spans="1:35" ht="18.75" customHeight="1" x14ac:dyDescent="0.25">
      <c r="A10" s="585" t="s">
        <v>19</v>
      </c>
      <c r="B10" s="578" t="s">
        <v>20</v>
      </c>
      <c r="C10" s="579"/>
      <c r="D10" s="579"/>
      <c r="E10" s="579"/>
      <c r="F10" s="579"/>
      <c r="G10" s="579"/>
      <c r="H10" s="579"/>
      <c r="I10" s="579"/>
      <c r="J10" s="579"/>
      <c r="K10" s="579"/>
      <c r="L10" s="579"/>
      <c r="M10" s="579"/>
      <c r="N10" s="579"/>
      <c r="O10" s="580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</row>
    <row r="11" spans="1:35" ht="18.75" customHeight="1" x14ac:dyDescent="0.25">
      <c r="A11" s="586"/>
      <c r="B11" s="15" t="s">
        <v>21</v>
      </c>
      <c r="C11" s="16">
        <f t="shared" ref="C11:C25" si="0">SUM(D11:F11)</f>
        <v>64</v>
      </c>
      <c r="D11" s="17">
        <v>50</v>
      </c>
      <c r="E11" s="17">
        <v>11</v>
      </c>
      <c r="F11" s="83">
        <v>3</v>
      </c>
      <c r="G11" s="20">
        <v>331</v>
      </c>
      <c r="H11" s="21">
        <v>294</v>
      </c>
      <c r="I11" s="18">
        <v>16</v>
      </c>
      <c r="J11" s="16">
        <f t="shared" ref="J11:J25" si="1">SUM(K11:O11)</f>
        <v>25</v>
      </c>
      <c r="K11" s="18">
        <v>25</v>
      </c>
      <c r="L11" s="18">
        <v>0</v>
      </c>
      <c r="M11" s="18">
        <v>0</v>
      </c>
      <c r="N11" s="84">
        <v>0</v>
      </c>
      <c r="O11" s="19">
        <v>0</v>
      </c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</row>
    <row r="12" spans="1:35" ht="18.75" customHeight="1" x14ac:dyDescent="0.25">
      <c r="A12" s="586"/>
      <c r="B12" s="22" t="s">
        <v>22</v>
      </c>
      <c r="C12" s="23">
        <f t="shared" si="0"/>
        <v>80</v>
      </c>
      <c r="D12" s="24">
        <v>80</v>
      </c>
      <c r="E12" s="24">
        <v>0</v>
      </c>
      <c r="F12" s="24">
        <v>0</v>
      </c>
      <c r="G12" s="27">
        <v>678</v>
      </c>
      <c r="H12" s="28">
        <v>629</v>
      </c>
      <c r="I12" s="29">
        <v>19</v>
      </c>
      <c r="J12" s="23">
        <f t="shared" si="1"/>
        <v>93</v>
      </c>
      <c r="K12" s="29">
        <v>34</v>
      </c>
      <c r="L12" s="29">
        <v>4</v>
      </c>
      <c r="M12" s="29">
        <v>54</v>
      </c>
      <c r="N12" s="29">
        <v>1</v>
      </c>
      <c r="O12" s="30">
        <v>0</v>
      </c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</row>
    <row r="13" spans="1:35" ht="18.75" customHeight="1" x14ac:dyDescent="0.25">
      <c r="A13" s="586"/>
      <c r="B13" s="31" t="s">
        <v>23</v>
      </c>
      <c r="C13" s="32">
        <f t="shared" si="0"/>
        <v>25</v>
      </c>
      <c r="D13" s="33">
        <v>25</v>
      </c>
      <c r="E13" s="33">
        <v>0</v>
      </c>
      <c r="F13" s="17">
        <v>0</v>
      </c>
      <c r="G13" s="35">
        <v>49</v>
      </c>
      <c r="H13" s="36">
        <v>39</v>
      </c>
      <c r="I13" s="18">
        <v>6</v>
      </c>
      <c r="J13" s="32">
        <f t="shared" si="1"/>
        <v>5</v>
      </c>
      <c r="K13" s="18">
        <v>5</v>
      </c>
      <c r="L13" s="18">
        <v>0</v>
      </c>
      <c r="M13" s="18">
        <v>0</v>
      </c>
      <c r="N13" s="18">
        <v>0</v>
      </c>
      <c r="O13" s="34">
        <v>0</v>
      </c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</row>
    <row r="14" spans="1:35" ht="18.75" customHeight="1" x14ac:dyDescent="0.25">
      <c r="A14" s="586"/>
      <c r="B14" s="22" t="s">
        <v>24</v>
      </c>
      <c r="C14" s="23">
        <f t="shared" si="0"/>
        <v>40</v>
      </c>
      <c r="D14" s="24">
        <v>40</v>
      </c>
      <c r="E14" s="24">
        <v>0</v>
      </c>
      <c r="F14" s="24">
        <v>0</v>
      </c>
      <c r="G14" s="27">
        <v>79</v>
      </c>
      <c r="H14" s="28">
        <v>72</v>
      </c>
      <c r="I14" s="29">
        <v>1</v>
      </c>
      <c r="J14" s="23">
        <f t="shared" si="1"/>
        <v>6</v>
      </c>
      <c r="K14" s="29">
        <v>6</v>
      </c>
      <c r="L14" s="29">
        <v>0</v>
      </c>
      <c r="M14" s="29">
        <v>0</v>
      </c>
      <c r="N14" s="29">
        <v>0</v>
      </c>
      <c r="O14" s="30">
        <v>0</v>
      </c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</row>
    <row r="15" spans="1:35" ht="18.75" customHeight="1" x14ac:dyDescent="0.25">
      <c r="A15" s="586"/>
      <c r="B15" s="31" t="s">
        <v>25</v>
      </c>
      <c r="C15" s="32">
        <f t="shared" si="0"/>
        <v>26</v>
      </c>
      <c r="D15" s="33">
        <v>26</v>
      </c>
      <c r="E15" s="33">
        <v>0</v>
      </c>
      <c r="F15" s="17">
        <v>0</v>
      </c>
      <c r="G15" s="35">
        <v>160</v>
      </c>
      <c r="H15" s="36">
        <v>150</v>
      </c>
      <c r="I15" s="18">
        <v>9</v>
      </c>
      <c r="J15" s="32">
        <f t="shared" si="1"/>
        <v>10</v>
      </c>
      <c r="K15" s="18">
        <v>6</v>
      </c>
      <c r="L15" s="18">
        <v>3</v>
      </c>
      <c r="M15" s="18">
        <v>0</v>
      </c>
      <c r="N15" s="18">
        <v>0</v>
      </c>
      <c r="O15" s="34">
        <v>1</v>
      </c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</row>
    <row r="16" spans="1:35" ht="18.75" customHeight="1" x14ac:dyDescent="0.25">
      <c r="A16" s="586"/>
      <c r="B16" s="22" t="s">
        <v>26</v>
      </c>
      <c r="C16" s="23">
        <f t="shared" si="0"/>
        <v>200</v>
      </c>
      <c r="D16" s="24">
        <v>200</v>
      </c>
      <c r="E16" s="24">
        <v>0</v>
      </c>
      <c r="F16" s="24">
        <v>0</v>
      </c>
      <c r="G16" s="27">
        <v>582</v>
      </c>
      <c r="H16" s="28">
        <v>545</v>
      </c>
      <c r="I16" s="29">
        <v>34</v>
      </c>
      <c r="J16" s="23">
        <f t="shared" si="1"/>
        <v>0</v>
      </c>
      <c r="K16" s="29">
        <v>0</v>
      </c>
      <c r="L16" s="29">
        <v>0</v>
      </c>
      <c r="M16" s="29">
        <v>0</v>
      </c>
      <c r="N16" s="29">
        <v>0</v>
      </c>
      <c r="O16" s="30">
        <v>0</v>
      </c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</row>
    <row r="17" spans="1:35" ht="18.75" customHeight="1" x14ac:dyDescent="0.25">
      <c r="A17" s="586"/>
      <c r="B17" s="31" t="s">
        <v>27</v>
      </c>
      <c r="C17" s="32">
        <f t="shared" si="0"/>
        <v>100</v>
      </c>
      <c r="D17" s="33">
        <v>100</v>
      </c>
      <c r="E17" s="33">
        <v>0</v>
      </c>
      <c r="F17" s="17">
        <v>0</v>
      </c>
      <c r="G17" s="35">
        <v>292</v>
      </c>
      <c r="H17" s="36">
        <v>265</v>
      </c>
      <c r="I17" s="18">
        <v>15</v>
      </c>
      <c r="J17" s="32">
        <f t="shared" si="1"/>
        <v>34</v>
      </c>
      <c r="K17" s="18">
        <v>32</v>
      </c>
      <c r="L17" s="18">
        <v>1</v>
      </c>
      <c r="M17" s="18">
        <v>0</v>
      </c>
      <c r="N17" s="18">
        <v>0</v>
      </c>
      <c r="O17" s="34">
        <v>1</v>
      </c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</row>
    <row r="18" spans="1:35" ht="18.75" customHeight="1" x14ac:dyDescent="0.25">
      <c r="A18" s="586"/>
      <c r="B18" s="22" t="s">
        <v>28</v>
      </c>
      <c r="C18" s="23">
        <f t="shared" si="0"/>
        <v>25</v>
      </c>
      <c r="D18" s="24">
        <v>25</v>
      </c>
      <c r="E18" s="24">
        <v>0</v>
      </c>
      <c r="F18" s="56">
        <v>0</v>
      </c>
      <c r="G18" s="27">
        <v>50</v>
      </c>
      <c r="H18" s="28">
        <v>50</v>
      </c>
      <c r="I18" s="29">
        <v>0</v>
      </c>
      <c r="J18" s="23">
        <f t="shared" si="1"/>
        <v>0</v>
      </c>
      <c r="K18" s="29">
        <v>0</v>
      </c>
      <c r="L18" s="29">
        <v>0</v>
      </c>
      <c r="M18" s="29">
        <v>0</v>
      </c>
      <c r="N18" s="29">
        <v>0</v>
      </c>
      <c r="O18" s="30">
        <v>0</v>
      </c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</row>
    <row r="19" spans="1:35" ht="18.75" customHeight="1" x14ac:dyDescent="0.25">
      <c r="A19" s="586"/>
      <c r="B19" s="31" t="s">
        <v>29</v>
      </c>
      <c r="C19" s="32">
        <f t="shared" si="0"/>
        <v>0</v>
      </c>
      <c r="D19" s="33">
        <v>0</v>
      </c>
      <c r="E19" s="33">
        <v>0</v>
      </c>
      <c r="F19" s="33">
        <v>0</v>
      </c>
      <c r="G19" s="35">
        <v>102</v>
      </c>
      <c r="H19" s="36">
        <v>93</v>
      </c>
      <c r="I19" s="18">
        <v>4</v>
      </c>
      <c r="J19" s="32">
        <f t="shared" si="1"/>
        <v>11</v>
      </c>
      <c r="K19" s="18">
        <v>5</v>
      </c>
      <c r="L19" s="18">
        <v>2</v>
      </c>
      <c r="M19" s="18">
        <v>4</v>
      </c>
      <c r="N19" s="18">
        <v>0</v>
      </c>
      <c r="O19" s="34">
        <v>0</v>
      </c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</row>
    <row r="20" spans="1:35" ht="18.75" customHeight="1" x14ac:dyDescent="0.25">
      <c r="A20" s="586"/>
      <c r="B20" s="22" t="s">
        <v>30</v>
      </c>
      <c r="C20" s="23">
        <f t="shared" si="0"/>
        <v>2</v>
      </c>
      <c r="D20" s="24">
        <v>0</v>
      </c>
      <c r="E20" s="24">
        <v>1</v>
      </c>
      <c r="F20" s="56">
        <v>1</v>
      </c>
      <c r="G20" s="27">
        <v>42</v>
      </c>
      <c r="H20" s="28">
        <v>39</v>
      </c>
      <c r="I20" s="29">
        <v>2</v>
      </c>
      <c r="J20" s="23">
        <f t="shared" si="1"/>
        <v>1</v>
      </c>
      <c r="K20" s="29">
        <v>1</v>
      </c>
      <c r="L20" s="29">
        <v>0</v>
      </c>
      <c r="M20" s="29">
        <v>0</v>
      </c>
      <c r="N20" s="29">
        <v>0</v>
      </c>
      <c r="O20" s="30">
        <v>0</v>
      </c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</row>
    <row r="21" spans="1:35" ht="18.75" customHeight="1" x14ac:dyDescent="0.25">
      <c r="A21" s="586"/>
      <c r="B21" s="31" t="s">
        <v>31</v>
      </c>
      <c r="C21" s="32">
        <f t="shared" si="0"/>
        <v>25</v>
      </c>
      <c r="D21" s="33">
        <v>25</v>
      </c>
      <c r="E21" s="33">
        <v>0</v>
      </c>
      <c r="F21" s="33">
        <v>0</v>
      </c>
      <c r="G21" s="35">
        <v>165</v>
      </c>
      <c r="H21" s="36">
        <v>148</v>
      </c>
      <c r="I21" s="18">
        <v>6</v>
      </c>
      <c r="J21" s="32">
        <f t="shared" si="1"/>
        <v>15</v>
      </c>
      <c r="K21" s="18">
        <v>11</v>
      </c>
      <c r="L21" s="18">
        <v>4</v>
      </c>
      <c r="M21" s="18">
        <v>0</v>
      </c>
      <c r="N21" s="18">
        <v>0</v>
      </c>
      <c r="O21" s="34">
        <v>0</v>
      </c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</row>
    <row r="22" spans="1:35" ht="18.75" customHeight="1" x14ac:dyDescent="0.25">
      <c r="A22" s="586"/>
      <c r="B22" s="22" t="s">
        <v>32</v>
      </c>
      <c r="C22" s="23">
        <f t="shared" si="0"/>
        <v>5</v>
      </c>
      <c r="D22" s="24">
        <v>0</v>
      </c>
      <c r="E22" s="24">
        <v>2</v>
      </c>
      <c r="F22" s="56">
        <v>3</v>
      </c>
      <c r="G22" s="27">
        <v>92</v>
      </c>
      <c r="H22" s="28">
        <v>83</v>
      </c>
      <c r="I22" s="29">
        <v>6</v>
      </c>
      <c r="J22" s="23">
        <f t="shared" si="1"/>
        <v>8</v>
      </c>
      <c r="K22" s="29">
        <v>6</v>
      </c>
      <c r="L22" s="29">
        <v>0</v>
      </c>
      <c r="M22" s="29">
        <v>0</v>
      </c>
      <c r="N22" s="29">
        <v>0</v>
      </c>
      <c r="O22" s="30">
        <v>2</v>
      </c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</row>
    <row r="23" spans="1:35" ht="18.75" customHeight="1" x14ac:dyDescent="0.25">
      <c r="A23" s="586"/>
      <c r="B23" s="31" t="s">
        <v>33</v>
      </c>
      <c r="C23" s="32">
        <f t="shared" si="0"/>
        <v>2</v>
      </c>
      <c r="D23" s="33">
        <v>0</v>
      </c>
      <c r="E23" s="33">
        <v>2</v>
      </c>
      <c r="F23" s="33">
        <v>0</v>
      </c>
      <c r="G23" s="35">
        <v>42</v>
      </c>
      <c r="H23" s="36">
        <v>40</v>
      </c>
      <c r="I23" s="18">
        <v>2</v>
      </c>
      <c r="J23" s="32">
        <f t="shared" si="1"/>
        <v>1</v>
      </c>
      <c r="K23" s="18">
        <v>1</v>
      </c>
      <c r="L23" s="18">
        <v>0</v>
      </c>
      <c r="M23" s="18">
        <v>0</v>
      </c>
      <c r="N23" s="18">
        <v>0</v>
      </c>
      <c r="O23" s="34">
        <v>0</v>
      </c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</row>
    <row r="24" spans="1:35" ht="18.75" customHeight="1" x14ac:dyDescent="0.25">
      <c r="A24" s="586"/>
      <c r="B24" s="22" t="s">
        <v>34</v>
      </c>
      <c r="C24" s="23">
        <f t="shared" si="0"/>
        <v>31</v>
      </c>
      <c r="D24" s="24">
        <v>25</v>
      </c>
      <c r="E24" s="24">
        <v>4</v>
      </c>
      <c r="F24" s="56">
        <v>2</v>
      </c>
      <c r="G24" s="27">
        <v>311</v>
      </c>
      <c r="H24" s="28">
        <v>287</v>
      </c>
      <c r="I24" s="29">
        <v>13</v>
      </c>
      <c r="J24" s="23">
        <f t="shared" si="1"/>
        <v>38</v>
      </c>
      <c r="K24" s="29">
        <v>11</v>
      </c>
      <c r="L24" s="29">
        <v>0</v>
      </c>
      <c r="M24" s="29">
        <v>25</v>
      </c>
      <c r="N24" s="29">
        <v>0</v>
      </c>
      <c r="O24" s="30">
        <v>2</v>
      </c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</row>
    <row r="25" spans="1:35" ht="18.75" customHeight="1" x14ac:dyDescent="0.25">
      <c r="A25" s="586"/>
      <c r="B25" s="40" t="s">
        <v>35</v>
      </c>
      <c r="C25" s="41">
        <f t="shared" si="0"/>
        <v>25</v>
      </c>
      <c r="D25" s="33">
        <v>25</v>
      </c>
      <c r="E25" s="33">
        <v>0</v>
      </c>
      <c r="F25" s="85">
        <v>0</v>
      </c>
      <c r="G25" s="43">
        <v>174</v>
      </c>
      <c r="H25" s="44">
        <v>149</v>
      </c>
      <c r="I25" s="45">
        <v>20</v>
      </c>
      <c r="J25" s="46">
        <f t="shared" si="1"/>
        <v>17</v>
      </c>
      <c r="K25" s="45">
        <v>6</v>
      </c>
      <c r="L25" s="45">
        <v>3</v>
      </c>
      <c r="M25" s="45">
        <v>6</v>
      </c>
      <c r="N25" s="86">
        <v>0</v>
      </c>
      <c r="O25" s="47">
        <v>2</v>
      </c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</row>
    <row r="26" spans="1:35" ht="18.75" customHeight="1" x14ac:dyDescent="0.25">
      <c r="A26" s="586"/>
      <c r="B26" s="48" t="s">
        <v>36</v>
      </c>
      <c r="C26" s="6">
        <f t="shared" ref="C26:O26" si="2">SUM(C11:C25)</f>
        <v>650</v>
      </c>
      <c r="D26" s="49">
        <f t="shared" si="2"/>
        <v>621</v>
      </c>
      <c r="E26" s="49">
        <f t="shared" si="2"/>
        <v>20</v>
      </c>
      <c r="F26" s="50">
        <f t="shared" si="2"/>
        <v>9</v>
      </c>
      <c r="G26" s="51">
        <f t="shared" si="2"/>
        <v>3149</v>
      </c>
      <c r="H26" s="52">
        <f t="shared" si="2"/>
        <v>2883</v>
      </c>
      <c r="I26" s="50">
        <f t="shared" si="2"/>
        <v>153</v>
      </c>
      <c r="J26" s="6">
        <f t="shared" si="2"/>
        <v>264</v>
      </c>
      <c r="K26" s="50">
        <f t="shared" si="2"/>
        <v>149</v>
      </c>
      <c r="L26" s="50">
        <f t="shared" si="2"/>
        <v>17</v>
      </c>
      <c r="M26" s="50">
        <f t="shared" si="2"/>
        <v>89</v>
      </c>
      <c r="N26" s="50">
        <f t="shared" si="2"/>
        <v>1</v>
      </c>
      <c r="O26" s="53">
        <f t="shared" si="2"/>
        <v>8</v>
      </c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</row>
    <row r="27" spans="1:35" ht="18.75" customHeight="1" x14ac:dyDescent="0.25">
      <c r="A27" s="586"/>
      <c r="B27" s="597" t="s">
        <v>37</v>
      </c>
      <c r="C27" s="579"/>
      <c r="D27" s="579"/>
      <c r="E27" s="579"/>
      <c r="F27" s="579"/>
      <c r="G27" s="579"/>
      <c r="H27" s="579"/>
      <c r="I27" s="579"/>
      <c r="J27" s="579"/>
      <c r="K27" s="579"/>
      <c r="L27" s="579"/>
      <c r="M27" s="579"/>
      <c r="N27" s="579"/>
      <c r="O27" s="580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</row>
    <row r="28" spans="1:35" ht="18.75" customHeight="1" x14ac:dyDescent="0.25">
      <c r="A28" s="586"/>
      <c r="B28" s="54" t="s">
        <v>26</v>
      </c>
      <c r="C28" s="23">
        <f t="shared" ref="C28:C29" si="3">SUM(D28:F28)</f>
        <v>90</v>
      </c>
      <c r="D28" s="55">
        <v>90</v>
      </c>
      <c r="E28" s="56">
        <v>0</v>
      </c>
      <c r="F28" s="29">
        <v>0</v>
      </c>
      <c r="G28" s="57">
        <v>150</v>
      </c>
      <c r="H28" s="56">
        <v>141</v>
      </c>
      <c r="I28" s="29">
        <v>4</v>
      </c>
      <c r="J28" s="58">
        <v>0</v>
      </c>
      <c r="K28" s="59">
        <v>0</v>
      </c>
      <c r="L28" s="29">
        <v>0</v>
      </c>
      <c r="M28" s="60">
        <v>0</v>
      </c>
      <c r="N28" s="60">
        <v>0</v>
      </c>
      <c r="O28" s="30">
        <v>0</v>
      </c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</row>
    <row r="29" spans="1:35" ht="18.75" customHeight="1" x14ac:dyDescent="0.25">
      <c r="A29" s="586"/>
      <c r="B29" s="40" t="s">
        <v>27</v>
      </c>
      <c r="C29" s="32">
        <f t="shared" si="3"/>
        <v>90</v>
      </c>
      <c r="D29" s="44">
        <v>90</v>
      </c>
      <c r="E29" s="61">
        <v>0</v>
      </c>
      <c r="F29" s="62">
        <v>0</v>
      </c>
      <c r="G29" s="43">
        <v>150</v>
      </c>
      <c r="H29" s="61">
        <v>141</v>
      </c>
      <c r="I29" s="37">
        <v>0</v>
      </c>
      <c r="J29" s="32">
        <v>5</v>
      </c>
      <c r="K29" s="63">
        <v>5</v>
      </c>
      <c r="L29" s="37">
        <v>0</v>
      </c>
      <c r="M29" s="33">
        <v>0</v>
      </c>
      <c r="N29" s="33">
        <v>0</v>
      </c>
      <c r="O29" s="38">
        <v>0</v>
      </c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</row>
    <row r="30" spans="1:35" ht="18.75" customHeight="1" x14ac:dyDescent="0.25">
      <c r="A30" s="586"/>
      <c r="B30" s="64" t="s">
        <v>38</v>
      </c>
      <c r="C30" s="6">
        <f t="shared" ref="C30:O30" si="4">SUM(C28:C29)</f>
        <v>180</v>
      </c>
      <c r="D30" s="52">
        <f t="shared" si="4"/>
        <v>180</v>
      </c>
      <c r="E30" s="49">
        <f t="shared" si="4"/>
        <v>0</v>
      </c>
      <c r="F30" s="50">
        <f t="shared" si="4"/>
        <v>0</v>
      </c>
      <c r="G30" s="65">
        <f t="shared" si="4"/>
        <v>300</v>
      </c>
      <c r="H30" s="49">
        <f t="shared" si="4"/>
        <v>282</v>
      </c>
      <c r="I30" s="66">
        <f t="shared" si="4"/>
        <v>4</v>
      </c>
      <c r="J30" s="6">
        <f t="shared" si="4"/>
        <v>5</v>
      </c>
      <c r="K30" s="67">
        <f t="shared" si="4"/>
        <v>5</v>
      </c>
      <c r="L30" s="68">
        <f t="shared" si="4"/>
        <v>0</v>
      </c>
      <c r="M30" s="68">
        <f t="shared" si="4"/>
        <v>0</v>
      </c>
      <c r="N30" s="53">
        <f t="shared" si="4"/>
        <v>0</v>
      </c>
      <c r="O30" s="53">
        <f t="shared" si="4"/>
        <v>0</v>
      </c>
      <c r="P30" s="69"/>
      <c r="Q30" s="69"/>
      <c r="R30" s="69"/>
      <c r="S30" s="69"/>
      <c r="T30" s="69"/>
      <c r="U30" s="69"/>
      <c r="V30" s="69"/>
      <c r="W30" s="3"/>
      <c r="X30" s="69"/>
      <c r="Y30" s="69"/>
      <c r="Z30" s="69"/>
      <c r="AA30" s="69"/>
      <c r="AB30" s="69"/>
      <c r="AC30" s="69"/>
      <c r="AD30" s="69"/>
      <c r="AE30" s="3"/>
      <c r="AF30" s="69"/>
      <c r="AG30" s="69"/>
      <c r="AH30" s="69"/>
      <c r="AI30" s="69"/>
    </row>
    <row r="31" spans="1:35" ht="18.75" customHeight="1" x14ac:dyDescent="0.25">
      <c r="A31" s="587"/>
      <c r="B31" s="70" t="s">
        <v>39</v>
      </c>
      <c r="C31" s="71">
        <f t="shared" ref="C31:O31" si="5">C26+C30</f>
        <v>830</v>
      </c>
      <c r="D31" s="72">
        <f t="shared" si="5"/>
        <v>801</v>
      </c>
      <c r="E31" s="73">
        <f t="shared" si="5"/>
        <v>20</v>
      </c>
      <c r="F31" s="74">
        <f t="shared" si="5"/>
        <v>9</v>
      </c>
      <c r="G31" s="75">
        <f t="shared" si="5"/>
        <v>3449</v>
      </c>
      <c r="H31" s="73">
        <f t="shared" si="5"/>
        <v>3165</v>
      </c>
      <c r="I31" s="74">
        <f t="shared" si="5"/>
        <v>157</v>
      </c>
      <c r="J31" s="71">
        <f t="shared" si="5"/>
        <v>269</v>
      </c>
      <c r="K31" s="72">
        <f t="shared" si="5"/>
        <v>154</v>
      </c>
      <c r="L31" s="73">
        <f t="shared" si="5"/>
        <v>17</v>
      </c>
      <c r="M31" s="73">
        <f t="shared" si="5"/>
        <v>89</v>
      </c>
      <c r="N31" s="76">
        <f t="shared" si="5"/>
        <v>1</v>
      </c>
      <c r="O31" s="76">
        <f t="shared" si="5"/>
        <v>8</v>
      </c>
      <c r="P31" s="3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</row>
    <row r="32" spans="1:35" ht="18.75" customHeight="1" x14ac:dyDescent="0.25">
      <c r="A32" s="87"/>
      <c r="B32" s="3"/>
      <c r="C32" s="69"/>
      <c r="D32" s="69"/>
      <c r="E32" s="69"/>
      <c r="F32" s="69"/>
      <c r="G32" s="69"/>
      <c r="H32" s="69"/>
      <c r="I32" s="69"/>
      <c r="J32" s="69"/>
      <c r="K32" s="69"/>
      <c r="L32" s="69"/>
      <c r="M32" s="69"/>
      <c r="N32" s="69"/>
      <c r="O32" s="69"/>
      <c r="P32" s="3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</row>
    <row r="33" spans="1:35" ht="18.75" customHeight="1" x14ac:dyDescent="0.25">
      <c r="A33" s="87"/>
      <c r="B33" s="78" t="s">
        <v>62</v>
      </c>
      <c r="C33" s="79">
        <v>8</v>
      </c>
      <c r="D33" s="69"/>
      <c r="E33" s="69"/>
      <c r="F33" s="69"/>
      <c r="G33" s="69"/>
      <c r="H33" s="69"/>
      <c r="I33" s="69"/>
      <c r="J33" s="69"/>
      <c r="K33" s="69"/>
      <c r="L33" s="69"/>
      <c r="M33" s="69"/>
      <c r="N33" s="69"/>
      <c r="O33" s="69"/>
      <c r="P33" s="3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</row>
    <row r="34" spans="1:35" ht="18.75" customHeight="1" x14ac:dyDescent="0.25">
      <c r="A34" s="87"/>
      <c r="B34" s="2" t="s">
        <v>41</v>
      </c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3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</row>
    <row r="35" spans="1:35" ht="18.75" customHeight="1" x14ac:dyDescent="0.25">
      <c r="A35" s="87"/>
      <c r="B35" s="3"/>
      <c r="C35" s="69"/>
      <c r="D35" s="69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3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</row>
    <row r="36" spans="1:35" ht="18.75" customHeight="1" x14ac:dyDescent="0.3">
      <c r="A36" s="77"/>
      <c r="B36" s="77"/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  <c r="AD36" s="77"/>
      <c r="AE36" s="77"/>
      <c r="AF36" s="77"/>
      <c r="AG36" s="77"/>
      <c r="AH36" s="77"/>
      <c r="AI36" s="77"/>
    </row>
    <row r="37" spans="1:35" ht="15.75" customHeight="1" x14ac:dyDescent="0.3">
      <c r="A37" s="77"/>
      <c r="B37" s="581" t="s">
        <v>42</v>
      </c>
      <c r="C37" s="579"/>
      <c r="D37" s="579"/>
      <c r="E37" s="579"/>
      <c r="F37" s="579"/>
      <c r="G37" s="579"/>
      <c r="H37" s="579"/>
      <c r="I37" s="579"/>
      <c r="J37" s="580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  <c r="AC37" s="77"/>
      <c r="AD37" s="77"/>
      <c r="AE37" s="77"/>
      <c r="AF37" s="77"/>
      <c r="AG37" s="77"/>
      <c r="AH37" s="77"/>
      <c r="AI37" s="77"/>
    </row>
    <row r="38" spans="1:35" ht="18.75" customHeight="1" x14ac:dyDescent="0.3">
      <c r="A38" s="77"/>
      <c r="B38" s="582" t="s">
        <v>43</v>
      </c>
      <c r="C38" s="583"/>
      <c r="D38" s="583"/>
      <c r="E38" s="583"/>
      <c r="F38" s="583"/>
      <c r="G38" s="583"/>
      <c r="H38" s="583"/>
      <c r="I38" s="583"/>
      <c r="J38" s="584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  <c r="AC38" s="77"/>
      <c r="AD38" s="77"/>
      <c r="AE38" s="77"/>
      <c r="AF38" s="77"/>
      <c r="AG38" s="77"/>
      <c r="AH38" s="77"/>
      <c r="AI38" s="77"/>
    </row>
    <row r="39" spans="1:35" ht="18.75" customHeight="1" x14ac:dyDescent="0.3">
      <c r="A39" s="77"/>
      <c r="B39" s="588" t="s">
        <v>44</v>
      </c>
      <c r="C39" s="589"/>
      <c r="D39" s="589"/>
      <c r="E39" s="589"/>
      <c r="F39" s="589"/>
      <c r="G39" s="589"/>
      <c r="H39" s="589"/>
      <c r="I39" s="589"/>
      <c r="J39" s="590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  <c r="AC39" s="77"/>
      <c r="AD39" s="77"/>
      <c r="AE39" s="77"/>
      <c r="AF39" s="77"/>
      <c r="AG39" s="77"/>
      <c r="AH39" s="77"/>
      <c r="AI39" s="77"/>
    </row>
    <row r="40" spans="1:35" ht="18.75" customHeight="1" x14ac:dyDescent="0.3">
      <c r="A40" s="77"/>
      <c r="B40" s="588" t="s">
        <v>45</v>
      </c>
      <c r="C40" s="589"/>
      <c r="D40" s="589"/>
      <c r="E40" s="589"/>
      <c r="F40" s="589"/>
      <c r="G40" s="589"/>
      <c r="H40" s="589"/>
      <c r="I40" s="589"/>
      <c r="J40" s="590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  <c r="AD40" s="77"/>
      <c r="AE40" s="77"/>
      <c r="AF40" s="77"/>
      <c r="AG40" s="77"/>
      <c r="AH40" s="77"/>
      <c r="AI40" s="77"/>
    </row>
    <row r="41" spans="1:35" ht="18.75" customHeight="1" x14ac:dyDescent="0.3">
      <c r="A41" s="77"/>
      <c r="B41" s="77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7"/>
      <c r="AI41" s="77"/>
    </row>
    <row r="42" spans="1:35" ht="15.75" customHeight="1" x14ac:dyDescent="0.3">
      <c r="A42" s="77"/>
      <c r="B42" s="581" t="s">
        <v>47</v>
      </c>
      <c r="C42" s="579"/>
      <c r="D42" s="579"/>
      <c r="E42" s="579"/>
      <c r="F42" s="579"/>
      <c r="G42" s="579"/>
      <c r="H42" s="579"/>
      <c r="I42" s="579"/>
      <c r="J42" s="580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  <c r="AC42" s="77"/>
      <c r="AD42" s="77"/>
      <c r="AE42" s="77"/>
      <c r="AF42" s="77"/>
      <c r="AG42" s="77"/>
      <c r="AH42" s="77"/>
      <c r="AI42" s="77"/>
    </row>
    <row r="43" spans="1:35" ht="18.75" customHeight="1" x14ac:dyDescent="0.3">
      <c r="A43" s="77"/>
      <c r="B43" s="582" t="s">
        <v>48</v>
      </c>
      <c r="C43" s="583"/>
      <c r="D43" s="583"/>
      <c r="E43" s="583"/>
      <c r="F43" s="583"/>
      <c r="G43" s="583"/>
      <c r="H43" s="583"/>
      <c r="I43" s="583"/>
      <c r="J43" s="584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  <c r="AD43" s="77"/>
      <c r="AE43" s="77"/>
      <c r="AF43" s="77"/>
      <c r="AG43" s="77"/>
      <c r="AH43" s="77"/>
      <c r="AI43" s="77"/>
    </row>
    <row r="44" spans="1:35" ht="18.75" customHeight="1" x14ac:dyDescent="0.3">
      <c r="A44" s="77"/>
      <c r="B44" s="588" t="s">
        <v>49</v>
      </c>
      <c r="C44" s="589"/>
      <c r="D44" s="589"/>
      <c r="E44" s="589"/>
      <c r="F44" s="589"/>
      <c r="G44" s="589"/>
      <c r="H44" s="589"/>
      <c r="I44" s="589"/>
      <c r="J44" s="590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  <c r="AD44" s="77"/>
      <c r="AE44" s="77"/>
      <c r="AF44" s="77"/>
      <c r="AG44" s="77"/>
      <c r="AH44" s="77"/>
      <c r="AI44" s="77"/>
    </row>
    <row r="45" spans="1:35" ht="18.75" customHeight="1" x14ac:dyDescent="0.3">
      <c r="A45" s="77"/>
      <c r="B45" s="588" t="s">
        <v>50</v>
      </c>
      <c r="C45" s="589"/>
      <c r="D45" s="589"/>
      <c r="E45" s="589"/>
      <c r="F45" s="589"/>
      <c r="G45" s="589"/>
      <c r="H45" s="589"/>
      <c r="I45" s="589"/>
      <c r="J45" s="590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  <c r="AD45" s="77"/>
      <c r="AE45" s="77"/>
      <c r="AF45" s="77"/>
      <c r="AG45" s="77"/>
      <c r="AH45" s="77"/>
      <c r="AI45" s="77"/>
    </row>
    <row r="46" spans="1:35" ht="18.75" customHeight="1" x14ac:dyDescent="0.3">
      <c r="A46" s="77"/>
      <c r="B46" s="588" t="s">
        <v>51</v>
      </c>
      <c r="C46" s="589"/>
      <c r="D46" s="589"/>
      <c r="E46" s="589"/>
      <c r="F46" s="589"/>
      <c r="G46" s="589"/>
      <c r="H46" s="589"/>
      <c r="I46" s="589"/>
      <c r="J46" s="590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  <c r="AC46" s="77"/>
      <c r="AD46" s="77"/>
      <c r="AE46" s="77"/>
      <c r="AF46" s="77"/>
      <c r="AG46" s="77"/>
      <c r="AH46" s="77"/>
      <c r="AI46" s="77"/>
    </row>
    <row r="47" spans="1:35" ht="18.75" customHeight="1" x14ac:dyDescent="0.3">
      <c r="A47" s="77"/>
      <c r="B47" s="591" t="s">
        <v>52</v>
      </c>
      <c r="C47" s="592"/>
      <c r="D47" s="592"/>
      <c r="E47" s="592"/>
      <c r="F47" s="592"/>
      <c r="G47" s="592"/>
      <c r="H47" s="592"/>
      <c r="I47" s="592"/>
      <c r="J47" s="593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  <c r="AD47" s="77"/>
      <c r="AE47" s="77"/>
      <c r="AF47" s="77"/>
      <c r="AG47" s="77"/>
      <c r="AH47" s="77"/>
      <c r="AI47" s="77"/>
    </row>
    <row r="48" spans="1:35" ht="18.75" customHeight="1" x14ac:dyDescent="0.3">
      <c r="A48" s="77"/>
      <c r="B48" s="88"/>
      <c r="C48" s="88"/>
      <c r="D48" s="88"/>
      <c r="E48" s="88"/>
      <c r="F48" s="88"/>
      <c r="G48" s="88"/>
      <c r="H48" s="88"/>
      <c r="I48" s="88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  <c r="AD48" s="77"/>
      <c r="AE48" s="77"/>
      <c r="AF48" s="77"/>
      <c r="AG48" s="77"/>
      <c r="AH48" s="77"/>
      <c r="AI48" s="77"/>
    </row>
    <row r="49" spans="1:35" ht="18.75" customHeight="1" x14ac:dyDescent="0.3">
      <c r="A49" s="77"/>
      <c r="B49" s="77"/>
      <c r="C49" s="77"/>
      <c r="D49" s="77"/>
      <c r="E49" s="77"/>
      <c r="F49" s="77"/>
      <c r="G49" s="77"/>
      <c r="H49" s="77"/>
      <c r="I49" s="77"/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  <c r="AC49" s="77"/>
      <c r="AD49" s="77"/>
      <c r="AE49" s="77"/>
      <c r="AF49" s="77"/>
      <c r="AG49" s="77"/>
      <c r="AH49" s="77"/>
      <c r="AI49" s="77"/>
    </row>
    <row r="50" spans="1:35" ht="18.75" customHeight="1" x14ac:dyDescent="0.3">
      <c r="A50" s="77"/>
      <c r="B50" s="77"/>
      <c r="C50" s="77"/>
      <c r="D50" s="77"/>
      <c r="E50" s="77"/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  <c r="AC50" s="77"/>
      <c r="AD50" s="77"/>
      <c r="AE50" s="77"/>
      <c r="AF50" s="77"/>
      <c r="AG50" s="77"/>
      <c r="AH50" s="77"/>
      <c r="AI50" s="77"/>
    </row>
    <row r="51" spans="1:35" ht="18.75" customHeight="1" x14ac:dyDescent="0.3">
      <c r="A51" s="77"/>
      <c r="B51" s="77"/>
      <c r="C51" s="77"/>
      <c r="D51" s="77"/>
      <c r="E51" s="77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  <c r="AC51" s="77"/>
      <c r="AD51" s="77"/>
      <c r="AE51" s="77"/>
      <c r="AF51" s="77"/>
      <c r="AG51" s="77"/>
      <c r="AH51" s="77"/>
      <c r="AI51" s="77"/>
    </row>
    <row r="52" spans="1:35" ht="18.75" customHeight="1" x14ac:dyDescent="0.3">
      <c r="A52" s="77"/>
      <c r="B52" s="77"/>
      <c r="C52" s="77"/>
      <c r="D52" s="77"/>
      <c r="E52" s="77"/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  <c r="AC52" s="77"/>
      <c r="AD52" s="77"/>
      <c r="AE52" s="77"/>
      <c r="AF52" s="77"/>
      <c r="AG52" s="77"/>
      <c r="AH52" s="77"/>
      <c r="AI52" s="77"/>
    </row>
    <row r="53" spans="1:35" ht="18.75" customHeight="1" x14ac:dyDescent="0.3">
      <c r="A53" s="77"/>
      <c r="B53" s="77"/>
      <c r="C53" s="77"/>
      <c r="D53" s="77"/>
      <c r="E53" s="77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  <c r="AC53" s="77"/>
      <c r="AD53" s="77"/>
      <c r="AE53" s="77"/>
      <c r="AF53" s="77"/>
      <c r="AG53" s="77"/>
      <c r="AH53" s="77"/>
      <c r="AI53" s="77"/>
    </row>
    <row r="54" spans="1:35" ht="18.75" customHeight="1" x14ac:dyDescent="0.3">
      <c r="A54" s="77"/>
      <c r="B54" s="77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  <c r="AC54" s="77"/>
      <c r="AD54" s="77"/>
      <c r="AE54" s="77"/>
      <c r="AF54" s="77"/>
      <c r="AG54" s="77"/>
      <c r="AH54" s="77"/>
      <c r="AI54" s="77"/>
    </row>
    <row r="55" spans="1:35" ht="18.75" customHeight="1" x14ac:dyDescent="0.3">
      <c r="A55" s="77"/>
      <c r="B55" s="77"/>
      <c r="C55" s="77"/>
      <c r="D55" s="77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  <c r="AC55" s="77"/>
      <c r="AD55" s="77"/>
      <c r="AE55" s="77"/>
      <c r="AF55" s="77"/>
      <c r="AG55" s="77"/>
      <c r="AH55" s="77"/>
      <c r="AI55" s="77"/>
    </row>
    <row r="56" spans="1:35" ht="18.75" customHeight="1" x14ac:dyDescent="0.3">
      <c r="A56" s="77"/>
      <c r="B56" s="77"/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  <c r="AC56" s="77"/>
      <c r="AD56" s="77"/>
      <c r="AE56" s="77"/>
      <c r="AF56" s="77"/>
      <c r="AG56" s="77"/>
      <c r="AH56" s="77"/>
      <c r="AI56" s="77"/>
    </row>
    <row r="57" spans="1:35" ht="18.75" customHeight="1" x14ac:dyDescent="0.3">
      <c r="A57" s="77"/>
      <c r="B57" s="77"/>
      <c r="C57" s="77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  <c r="AC57" s="77"/>
      <c r="AD57" s="77"/>
      <c r="AE57" s="77"/>
      <c r="AF57" s="77"/>
      <c r="AG57" s="77"/>
      <c r="AH57" s="77"/>
      <c r="AI57" s="77"/>
    </row>
    <row r="58" spans="1:35" ht="18.75" customHeight="1" x14ac:dyDescent="0.3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  <c r="AC58" s="77"/>
      <c r="AD58" s="77"/>
      <c r="AE58" s="77"/>
      <c r="AF58" s="77"/>
      <c r="AG58" s="77"/>
      <c r="AH58" s="77"/>
      <c r="AI58" s="77"/>
    </row>
    <row r="59" spans="1:35" ht="18.75" customHeight="1" x14ac:dyDescent="0.3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  <c r="AC59" s="77"/>
      <c r="AD59" s="77"/>
      <c r="AE59" s="77"/>
      <c r="AF59" s="77"/>
      <c r="AG59" s="77"/>
      <c r="AH59" s="77"/>
      <c r="AI59" s="77"/>
    </row>
    <row r="60" spans="1:35" ht="18.75" customHeight="1" x14ac:dyDescent="0.3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  <c r="AH60" s="77"/>
      <c r="AI60" s="77"/>
    </row>
    <row r="61" spans="1:35" ht="18.75" customHeight="1" x14ac:dyDescent="0.3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  <c r="AD61" s="77"/>
      <c r="AE61" s="77"/>
      <c r="AF61" s="77"/>
      <c r="AG61" s="77"/>
      <c r="AH61" s="77"/>
      <c r="AI61" s="77"/>
    </row>
    <row r="62" spans="1:35" ht="18.75" customHeight="1" x14ac:dyDescent="0.3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  <c r="AC62" s="77"/>
      <c r="AD62" s="77"/>
      <c r="AE62" s="77"/>
      <c r="AF62" s="77"/>
      <c r="AG62" s="77"/>
      <c r="AH62" s="77"/>
      <c r="AI62" s="77"/>
    </row>
    <row r="63" spans="1:35" ht="18.75" customHeight="1" x14ac:dyDescent="0.3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  <c r="AC63" s="77"/>
      <c r="AD63" s="77"/>
      <c r="AE63" s="77"/>
      <c r="AF63" s="77"/>
      <c r="AG63" s="77"/>
      <c r="AH63" s="77"/>
      <c r="AI63" s="77"/>
    </row>
    <row r="64" spans="1:35" ht="18.75" customHeight="1" x14ac:dyDescent="0.3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  <c r="AC64" s="77"/>
      <c r="AD64" s="77"/>
      <c r="AE64" s="77"/>
      <c r="AF64" s="77"/>
      <c r="AG64" s="77"/>
      <c r="AH64" s="77"/>
      <c r="AI64" s="77"/>
    </row>
    <row r="65" spans="1:35" ht="18.75" customHeight="1" x14ac:dyDescent="0.3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  <c r="AC65" s="77"/>
      <c r="AD65" s="77"/>
      <c r="AE65" s="77"/>
      <c r="AF65" s="77"/>
      <c r="AG65" s="77"/>
      <c r="AH65" s="77"/>
      <c r="AI65" s="77"/>
    </row>
    <row r="66" spans="1:35" ht="18.75" customHeight="1" x14ac:dyDescent="0.3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  <c r="AD66" s="77"/>
      <c r="AE66" s="77"/>
      <c r="AF66" s="77"/>
      <c r="AG66" s="77"/>
      <c r="AH66" s="77"/>
      <c r="AI66" s="77"/>
    </row>
    <row r="67" spans="1:35" ht="18.75" customHeight="1" x14ac:dyDescent="0.3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  <c r="AC67" s="77"/>
      <c r="AD67" s="77"/>
      <c r="AE67" s="77"/>
      <c r="AF67" s="77"/>
      <c r="AG67" s="77"/>
      <c r="AH67" s="77"/>
      <c r="AI67" s="77"/>
    </row>
    <row r="68" spans="1:35" ht="18.75" customHeight="1" x14ac:dyDescent="0.3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  <c r="AC68" s="77"/>
      <c r="AD68" s="77"/>
      <c r="AE68" s="77"/>
      <c r="AF68" s="77"/>
      <c r="AG68" s="77"/>
      <c r="AH68" s="77"/>
      <c r="AI68" s="77"/>
    </row>
    <row r="69" spans="1:35" ht="18.75" customHeight="1" x14ac:dyDescent="0.3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</row>
    <row r="70" spans="1:35" ht="18.75" customHeight="1" x14ac:dyDescent="0.3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</row>
    <row r="71" spans="1:35" ht="18.75" customHeight="1" x14ac:dyDescent="0.3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  <c r="AC71" s="77"/>
      <c r="AD71" s="77"/>
      <c r="AE71" s="77"/>
      <c r="AF71" s="77"/>
      <c r="AG71" s="77"/>
      <c r="AH71" s="77"/>
      <c r="AI71" s="77"/>
    </row>
    <row r="72" spans="1:35" ht="18.75" customHeight="1" x14ac:dyDescent="0.3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</row>
    <row r="73" spans="1:35" ht="18.75" customHeight="1" x14ac:dyDescent="0.3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</row>
    <row r="74" spans="1:35" ht="18.75" customHeight="1" x14ac:dyDescent="0.3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</row>
    <row r="75" spans="1:35" ht="18.75" customHeight="1" x14ac:dyDescent="0.3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</row>
    <row r="76" spans="1:35" ht="18.75" customHeight="1" x14ac:dyDescent="0.3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</row>
    <row r="77" spans="1:35" ht="18.75" customHeight="1" x14ac:dyDescent="0.3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</row>
    <row r="78" spans="1:35" ht="18.75" customHeight="1" x14ac:dyDescent="0.3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  <c r="AC78" s="77"/>
      <c r="AD78" s="77"/>
      <c r="AE78" s="77"/>
      <c r="AF78" s="77"/>
      <c r="AG78" s="77"/>
      <c r="AH78" s="77"/>
      <c r="AI78" s="77"/>
    </row>
    <row r="79" spans="1:35" ht="18.75" customHeight="1" x14ac:dyDescent="0.3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</row>
    <row r="80" spans="1:35" ht="18.75" customHeight="1" x14ac:dyDescent="0.3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  <c r="AC80" s="77"/>
      <c r="AD80" s="77"/>
      <c r="AE80" s="77"/>
      <c r="AF80" s="77"/>
      <c r="AG80" s="77"/>
      <c r="AH80" s="77"/>
      <c r="AI80" s="77"/>
    </row>
    <row r="81" spans="1:35" ht="18.75" customHeight="1" x14ac:dyDescent="0.3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</row>
    <row r="82" spans="1:35" ht="18.75" customHeight="1" x14ac:dyDescent="0.3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</row>
    <row r="83" spans="1:35" ht="18.75" customHeight="1" x14ac:dyDescent="0.3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</row>
    <row r="84" spans="1:35" ht="18.75" customHeight="1" x14ac:dyDescent="0.3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</row>
    <row r="85" spans="1:35" ht="18.75" customHeight="1" x14ac:dyDescent="0.3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</row>
    <row r="86" spans="1:35" ht="18.75" customHeight="1" x14ac:dyDescent="0.3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</row>
    <row r="87" spans="1:35" ht="18.75" customHeight="1" x14ac:dyDescent="0.3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</row>
    <row r="88" spans="1:35" ht="18.75" customHeight="1" x14ac:dyDescent="0.3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</row>
    <row r="89" spans="1:35" ht="18.75" customHeight="1" x14ac:dyDescent="0.3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</row>
    <row r="90" spans="1:35" ht="18.75" customHeight="1" x14ac:dyDescent="0.3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</row>
    <row r="91" spans="1:35" ht="18.75" customHeight="1" x14ac:dyDescent="0.3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</row>
    <row r="92" spans="1:35" ht="18.75" customHeight="1" x14ac:dyDescent="0.3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</row>
    <row r="93" spans="1:35" ht="18.75" customHeight="1" x14ac:dyDescent="0.3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</row>
    <row r="94" spans="1:35" ht="18.75" customHeight="1" x14ac:dyDescent="0.3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</row>
    <row r="95" spans="1:35" ht="18.75" customHeight="1" x14ac:dyDescent="0.3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</row>
    <row r="96" spans="1:35" ht="18.75" customHeight="1" x14ac:dyDescent="0.3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</row>
    <row r="97" spans="1:35" ht="18.75" customHeight="1" x14ac:dyDescent="0.3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</row>
    <row r="98" spans="1:35" ht="18.75" customHeight="1" x14ac:dyDescent="0.3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</row>
    <row r="99" spans="1:35" ht="18.75" customHeight="1" x14ac:dyDescent="0.3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</row>
    <row r="100" spans="1:35" ht="18.75" customHeight="1" x14ac:dyDescent="0.3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</row>
    <row r="101" spans="1:35" ht="18.75" customHeight="1" x14ac:dyDescent="0.3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</row>
    <row r="102" spans="1:35" ht="18.75" customHeight="1" x14ac:dyDescent="0.3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</row>
    <row r="103" spans="1:35" ht="18.75" customHeight="1" x14ac:dyDescent="0.3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</row>
    <row r="104" spans="1:35" ht="18.75" customHeight="1" x14ac:dyDescent="0.3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</row>
    <row r="105" spans="1:35" ht="18.75" customHeight="1" x14ac:dyDescent="0.3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  <c r="AD105" s="77"/>
      <c r="AE105" s="77"/>
      <c r="AF105" s="77"/>
      <c r="AG105" s="77"/>
      <c r="AH105" s="77"/>
      <c r="AI105" s="77"/>
    </row>
    <row r="106" spans="1:35" ht="18.75" customHeight="1" x14ac:dyDescent="0.3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</row>
    <row r="107" spans="1:35" ht="18.75" customHeight="1" x14ac:dyDescent="0.3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</row>
    <row r="108" spans="1:35" ht="18.75" customHeight="1" x14ac:dyDescent="0.3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</row>
    <row r="109" spans="1:35" ht="18.75" customHeight="1" x14ac:dyDescent="0.3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</row>
    <row r="110" spans="1:35" ht="18.75" customHeight="1" x14ac:dyDescent="0.3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</row>
    <row r="111" spans="1:35" ht="18.75" customHeight="1" x14ac:dyDescent="0.3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</row>
    <row r="112" spans="1:35" ht="18.75" customHeight="1" x14ac:dyDescent="0.3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</row>
    <row r="113" spans="1:35" ht="18.75" customHeight="1" x14ac:dyDescent="0.3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</row>
    <row r="114" spans="1:35" ht="18.75" customHeight="1" x14ac:dyDescent="0.3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</row>
    <row r="115" spans="1:35" ht="18.75" customHeight="1" x14ac:dyDescent="0.3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</row>
    <row r="116" spans="1:35" ht="18.75" customHeight="1" x14ac:dyDescent="0.3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</row>
    <row r="117" spans="1:35" ht="18.75" customHeight="1" x14ac:dyDescent="0.3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</row>
    <row r="118" spans="1:35" ht="18.75" customHeight="1" x14ac:dyDescent="0.3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</row>
    <row r="119" spans="1:35" ht="18.75" customHeight="1" x14ac:dyDescent="0.3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</row>
    <row r="120" spans="1:35" ht="18.75" customHeight="1" x14ac:dyDescent="0.3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</row>
    <row r="121" spans="1:35" ht="18.75" customHeight="1" x14ac:dyDescent="0.3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</row>
    <row r="122" spans="1:35" ht="18.75" customHeight="1" x14ac:dyDescent="0.3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</row>
    <row r="123" spans="1:35" ht="18.75" customHeight="1" x14ac:dyDescent="0.3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</row>
    <row r="124" spans="1:35" ht="18.75" customHeight="1" x14ac:dyDescent="0.3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</row>
    <row r="125" spans="1:35" ht="18.75" customHeight="1" x14ac:dyDescent="0.3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</row>
    <row r="126" spans="1:35" ht="18.75" customHeight="1" x14ac:dyDescent="0.3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</row>
    <row r="127" spans="1:35" ht="18.75" customHeight="1" x14ac:dyDescent="0.3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</row>
    <row r="128" spans="1:35" ht="18.75" customHeight="1" x14ac:dyDescent="0.3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</row>
    <row r="129" spans="1:35" ht="18.75" customHeight="1" x14ac:dyDescent="0.3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</row>
    <row r="130" spans="1:35" ht="18.75" customHeight="1" x14ac:dyDescent="0.3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</row>
    <row r="131" spans="1:35" ht="18.75" customHeight="1" x14ac:dyDescent="0.3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</row>
    <row r="132" spans="1:35" ht="18.75" customHeight="1" x14ac:dyDescent="0.3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</row>
    <row r="133" spans="1:35" ht="18.75" customHeight="1" x14ac:dyDescent="0.3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</row>
    <row r="134" spans="1:35" ht="18.75" customHeight="1" x14ac:dyDescent="0.3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</row>
    <row r="135" spans="1:35" ht="18.75" customHeight="1" x14ac:dyDescent="0.3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</row>
    <row r="136" spans="1:35" ht="18.75" customHeight="1" x14ac:dyDescent="0.3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</row>
    <row r="137" spans="1:35" ht="18.75" customHeight="1" x14ac:dyDescent="0.3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</row>
    <row r="138" spans="1:35" ht="18.75" customHeight="1" x14ac:dyDescent="0.3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</row>
    <row r="139" spans="1:35" ht="18.75" customHeight="1" x14ac:dyDescent="0.3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</row>
    <row r="140" spans="1:35" ht="18.75" customHeight="1" x14ac:dyDescent="0.3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</row>
    <row r="141" spans="1:35" ht="18.75" customHeight="1" x14ac:dyDescent="0.3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</row>
    <row r="142" spans="1:35" ht="18.75" customHeight="1" x14ac:dyDescent="0.3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</row>
    <row r="143" spans="1:35" ht="18.75" customHeight="1" x14ac:dyDescent="0.3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</row>
    <row r="144" spans="1:35" ht="18.75" customHeight="1" x14ac:dyDescent="0.3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</row>
    <row r="145" spans="1:35" ht="18.75" customHeight="1" x14ac:dyDescent="0.3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</row>
    <row r="146" spans="1:35" ht="18.75" customHeight="1" x14ac:dyDescent="0.3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</row>
    <row r="147" spans="1:35" ht="18.75" customHeight="1" x14ac:dyDescent="0.3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</row>
    <row r="148" spans="1:35" ht="18.75" customHeight="1" x14ac:dyDescent="0.3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</row>
    <row r="149" spans="1:35" ht="18.75" customHeight="1" x14ac:dyDescent="0.3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</row>
    <row r="150" spans="1:35" ht="18.75" customHeight="1" x14ac:dyDescent="0.3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</row>
    <row r="151" spans="1:35" ht="18.75" customHeight="1" x14ac:dyDescent="0.3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</row>
    <row r="152" spans="1:35" ht="18.75" customHeight="1" x14ac:dyDescent="0.3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</row>
    <row r="153" spans="1:35" ht="18.75" customHeight="1" x14ac:dyDescent="0.3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</row>
    <row r="154" spans="1:35" ht="18.75" customHeight="1" x14ac:dyDescent="0.3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</row>
    <row r="155" spans="1:35" ht="18.75" customHeight="1" x14ac:dyDescent="0.3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</row>
    <row r="156" spans="1:35" ht="18.75" customHeight="1" x14ac:dyDescent="0.3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</row>
    <row r="157" spans="1:35" ht="18.75" customHeight="1" x14ac:dyDescent="0.3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</row>
    <row r="158" spans="1:35" ht="18.75" customHeight="1" x14ac:dyDescent="0.3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</row>
    <row r="159" spans="1:35" ht="18.75" customHeight="1" x14ac:dyDescent="0.3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</row>
    <row r="160" spans="1:35" ht="18.75" customHeight="1" x14ac:dyDescent="0.3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</row>
    <row r="161" spans="1:35" ht="18.75" customHeight="1" x14ac:dyDescent="0.3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</row>
    <row r="162" spans="1:35" ht="18.75" customHeight="1" x14ac:dyDescent="0.3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</row>
    <row r="163" spans="1:35" ht="18.75" customHeight="1" x14ac:dyDescent="0.3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</row>
    <row r="164" spans="1:35" ht="18.75" customHeight="1" x14ac:dyDescent="0.3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</row>
    <row r="165" spans="1:35" ht="18.75" customHeight="1" x14ac:dyDescent="0.3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</row>
    <row r="166" spans="1:35" ht="18.75" customHeight="1" x14ac:dyDescent="0.3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</row>
    <row r="167" spans="1:35" ht="18.75" customHeight="1" x14ac:dyDescent="0.3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</row>
    <row r="168" spans="1:35" ht="18.75" customHeight="1" x14ac:dyDescent="0.3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</row>
    <row r="169" spans="1:35" ht="18.75" customHeight="1" x14ac:dyDescent="0.3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</row>
    <row r="170" spans="1:35" ht="18.75" customHeight="1" x14ac:dyDescent="0.3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</row>
    <row r="171" spans="1:35" ht="18.75" customHeight="1" x14ac:dyDescent="0.3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</row>
    <row r="172" spans="1:35" ht="18.75" customHeight="1" x14ac:dyDescent="0.3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</row>
    <row r="173" spans="1:35" ht="18.75" customHeight="1" x14ac:dyDescent="0.3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</row>
    <row r="174" spans="1:35" ht="18.75" customHeight="1" x14ac:dyDescent="0.3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</row>
    <row r="175" spans="1:35" ht="18.75" customHeight="1" x14ac:dyDescent="0.3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</row>
    <row r="176" spans="1:35" ht="18.75" customHeight="1" x14ac:dyDescent="0.3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</row>
    <row r="177" spans="1:35" ht="18.75" customHeight="1" x14ac:dyDescent="0.3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</row>
    <row r="178" spans="1:35" ht="18.75" customHeight="1" x14ac:dyDescent="0.3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</row>
    <row r="179" spans="1:35" ht="18.75" customHeight="1" x14ac:dyDescent="0.3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</row>
    <row r="180" spans="1:35" ht="18.75" customHeight="1" x14ac:dyDescent="0.3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</row>
    <row r="181" spans="1:35" ht="18.75" customHeight="1" x14ac:dyDescent="0.3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</row>
    <row r="182" spans="1:35" ht="18.75" customHeight="1" x14ac:dyDescent="0.3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</row>
    <row r="183" spans="1:35" ht="18.75" customHeight="1" x14ac:dyDescent="0.3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</row>
    <row r="184" spans="1:35" ht="18.75" customHeight="1" x14ac:dyDescent="0.3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</row>
    <row r="185" spans="1:35" ht="18.75" customHeight="1" x14ac:dyDescent="0.3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</row>
    <row r="186" spans="1:35" ht="18.75" customHeight="1" x14ac:dyDescent="0.3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</row>
    <row r="187" spans="1:35" ht="18.75" customHeight="1" x14ac:dyDescent="0.3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</row>
    <row r="188" spans="1:35" ht="18.75" customHeight="1" x14ac:dyDescent="0.3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</row>
    <row r="189" spans="1:35" ht="18.75" customHeight="1" x14ac:dyDescent="0.3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</row>
    <row r="190" spans="1:35" ht="18.75" customHeight="1" x14ac:dyDescent="0.3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</row>
    <row r="191" spans="1:35" ht="18.75" customHeight="1" x14ac:dyDescent="0.3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</row>
    <row r="192" spans="1:35" ht="18.75" customHeight="1" x14ac:dyDescent="0.3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</row>
    <row r="193" spans="1:35" ht="18.75" customHeight="1" x14ac:dyDescent="0.3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</row>
    <row r="194" spans="1:35" ht="18.75" customHeight="1" x14ac:dyDescent="0.3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</row>
    <row r="195" spans="1:35" ht="18.75" customHeight="1" x14ac:dyDescent="0.3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</row>
    <row r="196" spans="1:35" ht="18.75" customHeight="1" x14ac:dyDescent="0.3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</row>
    <row r="197" spans="1:35" ht="18.75" customHeight="1" x14ac:dyDescent="0.3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</row>
    <row r="198" spans="1:35" ht="18.75" customHeight="1" x14ac:dyDescent="0.3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</row>
    <row r="199" spans="1:35" ht="18.75" customHeight="1" x14ac:dyDescent="0.3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</row>
    <row r="200" spans="1:35" ht="18.75" customHeight="1" x14ac:dyDescent="0.3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</row>
    <row r="201" spans="1:35" ht="18.75" customHeight="1" x14ac:dyDescent="0.3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</row>
    <row r="202" spans="1:35" ht="18.75" customHeight="1" x14ac:dyDescent="0.3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</row>
    <row r="203" spans="1:35" ht="18.75" customHeight="1" x14ac:dyDescent="0.3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</row>
    <row r="204" spans="1:35" ht="18.75" customHeight="1" x14ac:dyDescent="0.3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</row>
    <row r="205" spans="1:35" ht="18.75" customHeight="1" x14ac:dyDescent="0.3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</row>
    <row r="206" spans="1:35" ht="18.75" customHeight="1" x14ac:dyDescent="0.3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</row>
    <row r="207" spans="1:35" ht="18.75" customHeight="1" x14ac:dyDescent="0.3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</row>
    <row r="208" spans="1:35" ht="18.75" customHeight="1" x14ac:dyDescent="0.3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</row>
    <row r="209" spans="1:35" ht="18.75" customHeight="1" x14ac:dyDescent="0.3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</row>
    <row r="210" spans="1:35" ht="18.75" customHeight="1" x14ac:dyDescent="0.3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</row>
    <row r="211" spans="1:35" ht="18.75" customHeight="1" x14ac:dyDescent="0.3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</row>
    <row r="212" spans="1:35" ht="18.75" customHeight="1" x14ac:dyDescent="0.3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</row>
    <row r="213" spans="1:35" ht="18.75" customHeight="1" x14ac:dyDescent="0.3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</row>
    <row r="214" spans="1:35" ht="18.75" customHeight="1" x14ac:dyDescent="0.3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</row>
    <row r="215" spans="1:35" ht="18.75" customHeight="1" x14ac:dyDescent="0.3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</row>
    <row r="216" spans="1:35" ht="18.75" customHeight="1" x14ac:dyDescent="0.3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</row>
    <row r="217" spans="1:35" ht="18.75" customHeight="1" x14ac:dyDescent="0.3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</row>
    <row r="218" spans="1:35" ht="18.75" customHeight="1" x14ac:dyDescent="0.3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</row>
    <row r="219" spans="1:35" ht="18.75" customHeight="1" x14ac:dyDescent="0.3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</row>
    <row r="220" spans="1:35" ht="18.75" customHeight="1" x14ac:dyDescent="0.3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</row>
    <row r="221" spans="1:35" ht="18.75" customHeight="1" x14ac:dyDescent="0.3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</row>
    <row r="222" spans="1:35" ht="18.75" customHeight="1" x14ac:dyDescent="0.3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</row>
    <row r="223" spans="1:35" ht="18.75" customHeight="1" x14ac:dyDescent="0.3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</row>
    <row r="224" spans="1:35" ht="18.75" customHeight="1" x14ac:dyDescent="0.3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</row>
    <row r="225" spans="1:35" ht="18.75" customHeight="1" x14ac:dyDescent="0.3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</row>
    <row r="226" spans="1:35" ht="18.75" customHeight="1" x14ac:dyDescent="0.3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</row>
    <row r="227" spans="1:35" ht="18.75" customHeight="1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</row>
    <row r="228" spans="1:35" ht="18.75" customHeight="1" x14ac:dyDescent="0.3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</row>
    <row r="229" spans="1:35" ht="18.75" customHeight="1" x14ac:dyDescent="0.3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</row>
    <row r="230" spans="1:35" ht="18.75" customHeight="1" x14ac:dyDescent="0.3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</row>
    <row r="231" spans="1:35" ht="18.75" customHeight="1" x14ac:dyDescent="0.3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</row>
    <row r="232" spans="1:35" ht="18.75" customHeight="1" x14ac:dyDescent="0.3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</row>
    <row r="233" spans="1:35" ht="18.75" customHeight="1" x14ac:dyDescent="0.3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</row>
    <row r="234" spans="1:35" ht="18.75" customHeight="1" x14ac:dyDescent="0.3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</row>
    <row r="235" spans="1:35" ht="18.75" customHeight="1" x14ac:dyDescent="0.3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</row>
    <row r="236" spans="1:35" ht="18.75" customHeight="1" x14ac:dyDescent="0.3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</row>
    <row r="237" spans="1:35" ht="18.75" customHeight="1" x14ac:dyDescent="0.3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</row>
    <row r="238" spans="1:35" ht="18.75" customHeight="1" x14ac:dyDescent="0.3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</row>
    <row r="239" spans="1:35" ht="18.75" customHeight="1" x14ac:dyDescent="0.3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</row>
    <row r="240" spans="1:35" ht="18.75" customHeight="1" x14ac:dyDescent="0.3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</row>
    <row r="241" spans="1:35" ht="18.75" customHeight="1" x14ac:dyDescent="0.3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</row>
    <row r="242" spans="1:35" ht="18.75" customHeight="1" x14ac:dyDescent="0.3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</row>
    <row r="243" spans="1:35" ht="18.75" customHeight="1" x14ac:dyDescent="0.3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</row>
    <row r="244" spans="1:35" ht="18.75" customHeight="1" x14ac:dyDescent="0.3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</row>
    <row r="245" spans="1:35" ht="18.75" customHeight="1" x14ac:dyDescent="0.3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</row>
    <row r="246" spans="1:35" ht="18.75" customHeight="1" x14ac:dyDescent="0.3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</row>
    <row r="247" spans="1:35" ht="18.75" customHeight="1" x14ac:dyDescent="0.3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</row>
    <row r="248" spans="1:35" ht="15.75" customHeight="1" x14ac:dyDescent="0.2"/>
    <row r="249" spans="1:35" ht="15.75" customHeight="1" x14ac:dyDescent="0.2"/>
    <row r="250" spans="1:35" ht="15.75" customHeight="1" x14ac:dyDescent="0.2"/>
    <row r="251" spans="1:35" ht="15.75" customHeight="1" x14ac:dyDescent="0.2"/>
    <row r="252" spans="1:35" ht="15.75" customHeight="1" x14ac:dyDescent="0.2"/>
    <row r="253" spans="1:35" ht="15.75" customHeight="1" x14ac:dyDescent="0.2"/>
    <row r="254" spans="1:35" ht="15.75" customHeight="1" x14ac:dyDescent="0.2"/>
    <row r="255" spans="1:35" ht="15.75" customHeight="1" x14ac:dyDescent="0.2"/>
    <row r="256" spans="1:35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21">
    <mergeCell ref="B44:J44"/>
    <mergeCell ref="B45:J45"/>
    <mergeCell ref="B46:J46"/>
    <mergeCell ref="B47:J47"/>
    <mergeCell ref="C8:F8"/>
    <mergeCell ref="B27:O27"/>
    <mergeCell ref="B37:J37"/>
    <mergeCell ref="B38:J38"/>
    <mergeCell ref="B39:J39"/>
    <mergeCell ref="B40:J40"/>
    <mergeCell ref="A6:O6"/>
    <mergeCell ref="J8:O8"/>
    <mergeCell ref="B10:O10"/>
    <mergeCell ref="B42:J42"/>
    <mergeCell ref="B43:J43"/>
    <mergeCell ref="A10:A31"/>
    <mergeCell ref="A1:O1"/>
    <mergeCell ref="A2:O2"/>
    <mergeCell ref="A3:O3"/>
    <mergeCell ref="A4:O4"/>
    <mergeCell ref="A5:O5"/>
  </mergeCells>
  <printOptions horizontalCentered="1" verticalCentered="1"/>
  <pageMargins left="0.51181102362204722" right="0.51181102362204722" top="0.78740157480314965" bottom="0.59055118110236227" header="0" footer="0"/>
  <pageSetup paperSize="9" orientation="landscape"/>
  <rowBreaks count="1" manualBreakCount="1">
    <brk id="34" man="1"/>
  </rowBreaks>
  <drawing r:id="rId1"/>
  <legacyDrawing r:id="rId2"/>
  <oleObjects>
    <mc:AlternateContent xmlns:mc="http://schemas.openxmlformats.org/markup-compatibility/2006">
      <mc:Choice Requires="x14">
        <oleObject progId="PBrush" shapeId="2049" r:id="rId3">
          <objectPr defaultSize="0" autoPict="0" r:id="rId4">
            <anchor moveWithCells="1">
              <from>
                <xdr:col>1</xdr:col>
                <xdr:colOff>1114425</xdr:colOff>
                <xdr:row>1</xdr:row>
                <xdr:rowOff>57150</xdr:rowOff>
              </from>
              <to>
                <xdr:col>1</xdr:col>
                <xdr:colOff>2600325</xdr:colOff>
                <xdr:row>3</xdr:row>
                <xdr:rowOff>171450</xdr:rowOff>
              </to>
            </anchor>
          </objectPr>
        </oleObject>
      </mc:Choice>
      <mc:Fallback>
        <oleObject progId="PBrush" shapeId="2049" r:id="rId3"/>
      </mc:Fallback>
    </mc:AlternateContent>
  </oleObject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Y1000"/>
  <sheetViews>
    <sheetView workbookViewId="0">
      <pane xSplit="2" ySplit="11" topLeftCell="L18" activePane="bottomRight" state="frozen"/>
      <selection pane="topRight" activeCell="C1" sqref="C1"/>
      <selection pane="bottomLeft" activeCell="A12" sqref="A12"/>
      <selection pane="bottomRight" activeCell="Z20" sqref="Z20"/>
    </sheetView>
  </sheetViews>
  <sheetFormatPr defaultColWidth="12.625" defaultRowHeight="15" customHeight="1" x14ac:dyDescent="0.2"/>
  <cols>
    <col min="1" max="1" width="3.625" customWidth="1"/>
    <col min="2" max="2" width="46.75" customWidth="1"/>
    <col min="3" max="3" width="7.375" customWidth="1"/>
    <col min="4" max="19" width="7.125" customWidth="1"/>
    <col min="20" max="21" width="9.5" customWidth="1"/>
    <col min="22" max="22" width="7.75" customWidth="1"/>
    <col min="23" max="23" width="8.375" customWidth="1"/>
    <col min="24" max="25" width="8.75" customWidth="1"/>
    <col min="26" max="26" width="9.875" customWidth="1"/>
    <col min="27" max="27" width="8" customWidth="1"/>
    <col min="28" max="29" width="10.375" customWidth="1"/>
    <col min="30" max="31" width="8" customWidth="1"/>
    <col min="32" max="32" width="8.25" customWidth="1"/>
    <col min="33" max="51" width="15.125" customWidth="1"/>
  </cols>
  <sheetData>
    <row r="1" spans="1:51" ht="15.75" customHeight="1" x14ac:dyDescent="0.25">
      <c r="A1" s="571" t="s">
        <v>0</v>
      </c>
      <c r="B1" s="572"/>
      <c r="C1" s="572"/>
      <c r="D1" s="572"/>
      <c r="E1" s="572"/>
      <c r="F1" s="572"/>
      <c r="G1" s="572"/>
      <c r="H1" s="572"/>
      <c r="I1" s="572"/>
      <c r="J1" s="572"/>
      <c r="K1" s="572"/>
      <c r="L1" s="572"/>
      <c r="M1" s="572"/>
      <c r="N1" s="572"/>
      <c r="O1" s="572"/>
      <c r="P1" s="572"/>
      <c r="Q1" s="572"/>
      <c r="R1" s="572"/>
      <c r="S1" s="572"/>
      <c r="T1" s="572"/>
      <c r="U1" s="572"/>
      <c r="V1" s="572"/>
      <c r="W1" s="572"/>
      <c r="X1" s="572"/>
      <c r="Y1" s="572"/>
      <c r="Z1" s="572"/>
      <c r="AA1" s="572"/>
      <c r="AB1" s="572"/>
      <c r="AC1" s="572"/>
      <c r="AD1" s="572"/>
      <c r="AE1" s="572"/>
      <c r="AF1" s="1"/>
      <c r="AG1" s="1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</row>
    <row r="2" spans="1:51" ht="15.75" customHeight="1" x14ac:dyDescent="0.25">
      <c r="A2" s="571" t="s">
        <v>1</v>
      </c>
      <c r="B2" s="572"/>
      <c r="C2" s="572"/>
      <c r="D2" s="572"/>
      <c r="E2" s="572"/>
      <c r="F2" s="572"/>
      <c r="G2" s="572"/>
      <c r="H2" s="572"/>
      <c r="I2" s="572"/>
      <c r="J2" s="572"/>
      <c r="K2" s="572"/>
      <c r="L2" s="572"/>
      <c r="M2" s="572"/>
      <c r="N2" s="572"/>
      <c r="O2" s="572"/>
      <c r="P2" s="572"/>
      <c r="Q2" s="572"/>
      <c r="R2" s="572"/>
      <c r="S2" s="572"/>
      <c r="T2" s="572"/>
      <c r="U2" s="572"/>
      <c r="V2" s="572"/>
      <c r="W2" s="572"/>
      <c r="X2" s="572"/>
      <c r="Y2" s="572"/>
      <c r="Z2" s="572"/>
      <c r="AA2" s="572"/>
      <c r="AB2" s="572"/>
      <c r="AC2" s="572"/>
      <c r="AD2" s="572"/>
      <c r="AE2" s="572"/>
      <c r="AF2" s="1"/>
      <c r="AG2" s="1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</row>
    <row r="3" spans="1:51" ht="15.75" customHeight="1" x14ac:dyDescent="0.25">
      <c r="A3" s="571" t="s">
        <v>2</v>
      </c>
      <c r="B3" s="572"/>
      <c r="C3" s="572"/>
      <c r="D3" s="572"/>
      <c r="E3" s="572"/>
      <c r="F3" s="572"/>
      <c r="G3" s="572"/>
      <c r="H3" s="572"/>
      <c r="I3" s="572"/>
      <c r="J3" s="572"/>
      <c r="K3" s="572"/>
      <c r="L3" s="572"/>
      <c r="M3" s="572"/>
      <c r="N3" s="572"/>
      <c r="O3" s="572"/>
      <c r="P3" s="572"/>
      <c r="Q3" s="572"/>
      <c r="R3" s="572"/>
      <c r="S3" s="572"/>
      <c r="T3" s="572"/>
      <c r="U3" s="572"/>
      <c r="V3" s="572"/>
      <c r="W3" s="572"/>
      <c r="X3" s="572"/>
      <c r="Y3" s="572"/>
      <c r="Z3" s="572"/>
      <c r="AA3" s="572"/>
      <c r="AB3" s="572"/>
      <c r="AC3" s="572"/>
      <c r="AD3" s="572"/>
      <c r="AE3" s="572"/>
      <c r="AF3" s="1"/>
      <c r="AG3" s="1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</row>
    <row r="4" spans="1:51" ht="18.75" customHeight="1" x14ac:dyDescent="0.3">
      <c r="A4" s="573"/>
      <c r="B4" s="572"/>
      <c r="C4" s="572"/>
      <c r="D4" s="572"/>
      <c r="E4" s="572"/>
      <c r="F4" s="572"/>
      <c r="G4" s="572"/>
      <c r="H4" s="572"/>
      <c r="I4" s="572"/>
      <c r="J4" s="572"/>
      <c r="K4" s="572"/>
      <c r="L4" s="572"/>
      <c r="M4" s="572"/>
      <c r="N4" s="572"/>
      <c r="O4" s="572"/>
      <c r="P4" s="572"/>
      <c r="Q4" s="572"/>
      <c r="R4" s="572"/>
      <c r="S4" s="572"/>
      <c r="T4" s="572"/>
      <c r="U4" s="572"/>
      <c r="V4" s="572"/>
      <c r="W4" s="572"/>
      <c r="X4" s="572"/>
      <c r="Y4" s="572"/>
      <c r="Z4" s="572"/>
      <c r="AA4" s="572"/>
      <c r="AB4" s="572"/>
      <c r="AC4" s="572"/>
      <c r="AD4" s="572"/>
      <c r="AE4" s="572"/>
      <c r="AF4" s="3"/>
      <c r="AG4" s="3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</row>
    <row r="5" spans="1:51" ht="18.75" customHeight="1" x14ac:dyDescent="0.25">
      <c r="A5" s="574" t="s">
        <v>3</v>
      </c>
      <c r="B5" s="572"/>
      <c r="C5" s="572"/>
      <c r="D5" s="572"/>
      <c r="E5" s="572"/>
      <c r="F5" s="572"/>
      <c r="G5" s="572"/>
      <c r="H5" s="572"/>
      <c r="I5" s="572"/>
      <c r="J5" s="572"/>
      <c r="K5" s="572"/>
      <c r="L5" s="572"/>
      <c r="M5" s="572"/>
      <c r="N5" s="572"/>
      <c r="O5" s="572"/>
      <c r="P5" s="572"/>
      <c r="Q5" s="572"/>
      <c r="R5" s="572"/>
      <c r="S5" s="572"/>
      <c r="T5" s="572"/>
      <c r="U5" s="572"/>
      <c r="V5" s="572"/>
      <c r="W5" s="572"/>
      <c r="X5" s="572"/>
      <c r="Y5" s="572"/>
      <c r="Z5" s="572"/>
      <c r="AA5" s="572"/>
      <c r="AB5" s="572"/>
      <c r="AC5" s="572"/>
      <c r="AD5" s="572"/>
      <c r="AE5" s="572"/>
      <c r="AF5" s="3"/>
      <c r="AG5" s="3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</row>
    <row r="6" spans="1:51" ht="18.75" customHeight="1" x14ac:dyDescent="0.25">
      <c r="A6" s="574" t="s">
        <v>233</v>
      </c>
      <c r="B6" s="572"/>
      <c r="C6" s="572"/>
      <c r="D6" s="572"/>
      <c r="E6" s="572"/>
      <c r="F6" s="572"/>
      <c r="G6" s="572"/>
      <c r="H6" s="572"/>
      <c r="I6" s="572"/>
      <c r="J6" s="572"/>
      <c r="K6" s="572"/>
      <c r="L6" s="572"/>
      <c r="M6" s="572"/>
      <c r="N6" s="572"/>
      <c r="O6" s="572"/>
      <c r="P6" s="572"/>
      <c r="Q6" s="572"/>
      <c r="R6" s="572"/>
      <c r="S6" s="572"/>
      <c r="T6" s="572"/>
      <c r="U6" s="572"/>
      <c r="V6" s="572"/>
      <c r="W6" s="572"/>
      <c r="X6" s="572"/>
      <c r="Y6" s="572"/>
      <c r="Z6" s="572"/>
      <c r="AA6" s="572"/>
      <c r="AB6" s="572"/>
      <c r="AC6" s="572"/>
      <c r="AD6" s="572"/>
      <c r="AE6" s="572"/>
      <c r="AF6" s="3"/>
      <c r="AG6" s="3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</row>
    <row r="7" spans="1:51" ht="18.75" customHeight="1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</row>
    <row r="8" spans="1:51" ht="18.75" customHeight="1" x14ac:dyDescent="0.25">
      <c r="A8" s="2"/>
      <c r="B8" s="4"/>
      <c r="C8" s="594" t="s">
        <v>148</v>
      </c>
      <c r="D8" s="595"/>
      <c r="E8" s="595"/>
      <c r="F8" s="595"/>
      <c r="G8" s="595"/>
      <c r="H8" s="595"/>
      <c r="I8" s="595"/>
      <c r="J8" s="595"/>
      <c r="K8" s="595"/>
      <c r="L8" s="595"/>
      <c r="M8" s="595"/>
      <c r="N8" s="595"/>
      <c r="O8" s="595"/>
      <c r="P8" s="595"/>
      <c r="Q8" s="595"/>
      <c r="R8" s="595"/>
      <c r="S8" s="596"/>
      <c r="T8" s="4"/>
      <c r="U8" s="4"/>
      <c r="V8" s="575" t="s">
        <v>149</v>
      </c>
      <c r="W8" s="576"/>
      <c r="X8" s="576"/>
      <c r="Y8" s="576"/>
      <c r="Z8" s="576"/>
      <c r="AA8" s="576"/>
      <c r="AB8" s="576"/>
      <c r="AC8" s="576"/>
      <c r="AD8" s="576"/>
      <c r="AE8" s="577"/>
      <c r="AF8" s="3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</row>
    <row r="9" spans="1:51" ht="111" customHeight="1" x14ac:dyDescent="0.25">
      <c r="A9" s="2"/>
      <c r="B9" s="314" t="s">
        <v>7</v>
      </c>
      <c r="C9" s="627" t="s">
        <v>8</v>
      </c>
      <c r="D9" s="628"/>
      <c r="E9" s="612" t="s">
        <v>66</v>
      </c>
      <c r="F9" s="613"/>
      <c r="G9" s="612" t="s">
        <v>105</v>
      </c>
      <c r="H9" s="613"/>
      <c r="I9" s="614" t="s">
        <v>11</v>
      </c>
      <c r="J9" s="613"/>
      <c r="K9" s="614" t="s">
        <v>93</v>
      </c>
      <c r="L9" s="613"/>
      <c r="M9" s="614" t="s">
        <v>56</v>
      </c>
      <c r="N9" s="613"/>
      <c r="O9" s="614" t="s">
        <v>142</v>
      </c>
      <c r="P9" s="624"/>
      <c r="Q9" s="615" t="s">
        <v>132</v>
      </c>
      <c r="R9" s="615" t="s">
        <v>106</v>
      </c>
      <c r="S9" s="617" t="s">
        <v>80</v>
      </c>
      <c r="T9" s="621" t="s">
        <v>134</v>
      </c>
      <c r="U9" s="622" t="s">
        <v>135</v>
      </c>
      <c r="V9" s="623" t="s">
        <v>8</v>
      </c>
      <c r="W9" s="621" t="s">
        <v>60</v>
      </c>
      <c r="X9" s="621" t="s">
        <v>71</v>
      </c>
      <c r="Y9" s="621" t="s">
        <v>174</v>
      </c>
      <c r="Z9" s="621" t="s">
        <v>72</v>
      </c>
      <c r="AA9" s="621" t="s">
        <v>61</v>
      </c>
      <c r="AB9" s="621" t="s">
        <v>73</v>
      </c>
      <c r="AC9" s="621" t="s">
        <v>175</v>
      </c>
      <c r="AD9" s="621" t="s">
        <v>93</v>
      </c>
      <c r="AE9" s="622" t="s">
        <v>10</v>
      </c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</row>
    <row r="10" spans="1:51" ht="30" customHeight="1" x14ac:dyDescent="0.2">
      <c r="A10" s="90"/>
      <c r="B10" s="315"/>
      <c r="C10" s="316" t="s">
        <v>151</v>
      </c>
      <c r="D10" s="317" t="s">
        <v>152</v>
      </c>
      <c r="E10" s="316" t="s">
        <v>151</v>
      </c>
      <c r="F10" s="317" t="s">
        <v>152</v>
      </c>
      <c r="G10" s="316" t="s">
        <v>151</v>
      </c>
      <c r="H10" s="317" t="s">
        <v>152</v>
      </c>
      <c r="I10" s="317" t="s">
        <v>151</v>
      </c>
      <c r="J10" s="317" t="s">
        <v>152</v>
      </c>
      <c r="K10" s="317" t="s">
        <v>151</v>
      </c>
      <c r="L10" s="317" t="s">
        <v>152</v>
      </c>
      <c r="M10" s="317" t="s">
        <v>151</v>
      </c>
      <c r="N10" s="317" t="s">
        <v>152</v>
      </c>
      <c r="O10" s="317" t="s">
        <v>151</v>
      </c>
      <c r="P10" s="318" t="s">
        <v>152</v>
      </c>
      <c r="Q10" s="616"/>
      <c r="R10" s="616"/>
      <c r="S10" s="618"/>
      <c r="T10" s="616"/>
      <c r="U10" s="618"/>
      <c r="V10" s="620"/>
      <c r="W10" s="616"/>
      <c r="X10" s="616"/>
      <c r="Y10" s="616"/>
      <c r="Z10" s="616"/>
      <c r="AA10" s="616"/>
      <c r="AB10" s="616"/>
      <c r="AC10" s="616"/>
      <c r="AD10" s="616"/>
      <c r="AE10" s="618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</row>
    <row r="11" spans="1:51" ht="18.75" customHeight="1" x14ac:dyDescent="0.25">
      <c r="A11" s="585" t="s">
        <v>19</v>
      </c>
      <c r="B11" s="578" t="s">
        <v>20</v>
      </c>
      <c r="C11" s="579"/>
      <c r="D11" s="579"/>
      <c r="E11" s="579"/>
      <c r="F11" s="579"/>
      <c r="G11" s="579"/>
      <c r="H11" s="579"/>
      <c r="I11" s="579"/>
      <c r="J11" s="579"/>
      <c r="K11" s="579"/>
      <c r="L11" s="579"/>
      <c r="M11" s="579"/>
      <c r="N11" s="579"/>
      <c r="O11" s="579"/>
      <c r="P11" s="579"/>
      <c r="Q11" s="579"/>
      <c r="R11" s="579"/>
      <c r="S11" s="579"/>
      <c r="T11" s="579"/>
      <c r="U11" s="579"/>
      <c r="V11" s="579"/>
      <c r="W11" s="579"/>
      <c r="X11" s="579"/>
      <c r="Y11" s="579"/>
      <c r="Z11" s="579"/>
      <c r="AA11" s="579"/>
      <c r="AB11" s="579"/>
      <c r="AC11" s="579"/>
      <c r="AD11" s="579"/>
      <c r="AE11" s="580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</row>
    <row r="12" spans="1:51" ht="18.75" customHeight="1" x14ac:dyDescent="0.25">
      <c r="A12" s="586"/>
      <c r="B12" s="15" t="s">
        <v>21</v>
      </c>
      <c r="C12" s="338">
        <f t="shared" ref="C12:C38" si="0">E12+G12+I12+K12+M12+O12</f>
        <v>69</v>
      </c>
      <c r="D12" s="19">
        <f t="shared" ref="D12:D38" si="1">F12+H12+J12+L12+N12+P12+Q12+R12+S12</f>
        <v>56</v>
      </c>
      <c r="E12" s="21">
        <v>50</v>
      </c>
      <c r="F12" s="83">
        <v>50</v>
      </c>
      <c r="G12" s="17">
        <v>0</v>
      </c>
      <c r="H12" s="83">
        <v>0</v>
      </c>
      <c r="I12" s="17">
        <v>8</v>
      </c>
      <c r="J12" s="83">
        <v>6</v>
      </c>
      <c r="K12" s="17">
        <v>1</v>
      </c>
      <c r="L12" s="83">
        <v>0</v>
      </c>
      <c r="M12" s="17">
        <v>5</v>
      </c>
      <c r="N12" s="83">
        <v>0</v>
      </c>
      <c r="O12" s="17">
        <v>5</v>
      </c>
      <c r="P12" s="83">
        <v>0</v>
      </c>
      <c r="Q12" s="83">
        <v>0</v>
      </c>
      <c r="R12" s="83">
        <v>0</v>
      </c>
      <c r="S12" s="19">
        <v>0</v>
      </c>
      <c r="T12" s="21">
        <v>390</v>
      </c>
      <c r="U12" s="18">
        <v>39</v>
      </c>
      <c r="V12" s="16">
        <f t="shared" ref="V12:V38" si="2">SUM(W12:AE12)</f>
        <v>50</v>
      </c>
      <c r="W12" s="18">
        <v>31</v>
      </c>
      <c r="X12" s="18">
        <v>5</v>
      </c>
      <c r="Y12" s="18">
        <v>0</v>
      </c>
      <c r="Z12" s="18">
        <v>12</v>
      </c>
      <c r="AA12" s="84">
        <v>0</v>
      </c>
      <c r="AB12" s="83">
        <v>2</v>
      </c>
      <c r="AC12" s="18">
        <v>0</v>
      </c>
      <c r="AD12" s="18">
        <v>0</v>
      </c>
      <c r="AE12" s="19">
        <v>0</v>
      </c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</row>
    <row r="13" spans="1:51" ht="18.75" customHeight="1" x14ac:dyDescent="0.25">
      <c r="A13" s="586"/>
      <c r="B13" s="22" t="s">
        <v>22</v>
      </c>
      <c r="C13" s="324">
        <f t="shared" si="0"/>
        <v>89</v>
      </c>
      <c r="D13" s="26">
        <f t="shared" si="1"/>
        <v>64</v>
      </c>
      <c r="E13" s="28">
        <v>60</v>
      </c>
      <c r="F13" s="24">
        <v>60</v>
      </c>
      <c r="G13" s="24">
        <v>0</v>
      </c>
      <c r="H13" s="24">
        <v>0</v>
      </c>
      <c r="I13" s="56">
        <v>10</v>
      </c>
      <c r="J13" s="24">
        <v>2</v>
      </c>
      <c r="K13" s="56">
        <v>1</v>
      </c>
      <c r="L13" s="24">
        <v>0</v>
      </c>
      <c r="M13" s="56">
        <v>9</v>
      </c>
      <c r="N13" s="24">
        <v>1</v>
      </c>
      <c r="O13" s="56">
        <v>9</v>
      </c>
      <c r="P13" s="24">
        <v>1</v>
      </c>
      <c r="Q13" s="24">
        <v>0</v>
      </c>
      <c r="R13" s="24">
        <v>0</v>
      </c>
      <c r="S13" s="26">
        <v>0</v>
      </c>
      <c r="T13" s="28">
        <v>410</v>
      </c>
      <c r="U13" s="29">
        <v>33</v>
      </c>
      <c r="V13" s="23">
        <f t="shared" si="2"/>
        <v>57</v>
      </c>
      <c r="W13" s="29">
        <v>20</v>
      </c>
      <c r="X13" s="29">
        <v>9</v>
      </c>
      <c r="Y13" s="29">
        <v>0</v>
      </c>
      <c r="Z13" s="29">
        <v>21</v>
      </c>
      <c r="AA13" s="29">
        <v>0</v>
      </c>
      <c r="AB13" s="56">
        <v>6</v>
      </c>
      <c r="AC13" s="29">
        <v>0</v>
      </c>
      <c r="AD13" s="29">
        <v>0</v>
      </c>
      <c r="AE13" s="30">
        <v>1</v>
      </c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</row>
    <row r="14" spans="1:51" ht="18.75" customHeight="1" x14ac:dyDescent="0.25">
      <c r="A14" s="586"/>
      <c r="B14" s="31" t="s">
        <v>23</v>
      </c>
      <c r="C14" s="319">
        <f t="shared" si="0"/>
        <v>56</v>
      </c>
      <c r="D14" s="38">
        <f t="shared" si="1"/>
        <v>29</v>
      </c>
      <c r="E14" s="36">
        <v>25</v>
      </c>
      <c r="F14" s="33">
        <v>25</v>
      </c>
      <c r="G14" s="33">
        <v>0</v>
      </c>
      <c r="H14" s="33">
        <v>0</v>
      </c>
      <c r="I14" s="17">
        <v>10</v>
      </c>
      <c r="J14" s="17">
        <v>0</v>
      </c>
      <c r="K14" s="17">
        <v>1</v>
      </c>
      <c r="L14" s="17">
        <v>0</v>
      </c>
      <c r="M14" s="17">
        <v>10</v>
      </c>
      <c r="N14" s="17">
        <v>0</v>
      </c>
      <c r="O14" s="17">
        <v>10</v>
      </c>
      <c r="P14" s="17">
        <v>4</v>
      </c>
      <c r="Q14" s="17">
        <v>0</v>
      </c>
      <c r="R14" s="17">
        <v>0</v>
      </c>
      <c r="S14" s="34">
        <v>0</v>
      </c>
      <c r="T14" s="36">
        <v>139</v>
      </c>
      <c r="U14" s="18">
        <v>17</v>
      </c>
      <c r="V14" s="32">
        <f t="shared" si="2"/>
        <v>31</v>
      </c>
      <c r="W14" s="18">
        <v>14</v>
      </c>
      <c r="X14" s="18">
        <v>5</v>
      </c>
      <c r="Y14" s="18">
        <v>0</v>
      </c>
      <c r="Z14" s="18">
        <v>8</v>
      </c>
      <c r="AA14" s="18">
        <v>0</v>
      </c>
      <c r="AB14" s="17">
        <v>3</v>
      </c>
      <c r="AC14" s="18">
        <v>0</v>
      </c>
      <c r="AD14" s="18">
        <v>0</v>
      </c>
      <c r="AE14" s="34">
        <v>1</v>
      </c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</row>
    <row r="15" spans="1:51" ht="18.75" customHeight="1" x14ac:dyDescent="0.25">
      <c r="A15" s="586"/>
      <c r="B15" s="22" t="s">
        <v>25</v>
      </c>
      <c r="C15" s="324">
        <f t="shared" si="0"/>
        <v>7</v>
      </c>
      <c r="D15" s="26">
        <f t="shared" si="1"/>
        <v>3</v>
      </c>
      <c r="E15" s="28">
        <v>0</v>
      </c>
      <c r="F15" s="24">
        <v>0</v>
      </c>
      <c r="G15" s="24">
        <v>0</v>
      </c>
      <c r="H15" s="24">
        <v>0</v>
      </c>
      <c r="I15" s="56">
        <v>3</v>
      </c>
      <c r="J15" s="24">
        <v>1</v>
      </c>
      <c r="K15" s="56">
        <v>0</v>
      </c>
      <c r="L15" s="24">
        <v>0</v>
      </c>
      <c r="M15" s="56">
        <v>2</v>
      </c>
      <c r="N15" s="24">
        <v>0</v>
      </c>
      <c r="O15" s="56">
        <v>2</v>
      </c>
      <c r="P15" s="24">
        <v>2</v>
      </c>
      <c r="Q15" s="24">
        <v>0</v>
      </c>
      <c r="R15" s="24">
        <v>0</v>
      </c>
      <c r="S15" s="26">
        <v>0</v>
      </c>
      <c r="T15" s="28">
        <v>171</v>
      </c>
      <c r="U15" s="29">
        <v>22</v>
      </c>
      <c r="V15" s="23">
        <f t="shared" si="2"/>
        <v>33</v>
      </c>
      <c r="W15" s="29">
        <v>18</v>
      </c>
      <c r="X15" s="29">
        <v>4</v>
      </c>
      <c r="Y15" s="29">
        <v>0</v>
      </c>
      <c r="Z15" s="29">
        <v>10</v>
      </c>
      <c r="AA15" s="29">
        <v>0</v>
      </c>
      <c r="AB15" s="56">
        <v>1</v>
      </c>
      <c r="AC15" s="29">
        <v>0</v>
      </c>
      <c r="AD15" s="29">
        <v>0</v>
      </c>
      <c r="AE15" s="30">
        <v>0</v>
      </c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</row>
    <row r="16" spans="1:51" ht="18.75" customHeight="1" x14ac:dyDescent="0.25">
      <c r="A16" s="586"/>
      <c r="B16" s="31" t="s">
        <v>24</v>
      </c>
      <c r="C16" s="319">
        <f t="shared" si="0"/>
        <v>69</v>
      </c>
      <c r="D16" s="38">
        <f t="shared" si="1"/>
        <v>51</v>
      </c>
      <c r="E16" s="36">
        <v>40</v>
      </c>
      <c r="F16" s="33">
        <v>40</v>
      </c>
      <c r="G16" s="33">
        <v>0</v>
      </c>
      <c r="H16" s="33">
        <v>0</v>
      </c>
      <c r="I16" s="17">
        <v>10</v>
      </c>
      <c r="J16" s="33">
        <v>1</v>
      </c>
      <c r="K16" s="17">
        <v>1</v>
      </c>
      <c r="L16" s="33">
        <v>1</v>
      </c>
      <c r="M16" s="17">
        <v>9</v>
      </c>
      <c r="N16" s="17">
        <v>0</v>
      </c>
      <c r="O16" s="17">
        <v>9</v>
      </c>
      <c r="P16" s="17">
        <v>9</v>
      </c>
      <c r="Q16" s="17">
        <v>0</v>
      </c>
      <c r="R16" s="17">
        <v>0</v>
      </c>
      <c r="S16" s="34">
        <v>0</v>
      </c>
      <c r="T16" s="36">
        <v>350</v>
      </c>
      <c r="U16" s="18">
        <v>25</v>
      </c>
      <c r="V16" s="32">
        <f t="shared" si="2"/>
        <v>49</v>
      </c>
      <c r="W16" s="18">
        <v>22</v>
      </c>
      <c r="X16" s="18">
        <v>2</v>
      </c>
      <c r="Y16" s="18">
        <v>0</v>
      </c>
      <c r="Z16" s="18">
        <v>24</v>
      </c>
      <c r="AA16" s="18">
        <v>0</v>
      </c>
      <c r="AB16" s="17">
        <v>0</v>
      </c>
      <c r="AC16" s="18">
        <v>0</v>
      </c>
      <c r="AD16" s="18">
        <v>0</v>
      </c>
      <c r="AE16" s="34">
        <v>1</v>
      </c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</row>
    <row r="17" spans="1:51" ht="18.75" customHeight="1" x14ac:dyDescent="0.25">
      <c r="A17" s="586"/>
      <c r="B17" s="22" t="s">
        <v>217</v>
      </c>
      <c r="C17" s="324">
        <f t="shared" si="0"/>
        <v>0</v>
      </c>
      <c r="D17" s="26">
        <f t="shared" si="1"/>
        <v>0</v>
      </c>
      <c r="E17" s="28">
        <v>0</v>
      </c>
      <c r="F17" s="24">
        <v>0</v>
      </c>
      <c r="G17" s="24">
        <v>0</v>
      </c>
      <c r="H17" s="24">
        <v>0</v>
      </c>
      <c r="I17" s="56">
        <v>0</v>
      </c>
      <c r="J17" s="56">
        <v>0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6">
        <v>0</v>
      </c>
      <c r="Q17" s="56">
        <v>0</v>
      </c>
      <c r="R17" s="56">
        <v>0</v>
      </c>
      <c r="S17" s="30">
        <v>0</v>
      </c>
      <c r="T17" s="28">
        <v>151</v>
      </c>
      <c r="U17" s="59">
        <v>28</v>
      </c>
      <c r="V17" s="23">
        <f t="shared" si="2"/>
        <v>86</v>
      </c>
      <c r="W17" s="29">
        <v>77</v>
      </c>
      <c r="X17" s="29">
        <v>6</v>
      </c>
      <c r="Y17" s="29">
        <v>0</v>
      </c>
      <c r="Z17" s="29">
        <v>0</v>
      </c>
      <c r="AA17" s="29">
        <v>0</v>
      </c>
      <c r="AB17" s="56">
        <v>3</v>
      </c>
      <c r="AC17" s="29">
        <v>0</v>
      </c>
      <c r="AD17" s="29">
        <v>0</v>
      </c>
      <c r="AE17" s="30">
        <v>0</v>
      </c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</row>
    <row r="18" spans="1:51" ht="18.75" customHeight="1" x14ac:dyDescent="0.25">
      <c r="A18" s="586"/>
      <c r="B18" s="31" t="s">
        <v>74</v>
      </c>
      <c r="C18" s="319">
        <f t="shared" si="0"/>
        <v>61</v>
      </c>
      <c r="D18" s="38">
        <f t="shared" si="1"/>
        <v>50</v>
      </c>
      <c r="E18" s="36">
        <v>40</v>
      </c>
      <c r="F18" s="33">
        <v>40</v>
      </c>
      <c r="G18" s="33">
        <v>0</v>
      </c>
      <c r="H18" s="33">
        <v>0</v>
      </c>
      <c r="I18" s="17">
        <v>8</v>
      </c>
      <c r="J18" s="33">
        <v>3</v>
      </c>
      <c r="K18" s="17">
        <v>1</v>
      </c>
      <c r="L18" s="33">
        <v>1</v>
      </c>
      <c r="M18" s="17">
        <v>6</v>
      </c>
      <c r="N18" s="33">
        <v>0</v>
      </c>
      <c r="O18" s="17">
        <v>6</v>
      </c>
      <c r="P18" s="33">
        <v>6</v>
      </c>
      <c r="Q18" s="33">
        <v>0</v>
      </c>
      <c r="R18" s="33">
        <v>0</v>
      </c>
      <c r="S18" s="38">
        <v>0</v>
      </c>
      <c r="T18" s="36">
        <v>417</v>
      </c>
      <c r="U18" s="18">
        <v>13</v>
      </c>
      <c r="V18" s="32">
        <f t="shared" si="2"/>
        <v>35</v>
      </c>
      <c r="W18" s="18">
        <v>10</v>
      </c>
      <c r="X18" s="18">
        <v>3</v>
      </c>
      <c r="Y18" s="18">
        <v>0</v>
      </c>
      <c r="Z18" s="18">
        <v>22</v>
      </c>
      <c r="AA18" s="18">
        <v>0</v>
      </c>
      <c r="AB18" s="17">
        <v>0</v>
      </c>
      <c r="AC18" s="18">
        <v>0</v>
      </c>
      <c r="AD18" s="18">
        <v>0</v>
      </c>
      <c r="AE18" s="34">
        <v>0</v>
      </c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</row>
    <row r="19" spans="1:51" ht="18.75" customHeight="1" x14ac:dyDescent="0.25">
      <c r="A19" s="586"/>
      <c r="B19" s="22" t="s">
        <v>28</v>
      </c>
      <c r="C19" s="324">
        <f t="shared" si="0"/>
        <v>41</v>
      </c>
      <c r="D19" s="26">
        <f t="shared" si="1"/>
        <v>25</v>
      </c>
      <c r="E19" s="28">
        <v>25</v>
      </c>
      <c r="F19" s="24">
        <v>25</v>
      </c>
      <c r="G19" s="24">
        <v>0</v>
      </c>
      <c r="H19" s="24">
        <v>0</v>
      </c>
      <c r="I19" s="56">
        <v>5</v>
      </c>
      <c r="J19" s="56">
        <v>0</v>
      </c>
      <c r="K19" s="56">
        <v>1</v>
      </c>
      <c r="L19" s="56">
        <v>0</v>
      </c>
      <c r="M19" s="56">
        <v>5</v>
      </c>
      <c r="N19" s="56">
        <v>0</v>
      </c>
      <c r="O19" s="56">
        <v>5</v>
      </c>
      <c r="P19" s="56">
        <v>0</v>
      </c>
      <c r="Q19" s="56">
        <v>0</v>
      </c>
      <c r="R19" s="56">
        <v>0</v>
      </c>
      <c r="S19" s="30">
        <v>0</v>
      </c>
      <c r="T19" s="28">
        <v>120</v>
      </c>
      <c r="U19" s="29">
        <v>9</v>
      </c>
      <c r="V19" s="23">
        <f t="shared" si="2"/>
        <v>20</v>
      </c>
      <c r="W19" s="29">
        <v>10</v>
      </c>
      <c r="X19" s="29">
        <v>2</v>
      </c>
      <c r="Y19" s="29">
        <v>0</v>
      </c>
      <c r="Z19" s="29">
        <v>4</v>
      </c>
      <c r="AA19" s="29">
        <v>0</v>
      </c>
      <c r="AB19" s="56">
        <v>4</v>
      </c>
      <c r="AC19" s="29">
        <v>0</v>
      </c>
      <c r="AD19" s="29">
        <v>0</v>
      </c>
      <c r="AE19" s="30">
        <v>0</v>
      </c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</row>
    <row r="20" spans="1:51" ht="18.75" customHeight="1" x14ac:dyDescent="0.25">
      <c r="A20" s="586"/>
      <c r="B20" s="31" t="s">
        <v>29</v>
      </c>
      <c r="C20" s="319">
        <f t="shared" si="0"/>
        <v>41</v>
      </c>
      <c r="D20" s="38">
        <f t="shared" si="1"/>
        <v>26</v>
      </c>
      <c r="E20" s="36">
        <v>25</v>
      </c>
      <c r="F20" s="33">
        <v>25</v>
      </c>
      <c r="G20" s="33">
        <v>0</v>
      </c>
      <c r="H20" s="33">
        <v>0</v>
      </c>
      <c r="I20" s="17">
        <v>5</v>
      </c>
      <c r="J20" s="33">
        <v>1</v>
      </c>
      <c r="K20" s="17">
        <v>1</v>
      </c>
      <c r="L20" s="33">
        <v>0</v>
      </c>
      <c r="M20" s="17">
        <v>5</v>
      </c>
      <c r="N20" s="33">
        <v>0</v>
      </c>
      <c r="O20" s="17">
        <v>5</v>
      </c>
      <c r="P20" s="33">
        <v>0</v>
      </c>
      <c r="Q20" s="33">
        <v>0</v>
      </c>
      <c r="R20" s="33">
        <v>0</v>
      </c>
      <c r="S20" s="38">
        <v>0</v>
      </c>
      <c r="T20" s="36">
        <v>119</v>
      </c>
      <c r="U20" s="18">
        <v>15</v>
      </c>
      <c r="V20" s="32">
        <f t="shared" si="2"/>
        <v>26</v>
      </c>
      <c r="W20" s="18">
        <v>14</v>
      </c>
      <c r="X20" s="18">
        <v>5</v>
      </c>
      <c r="Y20" s="18">
        <v>0</v>
      </c>
      <c r="Z20" s="18">
        <v>4</v>
      </c>
      <c r="AA20" s="18">
        <v>0</v>
      </c>
      <c r="AB20" s="17">
        <v>3</v>
      </c>
      <c r="AC20" s="18">
        <v>0</v>
      </c>
      <c r="AD20" s="18">
        <v>0</v>
      </c>
      <c r="AE20" s="34">
        <v>0</v>
      </c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</row>
    <row r="21" spans="1:51" ht="18.75" customHeight="1" x14ac:dyDescent="0.25">
      <c r="A21" s="586"/>
      <c r="B21" s="22" t="s">
        <v>110</v>
      </c>
      <c r="C21" s="324">
        <f t="shared" si="0"/>
        <v>32</v>
      </c>
      <c r="D21" s="26">
        <f t="shared" si="1"/>
        <v>32</v>
      </c>
      <c r="E21" s="28">
        <v>0</v>
      </c>
      <c r="F21" s="24">
        <v>0</v>
      </c>
      <c r="G21" s="24">
        <v>30</v>
      </c>
      <c r="H21" s="24">
        <v>30</v>
      </c>
      <c r="I21" s="56">
        <v>2</v>
      </c>
      <c r="J21" s="56">
        <v>2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6">
        <v>0</v>
      </c>
      <c r="Q21" s="56">
        <v>0</v>
      </c>
      <c r="R21" s="56">
        <v>0</v>
      </c>
      <c r="S21" s="30">
        <v>0</v>
      </c>
      <c r="T21" s="28">
        <v>122</v>
      </c>
      <c r="U21" s="29">
        <v>8</v>
      </c>
      <c r="V21" s="23">
        <f t="shared" si="2"/>
        <v>30</v>
      </c>
      <c r="W21" s="29">
        <v>2</v>
      </c>
      <c r="X21" s="29">
        <v>2</v>
      </c>
      <c r="Y21" s="29">
        <v>0</v>
      </c>
      <c r="Z21" s="29">
        <v>25</v>
      </c>
      <c r="AA21" s="29">
        <v>0</v>
      </c>
      <c r="AB21" s="56">
        <v>0</v>
      </c>
      <c r="AC21" s="29">
        <v>0</v>
      </c>
      <c r="AD21" s="29">
        <v>0</v>
      </c>
      <c r="AE21" s="30">
        <v>1</v>
      </c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</row>
    <row r="22" spans="1:51" ht="18.75" customHeight="1" x14ac:dyDescent="0.25">
      <c r="A22" s="586"/>
      <c r="B22" s="31" t="s">
        <v>30</v>
      </c>
      <c r="C22" s="319">
        <f t="shared" si="0"/>
        <v>0</v>
      </c>
      <c r="D22" s="38">
        <f t="shared" si="1"/>
        <v>0</v>
      </c>
      <c r="E22" s="36">
        <v>0</v>
      </c>
      <c r="F22" s="33">
        <v>0</v>
      </c>
      <c r="G22" s="33">
        <v>0</v>
      </c>
      <c r="H22" s="33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34">
        <v>0</v>
      </c>
      <c r="T22" s="36">
        <v>0</v>
      </c>
      <c r="U22" s="18">
        <v>0</v>
      </c>
      <c r="V22" s="32">
        <f t="shared" si="2"/>
        <v>1</v>
      </c>
      <c r="W22" s="18">
        <v>1</v>
      </c>
      <c r="X22" s="18">
        <v>0</v>
      </c>
      <c r="Y22" s="18">
        <v>0</v>
      </c>
      <c r="Z22" s="18">
        <v>0</v>
      </c>
      <c r="AA22" s="18">
        <v>0</v>
      </c>
      <c r="AB22" s="17">
        <v>0</v>
      </c>
      <c r="AC22" s="18">
        <v>0</v>
      </c>
      <c r="AD22" s="18">
        <v>0</v>
      </c>
      <c r="AE22" s="34">
        <v>0</v>
      </c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</row>
    <row r="23" spans="1:51" ht="18.75" customHeight="1" x14ac:dyDescent="0.25">
      <c r="A23" s="586"/>
      <c r="B23" s="22" t="s">
        <v>31</v>
      </c>
      <c r="C23" s="324">
        <f t="shared" si="0"/>
        <v>41</v>
      </c>
      <c r="D23" s="26">
        <f t="shared" si="1"/>
        <v>25</v>
      </c>
      <c r="E23" s="28">
        <v>25</v>
      </c>
      <c r="F23" s="24">
        <v>25</v>
      </c>
      <c r="G23" s="24">
        <v>0</v>
      </c>
      <c r="H23" s="24">
        <v>0</v>
      </c>
      <c r="I23" s="56">
        <v>5</v>
      </c>
      <c r="J23" s="24">
        <v>0</v>
      </c>
      <c r="K23" s="56">
        <v>1</v>
      </c>
      <c r="L23" s="24">
        <v>0</v>
      </c>
      <c r="M23" s="56">
        <v>5</v>
      </c>
      <c r="N23" s="24">
        <v>0</v>
      </c>
      <c r="O23" s="56">
        <v>5</v>
      </c>
      <c r="P23" s="24">
        <v>0</v>
      </c>
      <c r="Q23" s="24">
        <v>0</v>
      </c>
      <c r="R23" s="24">
        <v>0</v>
      </c>
      <c r="S23" s="26">
        <v>0</v>
      </c>
      <c r="T23" s="28">
        <v>135</v>
      </c>
      <c r="U23" s="29">
        <v>4</v>
      </c>
      <c r="V23" s="23">
        <f t="shared" si="2"/>
        <v>20</v>
      </c>
      <c r="W23" s="29">
        <v>8</v>
      </c>
      <c r="X23" s="29">
        <v>2</v>
      </c>
      <c r="Y23" s="29">
        <v>0</v>
      </c>
      <c r="Z23" s="29">
        <v>6</v>
      </c>
      <c r="AA23" s="29">
        <v>0</v>
      </c>
      <c r="AB23" s="56">
        <v>4</v>
      </c>
      <c r="AC23" s="56">
        <v>0</v>
      </c>
      <c r="AD23" s="56">
        <v>0</v>
      </c>
      <c r="AE23" s="30">
        <v>0</v>
      </c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</row>
    <row r="24" spans="1:51" ht="18.75" customHeight="1" x14ac:dyDescent="0.25">
      <c r="A24" s="586"/>
      <c r="B24" s="31" t="s">
        <v>111</v>
      </c>
      <c r="C24" s="319">
        <f t="shared" si="0"/>
        <v>32</v>
      </c>
      <c r="D24" s="38">
        <f t="shared" si="1"/>
        <v>3</v>
      </c>
      <c r="E24" s="36">
        <v>0</v>
      </c>
      <c r="F24" s="33">
        <v>0</v>
      </c>
      <c r="G24" s="33">
        <v>30</v>
      </c>
      <c r="H24" s="33">
        <v>3</v>
      </c>
      <c r="I24" s="17">
        <v>2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34">
        <v>0</v>
      </c>
      <c r="T24" s="36">
        <v>13</v>
      </c>
      <c r="U24" s="18">
        <v>3</v>
      </c>
      <c r="V24" s="32">
        <f t="shared" si="2"/>
        <v>9</v>
      </c>
      <c r="W24" s="18">
        <v>4</v>
      </c>
      <c r="X24" s="18">
        <v>4</v>
      </c>
      <c r="Y24" s="18">
        <v>0</v>
      </c>
      <c r="Z24" s="18">
        <v>1</v>
      </c>
      <c r="AA24" s="18">
        <v>0</v>
      </c>
      <c r="AB24" s="17">
        <v>0</v>
      </c>
      <c r="AC24" s="18">
        <v>0</v>
      </c>
      <c r="AD24" s="18">
        <v>0</v>
      </c>
      <c r="AE24" s="34">
        <v>0</v>
      </c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</row>
    <row r="25" spans="1:51" ht="18.75" customHeight="1" x14ac:dyDescent="0.25">
      <c r="A25" s="586"/>
      <c r="B25" s="22" t="s">
        <v>32</v>
      </c>
      <c r="C25" s="324">
        <f t="shared" si="0"/>
        <v>32</v>
      </c>
      <c r="D25" s="26">
        <f t="shared" si="1"/>
        <v>30</v>
      </c>
      <c r="E25" s="28">
        <v>0</v>
      </c>
      <c r="F25" s="24">
        <v>0</v>
      </c>
      <c r="G25" s="24">
        <v>30</v>
      </c>
      <c r="H25" s="24">
        <v>28</v>
      </c>
      <c r="I25" s="56">
        <v>2</v>
      </c>
      <c r="J25" s="56">
        <v>2</v>
      </c>
      <c r="K25" s="56">
        <v>0</v>
      </c>
      <c r="L25" s="56">
        <v>0</v>
      </c>
      <c r="M25" s="56">
        <v>0</v>
      </c>
      <c r="N25" s="56">
        <v>0</v>
      </c>
      <c r="O25" s="56">
        <v>0</v>
      </c>
      <c r="P25" s="56">
        <v>0</v>
      </c>
      <c r="Q25" s="56">
        <v>0</v>
      </c>
      <c r="R25" s="56">
        <v>0</v>
      </c>
      <c r="S25" s="30">
        <v>0</v>
      </c>
      <c r="T25" s="28">
        <v>124</v>
      </c>
      <c r="U25" s="29">
        <v>19</v>
      </c>
      <c r="V25" s="23">
        <f t="shared" si="2"/>
        <v>24</v>
      </c>
      <c r="W25" s="29">
        <v>6</v>
      </c>
      <c r="X25" s="29">
        <v>2</v>
      </c>
      <c r="Y25" s="29">
        <v>0</v>
      </c>
      <c r="Z25" s="29">
        <v>16</v>
      </c>
      <c r="AA25" s="29">
        <v>0</v>
      </c>
      <c r="AB25" s="56">
        <v>0</v>
      </c>
      <c r="AC25" s="29">
        <v>0</v>
      </c>
      <c r="AD25" s="29">
        <v>0</v>
      </c>
      <c r="AE25" s="30">
        <v>0</v>
      </c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</row>
    <row r="26" spans="1:51" ht="18.75" customHeight="1" x14ac:dyDescent="0.25">
      <c r="A26" s="586"/>
      <c r="B26" s="31" t="s">
        <v>196</v>
      </c>
      <c r="C26" s="319">
        <f t="shared" si="0"/>
        <v>35</v>
      </c>
      <c r="D26" s="38">
        <f t="shared" si="1"/>
        <v>31</v>
      </c>
      <c r="E26" s="36">
        <v>0</v>
      </c>
      <c r="F26" s="33">
        <v>0</v>
      </c>
      <c r="G26" s="33">
        <v>30</v>
      </c>
      <c r="H26" s="33">
        <v>30</v>
      </c>
      <c r="I26" s="17">
        <v>4</v>
      </c>
      <c r="J26" s="17">
        <v>0</v>
      </c>
      <c r="K26" s="17">
        <v>1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>
        <v>1</v>
      </c>
      <c r="S26" s="34">
        <v>0</v>
      </c>
      <c r="T26" s="36">
        <v>128</v>
      </c>
      <c r="U26" s="18">
        <v>11</v>
      </c>
      <c r="V26" s="32">
        <f t="shared" si="2"/>
        <v>23</v>
      </c>
      <c r="W26" s="18">
        <v>5</v>
      </c>
      <c r="X26" s="18">
        <v>3</v>
      </c>
      <c r="Y26" s="18">
        <v>0</v>
      </c>
      <c r="Z26" s="18">
        <v>15</v>
      </c>
      <c r="AA26" s="18">
        <v>0</v>
      </c>
      <c r="AB26" s="17">
        <v>0</v>
      </c>
      <c r="AC26" s="18">
        <v>0</v>
      </c>
      <c r="AD26" s="18">
        <v>0</v>
      </c>
      <c r="AE26" s="34">
        <v>0</v>
      </c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</row>
    <row r="27" spans="1:51" ht="18.75" customHeight="1" x14ac:dyDescent="0.25">
      <c r="A27" s="586"/>
      <c r="B27" s="22" t="s">
        <v>94</v>
      </c>
      <c r="C27" s="324">
        <f t="shared" si="0"/>
        <v>43</v>
      </c>
      <c r="D27" s="26">
        <f t="shared" si="1"/>
        <v>27</v>
      </c>
      <c r="E27" s="28">
        <v>25</v>
      </c>
      <c r="F27" s="24">
        <v>24</v>
      </c>
      <c r="G27" s="24">
        <v>0</v>
      </c>
      <c r="H27" s="24">
        <v>0</v>
      </c>
      <c r="I27" s="56">
        <v>6</v>
      </c>
      <c r="J27" s="56">
        <v>1</v>
      </c>
      <c r="K27" s="56">
        <v>1</v>
      </c>
      <c r="L27" s="56">
        <v>0</v>
      </c>
      <c r="M27" s="56">
        <v>5</v>
      </c>
      <c r="N27" s="56">
        <v>0</v>
      </c>
      <c r="O27" s="56">
        <v>6</v>
      </c>
      <c r="P27" s="56">
        <v>2</v>
      </c>
      <c r="Q27" s="56">
        <v>0</v>
      </c>
      <c r="R27" s="56">
        <v>0</v>
      </c>
      <c r="S27" s="30">
        <v>0</v>
      </c>
      <c r="T27" s="28">
        <v>161</v>
      </c>
      <c r="U27" s="29">
        <v>18</v>
      </c>
      <c r="V27" s="23">
        <f t="shared" si="2"/>
        <v>35</v>
      </c>
      <c r="W27" s="29">
        <v>14</v>
      </c>
      <c r="X27" s="29">
        <v>8</v>
      </c>
      <c r="Y27" s="29">
        <v>0</v>
      </c>
      <c r="Z27" s="29">
        <v>9</v>
      </c>
      <c r="AA27" s="29">
        <v>0</v>
      </c>
      <c r="AB27" s="56">
        <v>4</v>
      </c>
      <c r="AC27" s="29">
        <v>0</v>
      </c>
      <c r="AD27" s="29">
        <v>0</v>
      </c>
      <c r="AE27" s="30">
        <v>0</v>
      </c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</row>
    <row r="28" spans="1:51" ht="18.75" customHeight="1" x14ac:dyDescent="0.25">
      <c r="A28" s="586"/>
      <c r="B28" s="31" t="s">
        <v>33</v>
      </c>
      <c r="C28" s="319">
        <f t="shared" si="0"/>
        <v>32</v>
      </c>
      <c r="D28" s="38">
        <f t="shared" si="1"/>
        <v>23</v>
      </c>
      <c r="E28" s="36">
        <v>0</v>
      </c>
      <c r="F28" s="33">
        <v>0</v>
      </c>
      <c r="G28" s="33">
        <v>30</v>
      </c>
      <c r="H28" s="33">
        <v>23</v>
      </c>
      <c r="I28" s="17">
        <v>2</v>
      </c>
      <c r="J28" s="33">
        <v>0</v>
      </c>
      <c r="K28" s="17">
        <v>0</v>
      </c>
      <c r="L28" s="33">
        <v>0</v>
      </c>
      <c r="M28" s="17">
        <v>0</v>
      </c>
      <c r="N28" s="33">
        <v>0</v>
      </c>
      <c r="O28" s="17">
        <v>0</v>
      </c>
      <c r="P28" s="33">
        <v>0</v>
      </c>
      <c r="Q28" s="33">
        <v>0</v>
      </c>
      <c r="R28" s="33">
        <v>0</v>
      </c>
      <c r="S28" s="38">
        <v>0</v>
      </c>
      <c r="T28" s="36">
        <v>126</v>
      </c>
      <c r="U28" s="18">
        <v>7</v>
      </c>
      <c r="V28" s="32">
        <f t="shared" si="2"/>
        <v>19</v>
      </c>
      <c r="W28" s="18">
        <v>3</v>
      </c>
      <c r="X28" s="18">
        <v>2</v>
      </c>
      <c r="Y28" s="18">
        <v>0</v>
      </c>
      <c r="Z28" s="18">
        <v>14</v>
      </c>
      <c r="AA28" s="18">
        <v>0</v>
      </c>
      <c r="AB28" s="17">
        <v>0</v>
      </c>
      <c r="AC28" s="18">
        <v>0</v>
      </c>
      <c r="AD28" s="18">
        <v>0</v>
      </c>
      <c r="AE28" s="34">
        <v>0</v>
      </c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</row>
    <row r="29" spans="1:51" ht="18.75" customHeight="1" x14ac:dyDescent="0.25">
      <c r="A29" s="586"/>
      <c r="B29" s="22" t="s">
        <v>112</v>
      </c>
      <c r="C29" s="324">
        <f t="shared" si="0"/>
        <v>32</v>
      </c>
      <c r="D29" s="26">
        <f t="shared" si="1"/>
        <v>16</v>
      </c>
      <c r="E29" s="28">
        <v>0</v>
      </c>
      <c r="F29" s="24">
        <v>0</v>
      </c>
      <c r="G29" s="24">
        <v>30</v>
      </c>
      <c r="H29" s="24">
        <v>16</v>
      </c>
      <c r="I29" s="56">
        <v>2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6">
        <v>0</v>
      </c>
      <c r="Q29" s="56">
        <v>0</v>
      </c>
      <c r="R29" s="56">
        <v>0</v>
      </c>
      <c r="S29" s="30">
        <v>0</v>
      </c>
      <c r="T29" s="28">
        <v>118</v>
      </c>
      <c r="U29" s="29">
        <v>7</v>
      </c>
      <c r="V29" s="23">
        <f t="shared" si="2"/>
        <v>36</v>
      </c>
      <c r="W29" s="29">
        <v>2</v>
      </c>
      <c r="X29" s="29">
        <v>2</v>
      </c>
      <c r="Y29" s="29">
        <v>0</v>
      </c>
      <c r="Z29" s="29">
        <v>29</v>
      </c>
      <c r="AA29" s="29">
        <v>1</v>
      </c>
      <c r="AB29" s="56">
        <v>1</v>
      </c>
      <c r="AC29" s="29">
        <v>0</v>
      </c>
      <c r="AD29" s="29">
        <v>1</v>
      </c>
      <c r="AE29" s="30">
        <v>0</v>
      </c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</row>
    <row r="30" spans="1:51" ht="18.75" customHeight="1" x14ac:dyDescent="0.25">
      <c r="A30" s="586"/>
      <c r="B30" s="31" t="s">
        <v>219</v>
      </c>
      <c r="C30" s="319">
        <f t="shared" si="0"/>
        <v>0</v>
      </c>
      <c r="D30" s="38">
        <f t="shared" si="1"/>
        <v>0</v>
      </c>
      <c r="E30" s="36">
        <v>0</v>
      </c>
      <c r="F30" s="33">
        <v>0</v>
      </c>
      <c r="G30" s="33">
        <v>0</v>
      </c>
      <c r="H30" s="33">
        <v>0</v>
      </c>
      <c r="I30" s="17">
        <v>0</v>
      </c>
      <c r="J30" s="33">
        <v>0</v>
      </c>
      <c r="K30" s="17">
        <v>0</v>
      </c>
      <c r="L30" s="33">
        <v>0</v>
      </c>
      <c r="M30" s="17">
        <v>0</v>
      </c>
      <c r="N30" s="33">
        <v>0</v>
      </c>
      <c r="O30" s="17">
        <v>0</v>
      </c>
      <c r="P30" s="33">
        <v>0</v>
      </c>
      <c r="Q30" s="33">
        <v>0</v>
      </c>
      <c r="R30" s="33">
        <v>0</v>
      </c>
      <c r="S30" s="38">
        <v>0</v>
      </c>
      <c r="T30" s="36">
        <v>61</v>
      </c>
      <c r="U30" s="18">
        <v>8</v>
      </c>
      <c r="V30" s="32">
        <f t="shared" si="2"/>
        <v>53</v>
      </c>
      <c r="W30" s="18">
        <v>50</v>
      </c>
      <c r="X30" s="18">
        <v>2</v>
      </c>
      <c r="Y30" s="18">
        <v>0</v>
      </c>
      <c r="Z30" s="18">
        <v>0</v>
      </c>
      <c r="AA30" s="18">
        <v>0</v>
      </c>
      <c r="AB30" s="17">
        <v>1</v>
      </c>
      <c r="AC30" s="18">
        <v>0</v>
      </c>
      <c r="AD30" s="18">
        <v>0</v>
      </c>
      <c r="AE30" s="34">
        <v>0</v>
      </c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</row>
    <row r="31" spans="1:51" ht="18.75" customHeight="1" x14ac:dyDescent="0.25">
      <c r="A31" s="586"/>
      <c r="B31" s="22" t="s">
        <v>220</v>
      </c>
      <c r="C31" s="324">
        <f t="shared" si="0"/>
        <v>213</v>
      </c>
      <c r="D31" s="26">
        <f t="shared" si="1"/>
        <v>205</v>
      </c>
      <c r="E31" s="28">
        <v>200</v>
      </c>
      <c r="F31" s="24">
        <v>200</v>
      </c>
      <c r="G31" s="24">
        <v>0</v>
      </c>
      <c r="H31" s="24">
        <v>0</v>
      </c>
      <c r="I31" s="56">
        <v>5</v>
      </c>
      <c r="J31" s="56">
        <v>3</v>
      </c>
      <c r="K31" s="56">
        <v>1</v>
      </c>
      <c r="L31" s="56">
        <v>0</v>
      </c>
      <c r="M31" s="56">
        <v>4</v>
      </c>
      <c r="N31" s="56">
        <v>2</v>
      </c>
      <c r="O31" s="56">
        <v>3</v>
      </c>
      <c r="P31" s="56">
        <v>0</v>
      </c>
      <c r="Q31" s="56">
        <v>0</v>
      </c>
      <c r="R31" s="56">
        <v>0</v>
      </c>
      <c r="S31" s="30">
        <v>0</v>
      </c>
      <c r="T31" s="28">
        <v>1122</v>
      </c>
      <c r="U31" s="29">
        <v>85</v>
      </c>
      <c r="V31" s="23">
        <f t="shared" si="2"/>
        <v>209</v>
      </c>
      <c r="W31" s="29">
        <v>82</v>
      </c>
      <c r="X31" s="29">
        <v>31</v>
      </c>
      <c r="Y31" s="29">
        <v>0</v>
      </c>
      <c r="Z31" s="29">
        <v>81</v>
      </c>
      <c r="AA31" s="29">
        <v>0</v>
      </c>
      <c r="AB31" s="56">
        <v>14</v>
      </c>
      <c r="AC31" s="29">
        <v>0</v>
      </c>
      <c r="AD31" s="29">
        <v>0</v>
      </c>
      <c r="AE31" s="30">
        <v>1</v>
      </c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</row>
    <row r="32" spans="1:51" ht="18.75" customHeight="1" x14ac:dyDescent="0.25">
      <c r="A32" s="586"/>
      <c r="B32" s="31" t="s">
        <v>221</v>
      </c>
      <c r="C32" s="319">
        <f t="shared" si="0"/>
        <v>114</v>
      </c>
      <c r="D32" s="38">
        <f t="shared" si="1"/>
        <v>105</v>
      </c>
      <c r="E32" s="36">
        <v>100</v>
      </c>
      <c r="F32" s="33">
        <v>100</v>
      </c>
      <c r="G32" s="33">
        <v>0</v>
      </c>
      <c r="H32" s="33">
        <v>0</v>
      </c>
      <c r="I32" s="17">
        <v>5</v>
      </c>
      <c r="J32" s="33">
        <v>3</v>
      </c>
      <c r="K32" s="17">
        <v>1</v>
      </c>
      <c r="L32" s="33">
        <v>0</v>
      </c>
      <c r="M32" s="17">
        <v>4</v>
      </c>
      <c r="N32" s="33">
        <v>0</v>
      </c>
      <c r="O32" s="17">
        <v>4</v>
      </c>
      <c r="P32" s="33">
        <v>2</v>
      </c>
      <c r="Q32" s="33">
        <v>0</v>
      </c>
      <c r="R32" s="33">
        <v>0</v>
      </c>
      <c r="S32" s="38">
        <v>0</v>
      </c>
      <c r="T32" s="36">
        <v>531</v>
      </c>
      <c r="U32" s="18">
        <v>69</v>
      </c>
      <c r="V32" s="32">
        <f t="shared" si="2"/>
        <v>107</v>
      </c>
      <c r="W32" s="18">
        <v>70</v>
      </c>
      <c r="X32" s="18">
        <v>11</v>
      </c>
      <c r="Y32" s="18">
        <v>0</v>
      </c>
      <c r="Z32" s="18">
        <v>16</v>
      </c>
      <c r="AA32" s="18">
        <v>0</v>
      </c>
      <c r="AB32" s="17">
        <v>10</v>
      </c>
      <c r="AC32" s="18">
        <v>0</v>
      </c>
      <c r="AD32" s="18">
        <v>0</v>
      </c>
      <c r="AE32" s="34">
        <v>0</v>
      </c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</row>
    <row r="33" spans="1:51" ht="18.75" customHeight="1" x14ac:dyDescent="0.25">
      <c r="A33" s="586"/>
      <c r="B33" s="22" t="s">
        <v>234</v>
      </c>
      <c r="C33" s="324">
        <f t="shared" si="0"/>
        <v>63</v>
      </c>
      <c r="D33" s="26">
        <f t="shared" si="1"/>
        <v>60</v>
      </c>
      <c r="E33" s="28">
        <v>0</v>
      </c>
      <c r="F33" s="24">
        <v>0</v>
      </c>
      <c r="G33" s="24">
        <v>60</v>
      </c>
      <c r="H33" s="24">
        <v>60</v>
      </c>
      <c r="I33" s="56">
        <v>3</v>
      </c>
      <c r="J33" s="56">
        <v>0</v>
      </c>
      <c r="K33" s="56">
        <v>0</v>
      </c>
      <c r="L33" s="56">
        <v>0</v>
      </c>
      <c r="M33" s="56">
        <v>0</v>
      </c>
      <c r="N33" s="56">
        <v>0</v>
      </c>
      <c r="O33" s="56">
        <v>0</v>
      </c>
      <c r="P33" s="56">
        <v>0</v>
      </c>
      <c r="Q33" s="56">
        <v>0</v>
      </c>
      <c r="R33" s="56">
        <v>0</v>
      </c>
      <c r="S33" s="30">
        <v>0</v>
      </c>
      <c r="T33" s="28">
        <v>266</v>
      </c>
      <c r="U33" s="59">
        <v>9</v>
      </c>
      <c r="V33" s="23">
        <f t="shared" si="2"/>
        <v>19</v>
      </c>
      <c r="W33" s="29">
        <v>4</v>
      </c>
      <c r="X33" s="29">
        <v>2</v>
      </c>
      <c r="Y33" s="29">
        <v>0</v>
      </c>
      <c r="Z33" s="29">
        <v>12</v>
      </c>
      <c r="AA33" s="29">
        <v>0</v>
      </c>
      <c r="AB33" s="56">
        <v>1</v>
      </c>
      <c r="AC33" s="29">
        <v>0</v>
      </c>
      <c r="AD33" s="29">
        <v>0</v>
      </c>
      <c r="AE33" s="30">
        <v>0</v>
      </c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</row>
    <row r="34" spans="1:51" ht="18.75" customHeight="1" x14ac:dyDescent="0.25">
      <c r="A34" s="586"/>
      <c r="B34" s="31" t="s">
        <v>222</v>
      </c>
      <c r="C34" s="319">
        <f t="shared" si="0"/>
        <v>0</v>
      </c>
      <c r="D34" s="38">
        <f t="shared" si="1"/>
        <v>0</v>
      </c>
      <c r="E34" s="36">
        <v>0</v>
      </c>
      <c r="F34" s="33">
        <v>0</v>
      </c>
      <c r="G34" s="33">
        <v>0</v>
      </c>
      <c r="H34" s="33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34">
        <v>0</v>
      </c>
      <c r="T34" s="36">
        <v>145</v>
      </c>
      <c r="U34" s="36">
        <v>16</v>
      </c>
      <c r="V34" s="32">
        <f t="shared" si="2"/>
        <v>61</v>
      </c>
      <c r="W34" s="18">
        <v>55</v>
      </c>
      <c r="X34" s="18">
        <v>2</v>
      </c>
      <c r="Y34" s="18">
        <v>0</v>
      </c>
      <c r="Z34" s="18">
        <v>4</v>
      </c>
      <c r="AA34" s="18">
        <v>0</v>
      </c>
      <c r="AB34" s="17">
        <v>0</v>
      </c>
      <c r="AC34" s="18">
        <v>0</v>
      </c>
      <c r="AD34" s="18">
        <v>0</v>
      </c>
      <c r="AE34" s="34">
        <v>0</v>
      </c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</row>
    <row r="35" spans="1:51" ht="18.75" customHeight="1" x14ac:dyDescent="0.25">
      <c r="A35" s="586"/>
      <c r="B35" s="22" t="s">
        <v>176</v>
      </c>
      <c r="C35" s="324">
        <f t="shared" si="0"/>
        <v>0</v>
      </c>
      <c r="D35" s="26">
        <f t="shared" si="1"/>
        <v>0</v>
      </c>
      <c r="E35" s="28">
        <v>0</v>
      </c>
      <c r="F35" s="24">
        <v>0</v>
      </c>
      <c r="G35" s="24">
        <v>0</v>
      </c>
      <c r="H35" s="24">
        <v>0</v>
      </c>
      <c r="I35" s="56">
        <v>0</v>
      </c>
      <c r="J35" s="56">
        <v>0</v>
      </c>
      <c r="K35" s="56">
        <v>0</v>
      </c>
      <c r="L35" s="56">
        <v>0</v>
      </c>
      <c r="M35" s="56">
        <v>0</v>
      </c>
      <c r="N35" s="56">
        <v>0</v>
      </c>
      <c r="O35" s="56">
        <v>0</v>
      </c>
      <c r="P35" s="56">
        <v>0</v>
      </c>
      <c r="Q35" s="56">
        <v>0</v>
      </c>
      <c r="R35" s="56">
        <v>0</v>
      </c>
      <c r="S35" s="30">
        <v>0</v>
      </c>
      <c r="T35" s="28">
        <v>106</v>
      </c>
      <c r="U35" s="59">
        <v>4</v>
      </c>
      <c r="V35" s="23">
        <f t="shared" si="2"/>
        <v>1</v>
      </c>
      <c r="W35" s="29">
        <v>1</v>
      </c>
      <c r="X35" s="29">
        <v>0</v>
      </c>
      <c r="Y35" s="29">
        <v>0</v>
      </c>
      <c r="Z35" s="29">
        <v>0</v>
      </c>
      <c r="AA35" s="29">
        <v>0</v>
      </c>
      <c r="AB35" s="56">
        <v>0</v>
      </c>
      <c r="AC35" s="29">
        <v>0</v>
      </c>
      <c r="AD35" s="29">
        <v>0</v>
      </c>
      <c r="AE35" s="30">
        <v>0</v>
      </c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</row>
    <row r="36" spans="1:51" ht="18.75" customHeight="1" x14ac:dyDescent="0.25">
      <c r="A36" s="586"/>
      <c r="B36" s="31" t="s">
        <v>34</v>
      </c>
      <c r="C36" s="319">
        <f t="shared" si="0"/>
        <v>48</v>
      </c>
      <c r="D36" s="38">
        <f t="shared" si="1"/>
        <v>33</v>
      </c>
      <c r="E36" s="36">
        <v>25</v>
      </c>
      <c r="F36" s="33">
        <v>25</v>
      </c>
      <c r="G36" s="33">
        <v>0</v>
      </c>
      <c r="H36" s="33">
        <v>0</v>
      </c>
      <c r="I36" s="17">
        <v>8</v>
      </c>
      <c r="J36" s="17">
        <v>0</v>
      </c>
      <c r="K36" s="17">
        <v>1</v>
      </c>
      <c r="L36" s="17">
        <v>1</v>
      </c>
      <c r="M36" s="17">
        <v>7</v>
      </c>
      <c r="N36" s="17">
        <v>0</v>
      </c>
      <c r="O36" s="17">
        <v>7</v>
      </c>
      <c r="P36" s="17">
        <v>7</v>
      </c>
      <c r="Q36" s="17">
        <v>0</v>
      </c>
      <c r="R36" s="17">
        <v>0</v>
      </c>
      <c r="S36" s="34">
        <v>0</v>
      </c>
      <c r="T36" s="36">
        <v>278</v>
      </c>
      <c r="U36" s="18">
        <v>27</v>
      </c>
      <c r="V36" s="32">
        <f t="shared" si="2"/>
        <v>24</v>
      </c>
      <c r="W36" s="18">
        <v>6</v>
      </c>
      <c r="X36" s="18">
        <v>1</v>
      </c>
      <c r="Y36" s="18">
        <v>0</v>
      </c>
      <c r="Z36" s="18">
        <v>17</v>
      </c>
      <c r="AA36" s="18">
        <v>0</v>
      </c>
      <c r="AB36" s="17">
        <v>0</v>
      </c>
      <c r="AC36" s="18">
        <v>0</v>
      </c>
      <c r="AD36" s="18">
        <v>0</v>
      </c>
      <c r="AE36" s="34">
        <v>0</v>
      </c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</row>
    <row r="37" spans="1:51" ht="18.75" customHeight="1" x14ac:dyDescent="0.25">
      <c r="A37" s="586"/>
      <c r="B37" s="22" t="s">
        <v>223</v>
      </c>
      <c r="C37" s="324">
        <f t="shared" si="0"/>
        <v>0</v>
      </c>
      <c r="D37" s="26">
        <f t="shared" si="1"/>
        <v>0</v>
      </c>
      <c r="E37" s="28">
        <v>0</v>
      </c>
      <c r="F37" s="24">
        <v>0</v>
      </c>
      <c r="G37" s="24">
        <v>0</v>
      </c>
      <c r="H37" s="24">
        <v>0</v>
      </c>
      <c r="I37" s="56">
        <v>0</v>
      </c>
      <c r="J37" s="56">
        <v>0</v>
      </c>
      <c r="K37" s="56">
        <v>0</v>
      </c>
      <c r="L37" s="56">
        <v>0</v>
      </c>
      <c r="M37" s="56">
        <v>0</v>
      </c>
      <c r="N37" s="56">
        <v>0</v>
      </c>
      <c r="O37" s="56">
        <v>0</v>
      </c>
      <c r="P37" s="56">
        <v>0</v>
      </c>
      <c r="Q37" s="56">
        <v>0</v>
      </c>
      <c r="R37" s="56">
        <v>0</v>
      </c>
      <c r="S37" s="30">
        <v>0</v>
      </c>
      <c r="T37" s="28">
        <v>59</v>
      </c>
      <c r="U37" s="59">
        <v>8</v>
      </c>
      <c r="V37" s="23">
        <f t="shared" si="2"/>
        <v>48</v>
      </c>
      <c r="W37" s="29">
        <v>45</v>
      </c>
      <c r="X37" s="29">
        <v>2</v>
      </c>
      <c r="Y37" s="29">
        <v>0</v>
      </c>
      <c r="Z37" s="29">
        <v>0</v>
      </c>
      <c r="AA37" s="29">
        <v>0</v>
      </c>
      <c r="AB37" s="56">
        <v>1</v>
      </c>
      <c r="AC37" s="29">
        <v>0</v>
      </c>
      <c r="AD37" s="29">
        <v>0</v>
      </c>
      <c r="AE37" s="30">
        <v>0</v>
      </c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</row>
    <row r="38" spans="1:51" ht="18.75" customHeight="1" x14ac:dyDescent="0.25">
      <c r="A38" s="586"/>
      <c r="B38" s="40" t="s">
        <v>35</v>
      </c>
      <c r="C38" s="367">
        <f t="shared" si="0"/>
        <v>41</v>
      </c>
      <c r="D38" s="222">
        <f t="shared" si="1"/>
        <v>25</v>
      </c>
      <c r="E38" s="36">
        <v>25</v>
      </c>
      <c r="F38" s="221">
        <v>25</v>
      </c>
      <c r="G38" s="33">
        <v>0</v>
      </c>
      <c r="H38" s="221">
        <v>0</v>
      </c>
      <c r="I38" s="17">
        <v>5</v>
      </c>
      <c r="J38" s="85">
        <v>0</v>
      </c>
      <c r="K38" s="17">
        <v>1</v>
      </c>
      <c r="L38" s="85">
        <v>0</v>
      </c>
      <c r="M38" s="17">
        <v>5</v>
      </c>
      <c r="N38" s="85">
        <v>0</v>
      </c>
      <c r="O38" s="17">
        <v>5</v>
      </c>
      <c r="P38" s="85">
        <v>0</v>
      </c>
      <c r="Q38" s="85">
        <v>0</v>
      </c>
      <c r="R38" s="85">
        <v>0</v>
      </c>
      <c r="S38" s="42">
        <v>0</v>
      </c>
      <c r="T38" s="44">
        <v>136</v>
      </c>
      <c r="U38" s="45">
        <v>10</v>
      </c>
      <c r="V38" s="46">
        <f t="shared" si="2"/>
        <v>24</v>
      </c>
      <c r="W38" s="45">
        <v>15</v>
      </c>
      <c r="X38" s="45">
        <v>2</v>
      </c>
      <c r="Y38" s="221">
        <v>0</v>
      </c>
      <c r="Z38" s="45">
        <v>5</v>
      </c>
      <c r="AA38" s="86">
        <v>0</v>
      </c>
      <c r="AB38" s="211">
        <v>2</v>
      </c>
      <c r="AC38" s="45">
        <v>0</v>
      </c>
      <c r="AD38" s="45">
        <v>0</v>
      </c>
      <c r="AE38" s="47">
        <v>0</v>
      </c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</row>
    <row r="39" spans="1:51" ht="18.75" customHeight="1" x14ac:dyDescent="0.25">
      <c r="A39" s="586"/>
      <c r="B39" s="48" t="s">
        <v>36</v>
      </c>
      <c r="C39" s="361">
        <f t="shared" ref="C39:X39" si="3">SUM(C12:C38)</f>
        <v>1191</v>
      </c>
      <c r="D39" s="368">
        <f t="shared" si="3"/>
        <v>919</v>
      </c>
      <c r="E39" s="369">
        <f t="shared" si="3"/>
        <v>665</v>
      </c>
      <c r="F39" s="363">
        <f t="shared" si="3"/>
        <v>664</v>
      </c>
      <c r="G39" s="361">
        <f t="shared" si="3"/>
        <v>240</v>
      </c>
      <c r="H39" s="362">
        <f t="shared" si="3"/>
        <v>190</v>
      </c>
      <c r="I39" s="362">
        <f t="shared" si="3"/>
        <v>110</v>
      </c>
      <c r="J39" s="362">
        <f t="shared" si="3"/>
        <v>25</v>
      </c>
      <c r="K39" s="362">
        <f t="shared" si="3"/>
        <v>14</v>
      </c>
      <c r="L39" s="362">
        <f t="shared" si="3"/>
        <v>3</v>
      </c>
      <c r="M39" s="362">
        <f t="shared" si="3"/>
        <v>81</v>
      </c>
      <c r="N39" s="362">
        <f t="shared" si="3"/>
        <v>3</v>
      </c>
      <c r="O39" s="362">
        <f t="shared" si="3"/>
        <v>81</v>
      </c>
      <c r="P39" s="362">
        <f t="shared" si="3"/>
        <v>33</v>
      </c>
      <c r="Q39" s="362">
        <f t="shared" si="3"/>
        <v>0</v>
      </c>
      <c r="R39" s="362">
        <f t="shared" si="3"/>
        <v>1</v>
      </c>
      <c r="S39" s="368">
        <f t="shared" si="3"/>
        <v>0</v>
      </c>
      <c r="T39" s="369">
        <f t="shared" si="3"/>
        <v>5898</v>
      </c>
      <c r="U39" s="363">
        <f t="shared" si="3"/>
        <v>514</v>
      </c>
      <c r="V39" s="383">
        <f t="shared" si="3"/>
        <v>1130</v>
      </c>
      <c r="W39" s="369">
        <f t="shared" si="3"/>
        <v>589</v>
      </c>
      <c r="X39" s="362">
        <f t="shared" si="3"/>
        <v>119</v>
      </c>
      <c r="Y39" s="29">
        <v>0</v>
      </c>
      <c r="Z39" s="362">
        <f t="shared" ref="Z39:AE39" si="4">SUM(Z12:Z38)</f>
        <v>355</v>
      </c>
      <c r="AA39" s="362">
        <f t="shared" si="4"/>
        <v>1</v>
      </c>
      <c r="AB39" s="362">
        <f t="shared" si="4"/>
        <v>60</v>
      </c>
      <c r="AC39" s="362">
        <f t="shared" si="4"/>
        <v>0</v>
      </c>
      <c r="AD39" s="362">
        <f t="shared" si="4"/>
        <v>1</v>
      </c>
      <c r="AE39" s="363">
        <f t="shared" si="4"/>
        <v>5</v>
      </c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</row>
    <row r="40" spans="1:51" ht="18.75" customHeight="1" x14ac:dyDescent="0.25">
      <c r="A40" s="586"/>
      <c r="B40" s="609" t="s">
        <v>37</v>
      </c>
      <c r="C40" s="579"/>
      <c r="D40" s="579"/>
      <c r="E40" s="579"/>
      <c r="F40" s="579"/>
      <c r="G40" s="579"/>
      <c r="H40" s="579"/>
      <c r="I40" s="579"/>
      <c r="J40" s="579"/>
      <c r="K40" s="579"/>
      <c r="L40" s="579"/>
      <c r="M40" s="579"/>
      <c r="N40" s="579"/>
      <c r="O40" s="579"/>
      <c r="P40" s="579"/>
      <c r="Q40" s="579"/>
      <c r="R40" s="579"/>
      <c r="S40" s="579"/>
      <c r="T40" s="579"/>
      <c r="U40" s="579"/>
      <c r="V40" s="579"/>
      <c r="W40" s="579"/>
      <c r="X40" s="579"/>
      <c r="Y40" s="579"/>
      <c r="Z40" s="579"/>
      <c r="AA40" s="579"/>
      <c r="AB40" s="579"/>
      <c r="AC40" s="579"/>
      <c r="AD40" s="579"/>
      <c r="AE40" s="580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</row>
    <row r="41" spans="1:51" ht="18.75" customHeight="1" x14ac:dyDescent="0.25">
      <c r="A41" s="586"/>
      <c r="B41" s="40" t="s">
        <v>224</v>
      </c>
      <c r="C41" s="371">
        <f t="shared" ref="C41:C47" si="5">E41+G41+I41+K41+M41+O41</f>
        <v>66</v>
      </c>
      <c r="D41" s="38">
        <f t="shared" ref="D41:D47" si="6">F41+H41+J41+L41+N41+P41+Q41+R41+S41</f>
        <v>42</v>
      </c>
      <c r="E41" s="44">
        <v>50</v>
      </c>
      <c r="F41" s="44">
        <v>42</v>
      </c>
      <c r="G41" s="44">
        <v>0</v>
      </c>
      <c r="H41" s="44">
        <v>0</v>
      </c>
      <c r="I41" s="17">
        <v>5</v>
      </c>
      <c r="J41" s="62">
        <v>0</v>
      </c>
      <c r="K41" s="17">
        <v>1</v>
      </c>
      <c r="L41" s="62">
        <v>0</v>
      </c>
      <c r="M41" s="17">
        <v>5</v>
      </c>
      <c r="N41" s="62">
        <v>0</v>
      </c>
      <c r="O41" s="17">
        <v>5</v>
      </c>
      <c r="P41" s="62">
        <v>0</v>
      </c>
      <c r="Q41" s="62">
        <v>0</v>
      </c>
      <c r="R41" s="62">
        <v>0</v>
      </c>
      <c r="S41" s="62">
        <v>0</v>
      </c>
      <c r="T41" s="43">
        <v>115</v>
      </c>
      <c r="U41" s="37">
        <v>7</v>
      </c>
      <c r="V41" s="46">
        <f t="shared" ref="V41:V47" si="7">SUM(W41:AE41)</f>
        <v>16</v>
      </c>
      <c r="W41" s="287">
        <v>5</v>
      </c>
      <c r="X41" s="37">
        <v>3</v>
      </c>
      <c r="Y41" s="37">
        <v>0</v>
      </c>
      <c r="Z41" s="33">
        <v>6</v>
      </c>
      <c r="AA41" s="33">
        <v>0</v>
      </c>
      <c r="AB41" s="33">
        <v>1</v>
      </c>
      <c r="AC41" s="37">
        <v>0</v>
      </c>
      <c r="AD41" s="37">
        <v>1</v>
      </c>
      <c r="AE41" s="38">
        <v>0</v>
      </c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</row>
    <row r="42" spans="1:51" ht="18.75" customHeight="1" x14ac:dyDescent="0.25">
      <c r="A42" s="586"/>
      <c r="B42" s="213" t="s">
        <v>110</v>
      </c>
      <c r="C42" s="372">
        <f t="shared" si="5"/>
        <v>31</v>
      </c>
      <c r="D42" s="26">
        <f t="shared" si="6"/>
        <v>25</v>
      </c>
      <c r="E42" s="214">
        <v>0</v>
      </c>
      <c r="F42" s="214">
        <v>0</v>
      </c>
      <c r="G42" s="214">
        <v>30</v>
      </c>
      <c r="H42" s="214">
        <v>25</v>
      </c>
      <c r="I42" s="56">
        <v>1</v>
      </c>
      <c r="J42" s="216">
        <v>0</v>
      </c>
      <c r="K42" s="56">
        <v>0</v>
      </c>
      <c r="L42" s="216">
        <v>0</v>
      </c>
      <c r="M42" s="56">
        <v>0</v>
      </c>
      <c r="N42" s="216">
        <v>0</v>
      </c>
      <c r="O42" s="56">
        <v>0</v>
      </c>
      <c r="P42" s="216">
        <v>0</v>
      </c>
      <c r="Q42" s="216">
        <v>0</v>
      </c>
      <c r="R42" s="216">
        <v>0</v>
      </c>
      <c r="S42" s="216">
        <v>0</v>
      </c>
      <c r="T42" s="217">
        <v>116</v>
      </c>
      <c r="U42" s="25">
        <v>5</v>
      </c>
      <c r="V42" s="23">
        <f t="shared" si="7"/>
        <v>34</v>
      </c>
      <c r="W42" s="27">
        <v>2</v>
      </c>
      <c r="X42" s="218">
        <v>0</v>
      </c>
      <c r="Y42" s="24">
        <v>0</v>
      </c>
      <c r="Z42" s="24">
        <v>31</v>
      </c>
      <c r="AA42" s="24">
        <v>0</v>
      </c>
      <c r="AB42" s="24">
        <v>1</v>
      </c>
      <c r="AC42" s="25">
        <v>0</v>
      </c>
      <c r="AD42" s="25">
        <v>0</v>
      </c>
      <c r="AE42" s="26">
        <v>0</v>
      </c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</row>
    <row r="43" spans="1:51" ht="18.75" customHeight="1" x14ac:dyDescent="0.25">
      <c r="A43" s="586"/>
      <c r="B43" s="31" t="s">
        <v>32</v>
      </c>
      <c r="C43" s="371">
        <f t="shared" si="5"/>
        <v>31</v>
      </c>
      <c r="D43" s="38">
        <f t="shared" si="6"/>
        <v>11</v>
      </c>
      <c r="E43" s="36">
        <v>0</v>
      </c>
      <c r="F43" s="36">
        <v>0</v>
      </c>
      <c r="G43" s="36">
        <v>30</v>
      </c>
      <c r="H43" s="36">
        <v>11</v>
      </c>
      <c r="I43" s="17">
        <v>1</v>
      </c>
      <c r="J43" s="37">
        <v>0</v>
      </c>
      <c r="K43" s="17">
        <v>0</v>
      </c>
      <c r="L43" s="37">
        <v>0</v>
      </c>
      <c r="M43" s="17">
        <v>0</v>
      </c>
      <c r="N43" s="37">
        <v>0</v>
      </c>
      <c r="O43" s="17">
        <v>0</v>
      </c>
      <c r="P43" s="37">
        <v>0</v>
      </c>
      <c r="Q43" s="37">
        <v>0</v>
      </c>
      <c r="R43" s="37">
        <v>0</v>
      </c>
      <c r="S43" s="37">
        <v>0</v>
      </c>
      <c r="T43" s="35">
        <v>44</v>
      </c>
      <c r="U43" s="37">
        <v>3</v>
      </c>
      <c r="V43" s="32">
        <f t="shared" si="7"/>
        <v>11</v>
      </c>
      <c r="W43" s="35">
        <v>5</v>
      </c>
      <c r="X43" s="63">
        <v>0</v>
      </c>
      <c r="Y43" s="33">
        <v>0</v>
      </c>
      <c r="Z43" s="33">
        <v>6</v>
      </c>
      <c r="AA43" s="33">
        <v>0</v>
      </c>
      <c r="AB43" s="33">
        <v>0</v>
      </c>
      <c r="AC43" s="37">
        <v>0</v>
      </c>
      <c r="AD43" s="37">
        <v>0</v>
      </c>
      <c r="AE43" s="38">
        <v>0</v>
      </c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</row>
    <row r="44" spans="1:51" ht="18.75" customHeight="1" x14ac:dyDescent="0.25">
      <c r="A44" s="586"/>
      <c r="B44" s="54" t="s">
        <v>26</v>
      </c>
      <c r="C44" s="372">
        <f t="shared" si="5"/>
        <v>131</v>
      </c>
      <c r="D44" s="30">
        <f t="shared" si="6"/>
        <v>74</v>
      </c>
      <c r="E44" s="55">
        <v>100</v>
      </c>
      <c r="F44" s="55">
        <v>73</v>
      </c>
      <c r="G44" s="55">
        <v>0</v>
      </c>
      <c r="H44" s="55">
        <v>0</v>
      </c>
      <c r="I44" s="56">
        <v>10</v>
      </c>
      <c r="J44" s="29">
        <v>0</v>
      </c>
      <c r="K44" s="56">
        <v>1</v>
      </c>
      <c r="L44" s="29">
        <v>0</v>
      </c>
      <c r="M44" s="56">
        <v>10</v>
      </c>
      <c r="N44" s="29">
        <v>1</v>
      </c>
      <c r="O44" s="56">
        <v>10</v>
      </c>
      <c r="P44" s="29">
        <v>0</v>
      </c>
      <c r="Q44" s="29">
        <v>0</v>
      </c>
      <c r="R44" s="29">
        <v>0</v>
      </c>
      <c r="S44" s="29">
        <v>0</v>
      </c>
      <c r="T44" s="301">
        <v>502</v>
      </c>
      <c r="U44" s="29">
        <v>27</v>
      </c>
      <c r="V44" s="299">
        <f t="shared" si="7"/>
        <v>98</v>
      </c>
      <c r="W44" s="59">
        <v>34</v>
      </c>
      <c r="X44" s="29">
        <v>16</v>
      </c>
      <c r="Y44" s="29">
        <v>0</v>
      </c>
      <c r="Z44" s="56">
        <v>37</v>
      </c>
      <c r="AA44" s="56">
        <v>0</v>
      </c>
      <c r="AB44" s="56">
        <v>11</v>
      </c>
      <c r="AC44" s="29">
        <v>0</v>
      </c>
      <c r="AD44" s="29">
        <v>0</v>
      </c>
      <c r="AE44" s="30">
        <v>0</v>
      </c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</row>
    <row r="45" spans="1:51" ht="18.75" customHeight="1" x14ac:dyDescent="0.25">
      <c r="A45" s="586"/>
      <c r="B45" s="40" t="s">
        <v>27</v>
      </c>
      <c r="C45" s="371">
        <f t="shared" si="5"/>
        <v>81</v>
      </c>
      <c r="D45" s="38">
        <f t="shared" si="6"/>
        <v>50</v>
      </c>
      <c r="E45" s="44">
        <v>50</v>
      </c>
      <c r="F45" s="44">
        <v>49</v>
      </c>
      <c r="G45" s="44">
        <v>0</v>
      </c>
      <c r="H45" s="44">
        <v>0</v>
      </c>
      <c r="I45" s="17">
        <v>10</v>
      </c>
      <c r="J45" s="62">
        <v>0</v>
      </c>
      <c r="K45" s="17">
        <v>1</v>
      </c>
      <c r="L45" s="62">
        <v>0</v>
      </c>
      <c r="M45" s="17">
        <v>10</v>
      </c>
      <c r="N45" s="62">
        <v>0</v>
      </c>
      <c r="O45" s="17">
        <v>10</v>
      </c>
      <c r="P45" s="62">
        <v>1</v>
      </c>
      <c r="Q45" s="62">
        <v>0</v>
      </c>
      <c r="R45" s="62">
        <v>0</v>
      </c>
      <c r="S45" s="62">
        <v>0</v>
      </c>
      <c r="T45" s="43">
        <v>284</v>
      </c>
      <c r="U45" s="37">
        <v>33</v>
      </c>
      <c r="V45" s="32">
        <f t="shared" si="7"/>
        <v>44</v>
      </c>
      <c r="W45" s="63">
        <v>19</v>
      </c>
      <c r="X45" s="37">
        <v>3</v>
      </c>
      <c r="Y45" s="37">
        <v>0</v>
      </c>
      <c r="Z45" s="33">
        <v>21</v>
      </c>
      <c r="AA45" s="33">
        <v>0</v>
      </c>
      <c r="AB45" s="33">
        <v>1</v>
      </c>
      <c r="AC45" s="37">
        <v>0</v>
      </c>
      <c r="AD45" s="37">
        <v>0</v>
      </c>
      <c r="AE45" s="38">
        <v>0</v>
      </c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</row>
    <row r="46" spans="1:51" ht="18.75" customHeight="1" x14ac:dyDescent="0.25">
      <c r="A46" s="586"/>
      <c r="B46" s="213" t="s">
        <v>225</v>
      </c>
      <c r="C46" s="372">
        <f t="shared" si="5"/>
        <v>16</v>
      </c>
      <c r="D46" s="26">
        <f t="shared" si="6"/>
        <v>0</v>
      </c>
      <c r="E46" s="214">
        <v>0</v>
      </c>
      <c r="F46" s="214">
        <v>0</v>
      </c>
      <c r="G46" s="214">
        <v>0</v>
      </c>
      <c r="H46" s="214">
        <v>0</v>
      </c>
      <c r="I46" s="56">
        <v>5</v>
      </c>
      <c r="J46" s="216">
        <v>0</v>
      </c>
      <c r="K46" s="56">
        <v>1</v>
      </c>
      <c r="L46" s="216">
        <v>0</v>
      </c>
      <c r="M46" s="56">
        <v>5</v>
      </c>
      <c r="N46" s="216">
        <v>0</v>
      </c>
      <c r="O46" s="56">
        <v>5</v>
      </c>
      <c r="P46" s="216">
        <v>0</v>
      </c>
      <c r="Q46" s="216">
        <v>0</v>
      </c>
      <c r="R46" s="216">
        <v>0</v>
      </c>
      <c r="S46" s="216">
        <v>0</v>
      </c>
      <c r="T46" s="217">
        <v>73</v>
      </c>
      <c r="U46" s="216">
        <v>3</v>
      </c>
      <c r="V46" s="384">
        <f t="shared" si="7"/>
        <v>12</v>
      </c>
      <c r="W46" s="250">
        <v>6</v>
      </c>
      <c r="X46" s="216">
        <v>5</v>
      </c>
      <c r="Y46" s="216">
        <v>0</v>
      </c>
      <c r="Z46" s="215">
        <v>0</v>
      </c>
      <c r="AA46" s="215">
        <v>0</v>
      </c>
      <c r="AB46" s="215">
        <v>1</v>
      </c>
      <c r="AC46" s="216">
        <v>0</v>
      </c>
      <c r="AD46" s="216">
        <v>0</v>
      </c>
      <c r="AE46" s="303">
        <v>0</v>
      </c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</row>
    <row r="47" spans="1:51" ht="18.75" customHeight="1" x14ac:dyDescent="0.25">
      <c r="A47" s="586"/>
      <c r="B47" s="40" t="s">
        <v>84</v>
      </c>
      <c r="C47" s="371">
        <f t="shared" si="5"/>
        <v>14</v>
      </c>
      <c r="D47" s="38">
        <f t="shared" si="6"/>
        <v>3</v>
      </c>
      <c r="E47" s="44">
        <v>0</v>
      </c>
      <c r="F47" s="44">
        <v>0</v>
      </c>
      <c r="G47" s="44">
        <v>0</v>
      </c>
      <c r="H47" s="44">
        <v>0</v>
      </c>
      <c r="I47" s="17">
        <v>5</v>
      </c>
      <c r="J47" s="62">
        <v>1</v>
      </c>
      <c r="K47" s="17">
        <v>1</v>
      </c>
      <c r="L47" s="62">
        <v>1</v>
      </c>
      <c r="M47" s="17">
        <v>4</v>
      </c>
      <c r="N47" s="62">
        <v>0</v>
      </c>
      <c r="O47" s="17">
        <v>4</v>
      </c>
      <c r="P47" s="62">
        <v>1</v>
      </c>
      <c r="Q47" s="62">
        <v>0</v>
      </c>
      <c r="R47" s="62">
        <v>0</v>
      </c>
      <c r="S47" s="62">
        <v>0</v>
      </c>
      <c r="T47" s="385">
        <v>155</v>
      </c>
      <c r="U47" s="219">
        <v>11</v>
      </c>
      <c r="V47" s="41">
        <f t="shared" si="7"/>
        <v>20</v>
      </c>
      <c r="W47" s="220">
        <v>16</v>
      </c>
      <c r="X47" s="219">
        <v>1</v>
      </c>
      <c r="Y47" s="219">
        <v>0</v>
      </c>
      <c r="Z47" s="221">
        <v>2</v>
      </c>
      <c r="AA47" s="221">
        <v>0</v>
      </c>
      <c r="AB47" s="221">
        <v>1</v>
      </c>
      <c r="AC47" s="219">
        <v>0</v>
      </c>
      <c r="AD47" s="219">
        <v>0</v>
      </c>
      <c r="AE47" s="222">
        <v>0</v>
      </c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</row>
    <row r="48" spans="1:51" ht="18.75" customHeight="1" x14ac:dyDescent="0.25">
      <c r="A48" s="586"/>
      <c r="B48" s="333" t="s">
        <v>38</v>
      </c>
      <c r="C48" s="51">
        <f t="shared" ref="C48:AE48" si="8">SUM(C41:C47)</f>
        <v>370</v>
      </c>
      <c r="D48" s="53">
        <f t="shared" si="8"/>
        <v>205</v>
      </c>
      <c r="E48" s="51">
        <f t="shared" si="8"/>
        <v>200</v>
      </c>
      <c r="F48" s="53">
        <f t="shared" si="8"/>
        <v>164</v>
      </c>
      <c r="G48" s="51">
        <f t="shared" si="8"/>
        <v>60</v>
      </c>
      <c r="H48" s="68">
        <f t="shared" si="8"/>
        <v>36</v>
      </c>
      <c r="I48" s="68">
        <f t="shared" si="8"/>
        <v>37</v>
      </c>
      <c r="J48" s="68">
        <f t="shared" si="8"/>
        <v>1</v>
      </c>
      <c r="K48" s="68">
        <f t="shared" si="8"/>
        <v>5</v>
      </c>
      <c r="L48" s="68">
        <f t="shared" si="8"/>
        <v>1</v>
      </c>
      <c r="M48" s="68">
        <f t="shared" si="8"/>
        <v>34</v>
      </c>
      <c r="N48" s="68">
        <f t="shared" si="8"/>
        <v>1</v>
      </c>
      <c r="O48" s="68">
        <f t="shared" si="8"/>
        <v>34</v>
      </c>
      <c r="P48" s="68">
        <f t="shared" si="8"/>
        <v>2</v>
      </c>
      <c r="Q48" s="68">
        <f t="shared" si="8"/>
        <v>0</v>
      </c>
      <c r="R48" s="68">
        <f t="shared" si="8"/>
        <v>0</v>
      </c>
      <c r="S48" s="53">
        <f t="shared" si="8"/>
        <v>0</v>
      </c>
      <c r="T48" s="6">
        <f t="shared" si="8"/>
        <v>1289</v>
      </c>
      <c r="U48" s="6">
        <f t="shared" si="8"/>
        <v>89</v>
      </c>
      <c r="V48" s="6">
        <f t="shared" si="8"/>
        <v>235</v>
      </c>
      <c r="W48" s="6">
        <f t="shared" si="8"/>
        <v>87</v>
      </c>
      <c r="X48" s="6">
        <f t="shared" si="8"/>
        <v>28</v>
      </c>
      <c r="Y48" s="6">
        <f t="shared" si="8"/>
        <v>0</v>
      </c>
      <c r="Z48" s="6">
        <f t="shared" si="8"/>
        <v>103</v>
      </c>
      <c r="AA48" s="6">
        <f t="shared" si="8"/>
        <v>0</v>
      </c>
      <c r="AB48" s="6">
        <f t="shared" si="8"/>
        <v>16</v>
      </c>
      <c r="AC48" s="6">
        <f t="shared" si="8"/>
        <v>0</v>
      </c>
      <c r="AD48" s="6">
        <f t="shared" si="8"/>
        <v>1</v>
      </c>
      <c r="AE48" s="6">
        <f t="shared" si="8"/>
        <v>0</v>
      </c>
      <c r="AF48" s="69"/>
      <c r="AG48" s="69"/>
      <c r="AH48" s="69"/>
      <c r="AI48" s="69"/>
      <c r="AJ48" s="69"/>
      <c r="AK48" s="69"/>
      <c r="AL48" s="69"/>
      <c r="AM48" s="3"/>
      <c r="AN48" s="69"/>
      <c r="AO48" s="69"/>
      <c r="AP48" s="69"/>
      <c r="AQ48" s="69"/>
      <c r="AR48" s="69"/>
      <c r="AS48" s="69"/>
      <c r="AT48" s="69"/>
      <c r="AU48" s="3"/>
      <c r="AV48" s="69"/>
      <c r="AW48" s="69"/>
      <c r="AX48" s="69"/>
      <c r="AY48" s="69"/>
    </row>
    <row r="49" spans="1:51" ht="18.75" customHeight="1" x14ac:dyDescent="0.25">
      <c r="A49" s="586"/>
      <c r="B49" s="633" t="s">
        <v>86</v>
      </c>
      <c r="C49" s="634"/>
      <c r="D49" s="634"/>
      <c r="E49" s="634"/>
      <c r="F49" s="634"/>
      <c r="G49" s="634"/>
      <c r="H49" s="634"/>
      <c r="I49" s="634"/>
      <c r="J49" s="634"/>
      <c r="K49" s="634"/>
      <c r="L49" s="634"/>
      <c r="M49" s="634"/>
      <c r="N49" s="634"/>
      <c r="O49" s="634"/>
      <c r="P49" s="634"/>
      <c r="Q49" s="634"/>
      <c r="R49" s="634"/>
      <c r="S49" s="634"/>
      <c r="T49" s="634"/>
      <c r="U49" s="634"/>
      <c r="V49" s="634"/>
      <c r="W49" s="634"/>
      <c r="X49" s="634"/>
      <c r="Y49" s="634"/>
      <c r="Z49" s="634"/>
      <c r="AA49" s="634"/>
      <c r="AB49" s="634"/>
      <c r="AC49" s="634"/>
      <c r="AD49" s="634"/>
      <c r="AE49" s="635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</row>
    <row r="50" spans="1:51" ht="18.75" customHeight="1" x14ac:dyDescent="0.25">
      <c r="A50" s="586"/>
      <c r="B50" s="40" t="s">
        <v>144</v>
      </c>
      <c r="C50" s="375">
        <f t="shared" ref="C50:C57" si="9">E50+G50+I50+K50+M50+O50</f>
        <v>32</v>
      </c>
      <c r="D50" s="38">
        <f t="shared" ref="D50:D57" si="10">F50+H50+J50+L50+N50+P50+Q50+R50+S50</f>
        <v>16</v>
      </c>
      <c r="E50" s="36">
        <v>0</v>
      </c>
      <c r="F50" s="36">
        <v>0</v>
      </c>
      <c r="G50" s="36">
        <v>30</v>
      </c>
      <c r="H50" s="36">
        <v>16</v>
      </c>
      <c r="I50" s="211">
        <v>2</v>
      </c>
      <c r="J50" s="37">
        <v>0</v>
      </c>
      <c r="K50" s="211">
        <v>0</v>
      </c>
      <c r="L50" s="37">
        <v>0</v>
      </c>
      <c r="M50" s="211">
        <v>0</v>
      </c>
      <c r="N50" s="37">
        <v>0</v>
      </c>
      <c r="O50" s="211">
        <v>0</v>
      </c>
      <c r="P50" s="37">
        <v>0</v>
      </c>
      <c r="Q50" s="37">
        <v>0</v>
      </c>
      <c r="R50" s="37">
        <v>0</v>
      </c>
      <c r="S50" s="37">
        <v>0</v>
      </c>
      <c r="T50" s="35">
        <v>91</v>
      </c>
      <c r="U50" s="38">
        <v>3</v>
      </c>
      <c r="V50" s="32">
        <f t="shared" ref="V50:V57" si="11">SUM(W50:AE50)</f>
        <v>35</v>
      </c>
      <c r="W50" s="305">
        <v>3</v>
      </c>
      <c r="X50" s="33">
        <v>2</v>
      </c>
      <c r="Y50" s="33">
        <v>0</v>
      </c>
      <c r="Z50" s="33">
        <v>30</v>
      </c>
      <c r="AA50" s="33">
        <v>0</v>
      </c>
      <c r="AB50" s="33">
        <v>0</v>
      </c>
      <c r="AC50" s="37">
        <v>0</v>
      </c>
      <c r="AD50" s="37">
        <v>0</v>
      </c>
      <c r="AE50" s="38">
        <v>0</v>
      </c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</row>
    <row r="51" spans="1:51" ht="18.75" customHeight="1" x14ac:dyDescent="0.25">
      <c r="A51" s="586"/>
      <c r="B51" s="213" t="s">
        <v>138</v>
      </c>
      <c r="C51" s="374">
        <f t="shared" si="9"/>
        <v>32</v>
      </c>
      <c r="D51" s="26">
        <f t="shared" si="10"/>
        <v>18</v>
      </c>
      <c r="E51" s="300">
        <v>0</v>
      </c>
      <c r="F51" s="300">
        <v>0</v>
      </c>
      <c r="G51" s="300">
        <v>30</v>
      </c>
      <c r="H51" s="300">
        <v>18</v>
      </c>
      <c r="I51" s="24">
        <v>2</v>
      </c>
      <c r="J51" s="56">
        <v>0</v>
      </c>
      <c r="K51" s="24">
        <v>0</v>
      </c>
      <c r="L51" s="29">
        <v>0</v>
      </c>
      <c r="M51" s="24">
        <v>0</v>
      </c>
      <c r="N51" s="29">
        <v>0</v>
      </c>
      <c r="O51" s="24">
        <v>0</v>
      </c>
      <c r="P51" s="29">
        <v>0</v>
      </c>
      <c r="Q51" s="29">
        <v>0</v>
      </c>
      <c r="R51" s="29">
        <v>0</v>
      </c>
      <c r="S51" s="29">
        <v>0</v>
      </c>
      <c r="T51" s="301">
        <v>63</v>
      </c>
      <c r="U51" s="29">
        <v>2</v>
      </c>
      <c r="V51" s="299">
        <f t="shared" si="11"/>
        <v>10</v>
      </c>
      <c r="W51" s="59">
        <v>4</v>
      </c>
      <c r="X51" s="29">
        <v>1</v>
      </c>
      <c r="Y51" s="29">
        <v>0</v>
      </c>
      <c r="Z51" s="56">
        <v>5</v>
      </c>
      <c r="AA51" s="56">
        <v>0</v>
      </c>
      <c r="AB51" s="56">
        <v>0</v>
      </c>
      <c r="AC51" s="29">
        <v>0</v>
      </c>
      <c r="AD51" s="29">
        <v>0</v>
      </c>
      <c r="AE51" s="30">
        <v>0</v>
      </c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</row>
    <row r="52" spans="1:51" ht="18.75" customHeight="1" x14ac:dyDescent="0.25">
      <c r="A52" s="586"/>
      <c r="B52" s="40" t="s">
        <v>139</v>
      </c>
      <c r="C52" s="378">
        <f t="shared" si="9"/>
        <v>32</v>
      </c>
      <c r="D52" s="38">
        <f t="shared" si="10"/>
        <v>10</v>
      </c>
      <c r="E52" s="36">
        <v>0</v>
      </c>
      <c r="F52" s="36">
        <v>0</v>
      </c>
      <c r="G52" s="36">
        <v>30</v>
      </c>
      <c r="H52" s="36">
        <v>9</v>
      </c>
      <c r="I52" s="17">
        <v>2</v>
      </c>
      <c r="J52" s="37">
        <v>1</v>
      </c>
      <c r="K52" s="17">
        <v>0</v>
      </c>
      <c r="L52" s="37">
        <v>0</v>
      </c>
      <c r="M52" s="17">
        <v>0</v>
      </c>
      <c r="N52" s="37">
        <v>0</v>
      </c>
      <c r="O52" s="17">
        <v>0</v>
      </c>
      <c r="P52" s="37">
        <v>0</v>
      </c>
      <c r="Q52" s="37">
        <v>0</v>
      </c>
      <c r="R52" s="37">
        <v>0</v>
      </c>
      <c r="S52" s="37">
        <v>0</v>
      </c>
      <c r="T52" s="35">
        <v>55</v>
      </c>
      <c r="U52" s="38">
        <v>4</v>
      </c>
      <c r="V52" s="32">
        <f t="shared" si="11"/>
        <v>11</v>
      </c>
      <c r="W52" s="305">
        <v>1</v>
      </c>
      <c r="X52" s="33">
        <v>0</v>
      </c>
      <c r="Y52" s="17">
        <v>0</v>
      </c>
      <c r="Z52" s="17">
        <v>10</v>
      </c>
      <c r="AA52" s="17">
        <v>0</v>
      </c>
      <c r="AB52" s="17">
        <v>0</v>
      </c>
      <c r="AC52" s="18">
        <v>0</v>
      </c>
      <c r="AD52" s="18">
        <v>0</v>
      </c>
      <c r="AE52" s="34">
        <v>0</v>
      </c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</row>
    <row r="53" spans="1:51" ht="18.75" customHeight="1" x14ac:dyDescent="0.25">
      <c r="A53" s="586"/>
      <c r="B53" s="213" t="s">
        <v>220</v>
      </c>
      <c r="C53" s="380">
        <f t="shared" si="9"/>
        <v>131</v>
      </c>
      <c r="D53" s="30">
        <f t="shared" si="10"/>
        <v>101</v>
      </c>
      <c r="E53" s="300">
        <v>100</v>
      </c>
      <c r="F53" s="300">
        <v>100</v>
      </c>
      <c r="G53" s="300">
        <v>0</v>
      </c>
      <c r="H53" s="300">
        <v>0</v>
      </c>
      <c r="I53" s="249">
        <v>10</v>
      </c>
      <c r="J53" s="249">
        <v>0</v>
      </c>
      <c r="K53" s="249">
        <v>1</v>
      </c>
      <c r="L53" s="29">
        <v>0</v>
      </c>
      <c r="M53" s="249">
        <v>10</v>
      </c>
      <c r="N53" s="29">
        <v>0</v>
      </c>
      <c r="O53" s="249">
        <v>10</v>
      </c>
      <c r="P53" s="29">
        <v>1</v>
      </c>
      <c r="Q53" s="29">
        <v>0</v>
      </c>
      <c r="R53" s="29">
        <v>0</v>
      </c>
      <c r="S53" s="29">
        <v>0</v>
      </c>
      <c r="T53" s="301">
        <v>502</v>
      </c>
      <c r="U53" s="29">
        <v>42</v>
      </c>
      <c r="V53" s="299">
        <f t="shared" si="11"/>
        <v>108</v>
      </c>
      <c r="W53" s="59">
        <v>34</v>
      </c>
      <c r="X53" s="29">
        <v>15</v>
      </c>
      <c r="Y53" s="29">
        <v>0</v>
      </c>
      <c r="Z53" s="56">
        <v>30</v>
      </c>
      <c r="AA53" s="56">
        <v>0</v>
      </c>
      <c r="AB53" s="56">
        <v>28</v>
      </c>
      <c r="AC53" s="29">
        <v>0</v>
      </c>
      <c r="AD53" s="29">
        <v>0</v>
      </c>
      <c r="AE53" s="30">
        <v>1</v>
      </c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</row>
    <row r="54" spans="1:51" ht="18.75" customHeight="1" x14ac:dyDescent="0.25">
      <c r="A54" s="586"/>
      <c r="B54" s="40" t="s">
        <v>221</v>
      </c>
      <c r="C54" s="375">
        <f t="shared" si="9"/>
        <v>81</v>
      </c>
      <c r="D54" s="38">
        <f t="shared" si="10"/>
        <v>52</v>
      </c>
      <c r="E54" s="36">
        <v>50</v>
      </c>
      <c r="F54" s="36">
        <v>50</v>
      </c>
      <c r="G54" s="36">
        <v>0</v>
      </c>
      <c r="H54" s="36">
        <v>0</v>
      </c>
      <c r="I54" s="33">
        <v>10</v>
      </c>
      <c r="J54" s="37">
        <v>0</v>
      </c>
      <c r="K54" s="33">
        <v>1</v>
      </c>
      <c r="L54" s="37">
        <v>0</v>
      </c>
      <c r="M54" s="33">
        <v>10</v>
      </c>
      <c r="N54" s="37">
        <v>0</v>
      </c>
      <c r="O54" s="33">
        <v>10</v>
      </c>
      <c r="P54" s="37">
        <v>1</v>
      </c>
      <c r="Q54" s="37">
        <v>0</v>
      </c>
      <c r="R54" s="37">
        <v>0</v>
      </c>
      <c r="S54" s="37">
        <v>1</v>
      </c>
      <c r="T54" s="35">
        <v>231</v>
      </c>
      <c r="U54" s="37">
        <v>30</v>
      </c>
      <c r="V54" s="32">
        <f t="shared" si="11"/>
        <v>65</v>
      </c>
      <c r="W54" s="63">
        <v>27</v>
      </c>
      <c r="X54" s="37">
        <v>11</v>
      </c>
      <c r="Y54" s="37">
        <v>0</v>
      </c>
      <c r="Z54" s="33">
        <v>10</v>
      </c>
      <c r="AA54" s="33">
        <v>0</v>
      </c>
      <c r="AB54" s="33">
        <v>17</v>
      </c>
      <c r="AC54" s="37">
        <v>0</v>
      </c>
      <c r="AD54" s="37">
        <v>0</v>
      </c>
      <c r="AE54" s="38">
        <v>0</v>
      </c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</row>
    <row r="55" spans="1:51" ht="18.75" customHeight="1" x14ac:dyDescent="0.25">
      <c r="A55" s="586"/>
      <c r="B55" s="213" t="s">
        <v>226</v>
      </c>
      <c r="C55" s="374">
        <f t="shared" si="9"/>
        <v>71</v>
      </c>
      <c r="D55" s="26">
        <f t="shared" si="10"/>
        <v>40</v>
      </c>
      <c r="E55" s="28">
        <v>40</v>
      </c>
      <c r="F55" s="28">
        <v>40</v>
      </c>
      <c r="G55" s="28">
        <v>0</v>
      </c>
      <c r="H55" s="28">
        <v>0</v>
      </c>
      <c r="I55" s="24">
        <v>10</v>
      </c>
      <c r="J55" s="29">
        <v>0</v>
      </c>
      <c r="K55" s="24">
        <v>1</v>
      </c>
      <c r="L55" s="29">
        <v>0</v>
      </c>
      <c r="M55" s="24">
        <v>10</v>
      </c>
      <c r="N55" s="29">
        <v>0</v>
      </c>
      <c r="O55" s="24">
        <v>10</v>
      </c>
      <c r="P55" s="29">
        <v>0</v>
      </c>
      <c r="Q55" s="29">
        <v>0</v>
      </c>
      <c r="R55" s="29">
        <v>0</v>
      </c>
      <c r="S55" s="29">
        <v>0</v>
      </c>
      <c r="T55" s="301">
        <v>157</v>
      </c>
      <c r="U55" s="25">
        <v>9</v>
      </c>
      <c r="V55" s="23">
        <f t="shared" si="11"/>
        <v>11</v>
      </c>
      <c r="W55" s="218">
        <v>3</v>
      </c>
      <c r="X55" s="25">
        <v>3</v>
      </c>
      <c r="Y55" s="25">
        <v>0</v>
      </c>
      <c r="Z55" s="24">
        <v>4</v>
      </c>
      <c r="AA55" s="24">
        <v>0</v>
      </c>
      <c r="AB55" s="24">
        <v>1</v>
      </c>
      <c r="AC55" s="24">
        <v>0</v>
      </c>
      <c r="AD55" s="24">
        <v>0</v>
      </c>
      <c r="AE55" s="26">
        <v>0</v>
      </c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</row>
    <row r="56" spans="1:51" ht="18.75" customHeight="1" x14ac:dyDescent="0.25">
      <c r="A56" s="586"/>
      <c r="B56" s="40" t="s">
        <v>227</v>
      </c>
      <c r="C56" s="375">
        <f t="shared" si="9"/>
        <v>25</v>
      </c>
      <c r="D56" s="38">
        <f t="shared" si="10"/>
        <v>2</v>
      </c>
      <c r="E56" s="308">
        <v>0</v>
      </c>
      <c r="F56" s="308">
        <v>0</v>
      </c>
      <c r="G56" s="308">
        <v>0</v>
      </c>
      <c r="H56" s="308">
        <v>0</v>
      </c>
      <c r="I56" s="211">
        <v>8</v>
      </c>
      <c r="J56" s="45">
        <v>0</v>
      </c>
      <c r="K56" s="211">
        <v>1</v>
      </c>
      <c r="L56" s="45">
        <v>0</v>
      </c>
      <c r="M56" s="211">
        <v>8</v>
      </c>
      <c r="N56" s="45">
        <v>0</v>
      </c>
      <c r="O56" s="211">
        <v>8</v>
      </c>
      <c r="P56" s="45">
        <v>2</v>
      </c>
      <c r="Q56" s="45">
        <v>0</v>
      </c>
      <c r="R56" s="45">
        <v>0</v>
      </c>
      <c r="S56" s="45">
        <v>0</v>
      </c>
      <c r="T56" s="226">
        <v>124</v>
      </c>
      <c r="U56" s="45">
        <v>8</v>
      </c>
      <c r="V56" s="227">
        <f t="shared" si="11"/>
        <v>19</v>
      </c>
      <c r="W56" s="228">
        <v>13</v>
      </c>
      <c r="X56" s="45">
        <v>0</v>
      </c>
      <c r="Y56" s="45">
        <v>0</v>
      </c>
      <c r="Z56" s="211">
        <v>4</v>
      </c>
      <c r="AA56" s="211">
        <v>0</v>
      </c>
      <c r="AB56" s="211">
        <v>2</v>
      </c>
      <c r="AC56" s="45">
        <v>0</v>
      </c>
      <c r="AD56" s="45">
        <v>0</v>
      </c>
      <c r="AE56" s="47">
        <v>0</v>
      </c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</row>
    <row r="57" spans="1:51" ht="18.75" customHeight="1" x14ac:dyDescent="0.25">
      <c r="A57" s="586"/>
      <c r="B57" s="213" t="s">
        <v>228</v>
      </c>
      <c r="C57" s="374">
        <f t="shared" si="9"/>
        <v>65</v>
      </c>
      <c r="D57" s="26">
        <f t="shared" si="10"/>
        <v>41</v>
      </c>
      <c r="E57" s="28">
        <v>40</v>
      </c>
      <c r="F57" s="238">
        <v>40</v>
      </c>
      <c r="G57" s="28">
        <v>0</v>
      </c>
      <c r="H57" s="238">
        <v>0</v>
      </c>
      <c r="I57" s="238">
        <v>8</v>
      </c>
      <c r="J57" s="235">
        <v>0</v>
      </c>
      <c r="K57" s="238">
        <v>1</v>
      </c>
      <c r="L57" s="235">
        <v>0</v>
      </c>
      <c r="M57" s="238">
        <v>8</v>
      </c>
      <c r="N57" s="235">
        <v>0</v>
      </c>
      <c r="O57" s="238">
        <v>8</v>
      </c>
      <c r="P57" s="235">
        <v>1</v>
      </c>
      <c r="Q57" s="235">
        <v>0</v>
      </c>
      <c r="R57" s="235">
        <v>0</v>
      </c>
      <c r="S57" s="235">
        <v>0</v>
      </c>
      <c r="T57" s="359">
        <v>127</v>
      </c>
      <c r="U57" s="239">
        <v>5</v>
      </c>
      <c r="V57" s="234">
        <f t="shared" si="11"/>
        <v>8</v>
      </c>
      <c r="W57" s="364">
        <v>4</v>
      </c>
      <c r="X57" s="235">
        <v>3</v>
      </c>
      <c r="Y57" s="235">
        <v>0</v>
      </c>
      <c r="Z57" s="238">
        <v>0</v>
      </c>
      <c r="AA57" s="238">
        <v>0</v>
      </c>
      <c r="AB57" s="238">
        <v>1</v>
      </c>
      <c r="AC57" s="238">
        <v>0</v>
      </c>
      <c r="AD57" s="238">
        <v>0</v>
      </c>
      <c r="AE57" s="239">
        <v>0</v>
      </c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</row>
    <row r="58" spans="1:51" ht="18.75" customHeight="1" x14ac:dyDescent="0.25">
      <c r="A58" s="586"/>
      <c r="B58" s="253" t="s">
        <v>95</v>
      </c>
      <c r="C58" s="75">
        <f t="shared" ref="C58:AE58" si="12">SUM(C50:C57)</f>
        <v>469</v>
      </c>
      <c r="D58" s="76">
        <f t="shared" si="12"/>
        <v>280</v>
      </c>
      <c r="E58" s="75">
        <f t="shared" si="12"/>
        <v>230</v>
      </c>
      <c r="F58" s="76">
        <f t="shared" si="12"/>
        <v>230</v>
      </c>
      <c r="G58" s="75">
        <f t="shared" si="12"/>
        <v>90</v>
      </c>
      <c r="H58" s="73">
        <f t="shared" si="12"/>
        <v>43</v>
      </c>
      <c r="I58" s="381">
        <f t="shared" si="12"/>
        <v>52</v>
      </c>
      <c r="J58" s="73">
        <f t="shared" si="12"/>
        <v>1</v>
      </c>
      <c r="K58" s="73">
        <f t="shared" si="12"/>
        <v>5</v>
      </c>
      <c r="L58" s="73">
        <f t="shared" si="12"/>
        <v>0</v>
      </c>
      <c r="M58" s="73">
        <f t="shared" si="12"/>
        <v>46</v>
      </c>
      <c r="N58" s="73">
        <f t="shared" si="12"/>
        <v>0</v>
      </c>
      <c r="O58" s="73">
        <f t="shared" si="12"/>
        <v>46</v>
      </c>
      <c r="P58" s="73">
        <f t="shared" si="12"/>
        <v>5</v>
      </c>
      <c r="Q58" s="73">
        <f t="shared" si="12"/>
        <v>0</v>
      </c>
      <c r="R58" s="73">
        <f t="shared" si="12"/>
        <v>0</v>
      </c>
      <c r="S58" s="76">
        <f t="shared" si="12"/>
        <v>1</v>
      </c>
      <c r="T58" s="71">
        <f t="shared" si="12"/>
        <v>1350</v>
      </c>
      <c r="U58" s="71">
        <f t="shared" si="12"/>
        <v>103</v>
      </c>
      <c r="V58" s="71">
        <f t="shared" si="12"/>
        <v>267</v>
      </c>
      <c r="W58" s="71">
        <f t="shared" si="12"/>
        <v>89</v>
      </c>
      <c r="X58" s="71">
        <f t="shared" si="12"/>
        <v>35</v>
      </c>
      <c r="Y58" s="71">
        <f t="shared" si="12"/>
        <v>0</v>
      </c>
      <c r="Z58" s="71">
        <f t="shared" si="12"/>
        <v>93</v>
      </c>
      <c r="AA58" s="71">
        <f t="shared" si="12"/>
        <v>0</v>
      </c>
      <c r="AB58" s="71">
        <f t="shared" si="12"/>
        <v>49</v>
      </c>
      <c r="AC58" s="71">
        <f t="shared" si="12"/>
        <v>0</v>
      </c>
      <c r="AD58" s="71">
        <f t="shared" si="12"/>
        <v>0</v>
      </c>
      <c r="AE58" s="71">
        <f t="shared" si="12"/>
        <v>1</v>
      </c>
      <c r="AF58" s="231"/>
      <c r="AG58" s="231"/>
      <c r="AH58" s="231"/>
      <c r="AI58" s="231"/>
      <c r="AJ58" s="231"/>
      <c r="AK58" s="231"/>
      <c r="AL58" s="231"/>
      <c r="AM58" s="231"/>
      <c r="AN58" s="231"/>
      <c r="AO58" s="231"/>
      <c r="AP58" s="231"/>
      <c r="AQ58" s="231"/>
      <c r="AR58" s="231"/>
      <c r="AS58" s="231"/>
      <c r="AT58" s="231"/>
      <c r="AU58" s="231"/>
      <c r="AV58" s="231"/>
      <c r="AW58" s="231"/>
      <c r="AX58" s="231"/>
      <c r="AY58" s="231"/>
    </row>
    <row r="59" spans="1:51" ht="18.75" customHeight="1" x14ac:dyDescent="0.25">
      <c r="A59" s="586"/>
      <c r="B59" s="633" t="s">
        <v>121</v>
      </c>
      <c r="C59" s="634"/>
      <c r="D59" s="634"/>
      <c r="E59" s="634"/>
      <c r="F59" s="634"/>
      <c r="G59" s="634"/>
      <c r="H59" s="634"/>
      <c r="I59" s="634"/>
      <c r="J59" s="634"/>
      <c r="K59" s="634"/>
      <c r="L59" s="634"/>
      <c r="M59" s="634"/>
      <c r="N59" s="634"/>
      <c r="O59" s="634"/>
      <c r="P59" s="634"/>
      <c r="Q59" s="634"/>
      <c r="R59" s="634"/>
      <c r="S59" s="634"/>
      <c r="T59" s="634"/>
      <c r="U59" s="634"/>
      <c r="V59" s="634"/>
      <c r="W59" s="634"/>
      <c r="X59" s="634"/>
      <c r="Y59" s="634"/>
      <c r="Z59" s="634"/>
      <c r="AA59" s="634"/>
      <c r="AB59" s="634"/>
      <c r="AC59" s="634"/>
      <c r="AD59" s="634"/>
      <c r="AE59" s="635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</row>
    <row r="60" spans="1:51" ht="18.75" customHeight="1" x14ac:dyDescent="0.25">
      <c r="A60" s="586"/>
      <c r="B60" s="337" t="s">
        <v>163</v>
      </c>
      <c r="C60" s="376">
        <f t="shared" ref="C60:C66" si="13">E60+G60+I60+K60+M60+O60</f>
        <v>67</v>
      </c>
      <c r="D60" s="19">
        <f t="shared" ref="D60:D66" si="14">F60+H60+J60+L60+N60+P60+Q60+R60+S60</f>
        <v>48</v>
      </c>
      <c r="E60" s="339">
        <v>40</v>
      </c>
      <c r="F60" s="339">
        <v>40</v>
      </c>
      <c r="G60" s="339">
        <v>0</v>
      </c>
      <c r="H60" s="339">
        <v>0</v>
      </c>
      <c r="I60" s="83">
        <v>9</v>
      </c>
      <c r="J60" s="84">
        <v>0</v>
      </c>
      <c r="K60" s="83">
        <v>1</v>
      </c>
      <c r="L60" s="84">
        <v>0</v>
      </c>
      <c r="M60" s="83">
        <v>9</v>
      </c>
      <c r="N60" s="84">
        <v>2</v>
      </c>
      <c r="O60" s="83">
        <v>8</v>
      </c>
      <c r="P60" s="84">
        <v>6</v>
      </c>
      <c r="Q60" s="84">
        <v>0</v>
      </c>
      <c r="R60" s="84">
        <v>0</v>
      </c>
      <c r="S60" s="84">
        <v>0</v>
      </c>
      <c r="T60" s="20">
        <v>239</v>
      </c>
      <c r="U60" s="84">
        <v>11</v>
      </c>
      <c r="V60" s="16">
        <f t="shared" ref="V60:V66" si="15">SUM(W60:AE60)</f>
        <v>14</v>
      </c>
      <c r="W60" s="246">
        <v>9</v>
      </c>
      <c r="X60" s="84">
        <v>4</v>
      </c>
      <c r="Y60" s="84">
        <v>0</v>
      </c>
      <c r="Z60" s="83">
        <v>0</v>
      </c>
      <c r="AA60" s="83">
        <v>0</v>
      </c>
      <c r="AB60" s="83">
        <v>1</v>
      </c>
      <c r="AC60" s="83">
        <v>0</v>
      </c>
      <c r="AD60" s="83">
        <v>0</v>
      </c>
      <c r="AE60" s="340">
        <v>0</v>
      </c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</row>
    <row r="61" spans="1:51" ht="18.75" customHeight="1" x14ac:dyDescent="0.25">
      <c r="A61" s="586"/>
      <c r="B61" s="22" t="s">
        <v>164</v>
      </c>
      <c r="C61" s="377">
        <f t="shared" si="13"/>
        <v>30</v>
      </c>
      <c r="D61" s="286">
        <f t="shared" si="14"/>
        <v>9</v>
      </c>
      <c r="E61" s="28">
        <v>0</v>
      </c>
      <c r="F61" s="28">
        <v>0</v>
      </c>
      <c r="G61" s="28">
        <v>30</v>
      </c>
      <c r="H61" s="28">
        <v>9</v>
      </c>
      <c r="I61" s="24">
        <v>0</v>
      </c>
      <c r="J61" s="25">
        <v>0</v>
      </c>
      <c r="K61" s="24">
        <v>0</v>
      </c>
      <c r="L61" s="25">
        <v>0</v>
      </c>
      <c r="M61" s="24">
        <v>0</v>
      </c>
      <c r="N61" s="25">
        <v>0</v>
      </c>
      <c r="O61" s="24">
        <v>0</v>
      </c>
      <c r="P61" s="25">
        <v>0</v>
      </c>
      <c r="Q61" s="25">
        <v>0</v>
      </c>
      <c r="R61" s="25">
        <v>0</v>
      </c>
      <c r="S61" s="25">
        <v>0</v>
      </c>
      <c r="T61" s="27">
        <v>34</v>
      </c>
      <c r="U61" s="25">
        <v>1</v>
      </c>
      <c r="V61" s="23">
        <f t="shared" si="15"/>
        <v>10</v>
      </c>
      <c r="W61" s="218">
        <v>0</v>
      </c>
      <c r="X61" s="25">
        <v>0</v>
      </c>
      <c r="Y61" s="25">
        <v>0</v>
      </c>
      <c r="Z61" s="24">
        <v>9</v>
      </c>
      <c r="AA61" s="24">
        <v>0</v>
      </c>
      <c r="AB61" s="24">
        <v>1</v>
      </c>
      <c r="AC61" s="24">
        <v>0</v>
      </c>
      <c r="AD61" s="24">
        <v>0</v>
      </c>
      <c r="AE61" s="343">
        <v>0</v>
      </c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</row>
    <row r="62" spans="1:51" ht="18.75" customHeight="1" x14ac:dyDescent="0.25">
      <c r="A62" s="586"/>
      <c r="B62" s="15" t="s">
        <v>144</v>
      </c>
      <c r="C62" s="378">
        <f t="shared" si="13"/>
        <v>31</v>
      </c>
      <c r="D62" s="38">
        <f t="shared" si="14"/>
        <v>18</v>
      </c>
      <c r="E62" s="21">
        <v>0</v>
      </c>
      <c r="F62" s="21">
        <v>0</v>
      </c>
      <c r="G62" s="21">
        <v>30</v>
      </c>
      <c r="H62" s="21">
        <v>18</v>
      </c>
      <c r="I62" s="17">
        <v>1</v>
      </c>
      <c r="J62" s="18">
        <v>0</v>
      </c>
      <c r="K62" s="17">
        <v>0</v>
      </c>
      <c r="L62" s="18">
        <v>0</v>
      </c>
      <c r="M62" s="17">
        <v>0</v>
      </c>
      <c r="N62" s="18">
        <v>0</v>
      </c>
      <c r="O62" s="17">
        <v>0</v>
      </c>
      <c r="P62" s="18">
        <v>0</v>
      </c>
      <c r="Q62" s="18">
        <v>0</v>
      </c>
      <c r="R62" s="18">
        <v>0</v>
      </c>
      <c r="S62" s="18">
        <v>0</v>
      </c>
      <c r="T62" s="328">
        <v>111</v>
      </c>
      <c r="U62" s="18">
        <v>0</v>
      </c>
      <c r="V62" s="307">
        <f t="shared" si="15"/>
        <v>34</v>
      </c>
      <c r="W62" s="257">
        <v>1</v>
      </c>
      <c r="X62" s="18">
        <v>1</v>
      </c>
      <c r="Y62" s="18">
        <v>0</v>
      </c>
      <c r="Z62" s="17">
        <v>32</v>
      </c>
      <c r="AA62" s="17">
        <v>0</v>
      </c>
      <c r="AB62" s="17">
        <v>0</v>
      </c>
      <c r="AC62" s="17">
        <v>0</v>
      </c>
      <c r="AD62" s="17">
        <v>0</v>
      </c>
      <c r="AE62" s="344">
        <v>0</v>
      </c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</row>
    <row r="63" spans="1:51" ht="18.75" customHeight="1" x14ac:dyDescent="0.25">
      <c r="A63" s="586"/>
      <c r="B63" s="22" t="s">
        <v>154</v>
      </c>
      <c r="C63" s="377">
        <f t="shared" si="13"/>
        <v>31</v>
      </c>
      <c r="D63" s="286">
        <f t="shared" si="14"/>
        <v>10</v>
      </c>
      <c r="E63" s="28">
        <v>0</v>
      </c>
      <c r="F63" s="28">
        <v>0</v>
      </c>
      <c r="G63" s="28">
        <v>30</v>
      </c>
      <c r="H63" s="28">
        <v>10</v>
      </c>
      <c r="I63" s="24">
        <v>1</v>
      </c>
      <c r="J63" s="25">
        <v>0</v>
      </c>
      <c r="K63" s="24">
        <v>0</v>
      </c>
      <c r="L63" s="25">
        <v>0</v>
      </c>
      <c r="M63" s="24">
        <v>0</v>
      </c>
      <c r="N63" s="25">
        <v>0</v>
      </c>
      <c r="O63" s="24">
        <v>0</v>
      </c>
      <c r="P63" s="25">
        <v>0</v>
      </c>
      <c r="Q63" s="25">
        <v>0</v>
      </c>
      <c r="R63" s="25">
        <v>0</v>
      </c>
      <c r="S63" s="25">
        <v>0</v>
      </c>
      <c r="T63" s="27">
        <v>27</v>
      </c>
      <c r="U63" s="25">
        <v>1</v>
      </c>
      <c r="V63" s="23">
        <f t="shared" si="15"/>
        <v>2</v>
      </c>
      <c r="W63" s="218">
        <v>1</v>
      </c>
      <c r="X63" s="25">
        <v>0</v>
      </c>
      <c r="Y63" s="25">
        <v>0</v>
      </c>
      <c r="Z63" s="24">
        <v>1</v>
      </c>
      <c r="AA63" s="24">
        <v>0</v>
      </c>
      <c r="AB63" s="24">
        <v>0</v>
      </c>
      <c r="AC63" s="24">
        <v>0</v>
      </c>
      <c r="AD63" s="24">
        <v>0</v>
      </c>
      <c r="AE63" s="343">
        <v>0</v>
      </c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</row>
    <row r="64" spans="1:51" ht="18.75" customHeight="1" x14ac:dyDescent="0.25">
      <c r="A64" s="586"/>
      <c r="B64" s="345" t="s">
        <v>220</v>
      </c>
      <c r="C64" s="378">
        <f t="shared" si="13"/>
        <v>0</v>
      </c>
      <c r="D64" s="38">
        <f t="shared" si="14"/>
        <v>0</v>
      </c>
      <c r="E64" s="308">
        <v>0</v>
      </c>
      <c r="F64" s="308">
        <v>0</v>
      </c>
      <c r="G64" s="308">
        <v>0</v>
      </c>
      <c r="H64" s="308">
        <v>0</v>
      </c>
      <c r="I64" s="211">
        <v>0</v>
      </c>
      <c r="J64" s="17">
        <v>0</v>
      </c>
      <c r="K64" s="211">
        <v>0</v>
      </c>
      <c r="L64" s="18">
        <v>0</v>
      </c>
      <c r="M64" s="211">
        <v>0</v>
      </c>
      <c r="N64" s="18">
        <v>0</v>
      </c>
      <c r="O64" s="211">
        <v>0</v>
      </c>
      <c r="P64" s="18">
        <v>0</v>
      </c>
      <c r="Q64" s="18">
        <v>0</v>
      </c>
      <c r="R64" s="18">
        <v>0</v>
      </c>
      <c r="S64" s="18">
        <v>0</v>
      </c>
      <c r="T64" s="328">
        <v>61</v>
      </c>
      <c r="U64" s="18">
        <v>12</v>
      </c>
      <c r="V64" s="307">
        <f t="shared" si="15"/>
        <v>24</v>
      </c>
      <c r="W64" s="257">
        <v>9</v>
      </c>
      <c r="X64" s="18">
        <v>3</v>
      </c>
      <c r="Y64" s="18">
        <v>0</v>
      </c>
      <c r="Z64" s="17">
        <v>8</v>
      </c>
      <c r="AA64" s="17">
        <v>0</v>
      </c>
      <c r="AB64" s="17">
        <v>4</v>
      </c>
      <c r="AC64" s="17">
        <v>0</v>
      </c>
      <c r="AD64" s="17">
        <v>0</v>
      </c>
      <c r="AE64" s="344">
        <v>0</v>
      </c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</row>
    <row r="65" spans="1:51" ht="18.75" customHeight="1" x14ac:dyDescent="0.25">
      <c r="A65" s="586"/>
      <c r="B65" s="22" t="s">
        <v>221</v>
      </c>
      <c r="C65" s="382">
        <f t="shared" si="13"/>
        <v>96</v>
      </c>
      <c r="D65" s="26">
        <f t="shared" si="14"/>
        <v>80</v>
      </c>
      <c r="E65" s="28">
        <v>80</v>
      </c>
      <c r="F65" s="28">
        <v>80</v>
      </c>
      <c r="G65" s="28">
        <v>0</v>
      </c>
      <c r="H65" s="28">
        <v>0</v>
      </c>
      <c r="I65" s="24">
        <v>5</v>
      </c>
      <c r="J65" s="25">
        <v>0</v>
      </c>
      <c r="K65" s="24">
        <v>1</v>
      </c>
      <c r="L65" s="25">
        <v>0</v>
      </c>
      <c r="M65" s="24">
        <v>5</v>
      </c>
      <c r="N65" s="25">
        <v>0</v>
      </c>
      <c r="O65" s="24">
        <v>5</v>
      </c>
      <c r="P65" s="25">
        <v>0</v>
      </c>
      <c r="Q65" s="25">
        <v>0</v>
      </c>
      <c r="R65" s="25">
        <v>0</v>
      </c>
      <c r="S65" s="25">
        <v>0</v>
      </c>
      <c r="T65" s="27">
        <v>418</v>
      </c>
      <c r="U65" s="25">
        <v>35</v>
      </c>
      <c r="V65" s="23">
        <f t="shared" si="15"/>
        <v>51</v>
      </c>
      <c r="W65" s="218">
        <v>19</v>
      </c>
      <c r="X65" s="25">
        <v>9</v>
      </c>
      <c r="Y65" s="25">
        <v>0</v>
      </c>
      <c r="Z65" s="24">
        <v>19</v>
      </c>
      <c r="AA65" s="24">
        <v>0</v>
      </c>
      <c r="AB65" s="24">
        <v>4</v>
      </c>
      <c r="AC65" s="24">
        <v>0</v>
      </c>
      <c r="AD65" s="24">
        <v>0</v>
      </c>
      <c r="AE65" s="343">
        <v>0</v>
      </c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</row>
    <row r="66" spans="1:51" ht="18.75" customHeight="1" x14ac:dyDescent="0.25">
      <c r="A66" s="586"/>
      <c r="B66" s="345" t="s">
        <v>235</v>
      </c>
      <c r="C66" s="379">
        <f t="shared" si="13"/>
        <v>105</v>
      </c>
      <c r="D66" s="222">
        <f t="shared" si="14"/>
        <v>80</v>
      </c>
      <c r="E66" s="308">
        <v>80</v>
      </c>
      <c r="F66" s="308">
        <v>80</v>
      </c>
      <c r="G66" s="308">
        <v>0</v>
      </c>
      <c r="H66" s="308">
        <v>0</v>
      </c>
      <c r="I66" s="211">
        <v>8</v>
      </c>
      <c r="J66" s="45">
        <v>0</v>
      </c>
      <c r="K66" s="211">
        <v>1</v>
      </c>
      <c r="L66" s="45">
        <v>0</v>
      </c>
      <c r="M66" s="211">
        <v>8</v>
      </c>
      <c r="N66" s="45">
        <v>0</v>
      </c>
      <c r="O66" s="211">
        <v>8</v>
      </c>
      <c r="P66" s="45">
        <v>0</v>
      </c>
      <c r="Q66" s="45">
        <v>0</v>
      </c>
      <c r="R66" s="45">
        <v>0</v>
      </c>
      <c r="S66" s="45">
        <v>0</v>
      </c>
      <c r="T66" s="332">
        <v>313</v>
      </c>
      <c r="U66" s="45">
        <v>35</v>
      </c>
      <c r="V66" s="288">
        <f t="shared" si="15"/>
        <v>63</v>
      </c>
      <c r="W66" s="228">
        <v>22</v>
      </c>
      <c r="X66" s="45">
        <v>15</v>
      </c>
      <c r="Y66" s="45">
        <v>0</v>
      </c>
      <c r="Z66" s="85">
        <v>6</v>
      </c>
      <c r="AA66" s="85">
        <v>0</v>
      </c>
      <c r="AB66" s="85">
        <v>20</v>
      </c>
      <c r="AC66" s="85">
        <v>0</v>
      </c>
      <c r="AD66" s="85">
        <v>0</v>
      </c>
      <c r="AE66" s="347">
        <v>0</v>
      </c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</row>
    <row r="67" spans="1:51" ht="18.75" customHeight="1" x14ac:dyDescent="0.25">
      <c r="A67" s="586"/>
      <c r="B67" s="229" t="s">
        <v>122</v>
      </c>
      <c r="C67" s="51">
        <f t="shared" ref="C67:AE67" si="16">SUM(C60:C66)</f>
        <v>360</v>
      </c>
      <c r="D67" s="53">
        <f t="shared" si="16"/>
        <v>245</v>
      </c>
      <c r="E67" s="51">
        <f t="shared" si="16"/>
        <v>200</v>
      </c>
      <c r="F67" s="68">
        <f t="shared" si="16"/>
        <v>200</v>
      </c>
      <c r="G67" s="51">
        <f t="shared" si="16"/>
        <v>90</v>
      </c>
      <c r="H67" s="68">
        <f t="shared" si="16"/>
        <v>37</v>
      </c>
      <c r="I67" s="68">
        <f t="shared" si="16"/>
        <v>24</v>
      </c>
      <c r="J67" s="68">
        <f t="shared" si="16"/>
        <v>0</v>
      </c>
      <c r="K67" s="68">
        <f t="shared" si="16"/>
        <v>3</v>
      </c>
      <c r="L67" s="68">
        <f t="shared" si="16"/>
        <v>0</v>
      </c>
      <c r="M67" s="68">
        <f t="shared" si="16"/>
        <v>22</v>
      </c>
      <c r="N67" s="68">
        <f t="shared" si="16"/>
        <v>2</v>
      </c>
      <c r="O67" s="68">
        <f t="shared" si="16"/>
        <v>21</v>
      </c>
      <c r="P67" s="68">
        <f t="shared" si="16"/>
        <v>6</v>
      </c>
      <c r="Q67" s="68">
        <f t="shared" si="16"/>
        <v>0</v>
      </c>
      <c r="R67" s="68">
        <f t="shared" si="16"/>
        <v>0</v>
      </c>
      <c r="S67" s="66">
        <f t="shared" si="16"/>
        <v>0</v>
      </c>
      <c r="T67" s="51">
        <f t="shared" si="16"/>
        <v>1203</v>
      </c>
      <c r="U67" s="50">
        <f t="shared" si="16"/>
        <v>95</v>
      </c>
      <c r="V67" s="6">
        <f t="shared" si="16"/>
        <v>198</v>
      </c>
      <c r="W67" s="51">
        <f t="shared" si="16"/>
        <v>61</v>
      </c>
      <c r="X67" s="68">
        <f t="shared" si="16"/>
        <v>32</v>
      </c>
      <c r="Y67" s="68">
        <f t="shared" si="16"/>
        <v>0</v>
      </c>
      <c r="Z67" s="68">
        <f t="shared" si="16"/>
        <v>75</v>
      </c>
      <c r="AA67" s="68">
        <f t="shared" si="16"/>
        <v>0</v>
      </c>
      <c r="AB67" s="68">
        <f t="shared" si="16"/>
        <v>30</v>
      </c>
      <c r="AC67" s="68">
        <f t="shared" si="16"/>
        <v>0</v>
      </c>
      <c r="AD67" s="68">
        <f t="shared" si="16"/>
        <v>0</v>
      </c>
      <c r="AE67" s="53">
        <f t="shared" si="16"/>
        <v>0</v>
      </c>
      <c r="AF67" s="231"/>
      <c r="AG67" s="231"/>
      <c r="AH67" s="231"/>
      <c r="AI67" s="231"/>
      <c r="AJ67" s="231"/>
      <c r="AK67" s="231"/>
      <c r="AL67" s="231"/>
      <c r="AM67" s="231"/>
      <c r="AN67" s="231"/>
      <c r="AO67" s="231"/>
      <c r="AP67" s="231"/>
      <c r="AQ67" s="231"/>
      <c r="AR67" s="231"/>
      <c r="AS67" s="231"/>
      <c r="AT67" s="231"/>
      <c r="AU67" s="231"/>
      <c r="AV67" s="231"/>
      <c r="AW67" s="231"/>
      <c r="AX67" s="231"/>
      <c r="AY67" s="231"/>
    </row>
    <row r="68" spans="1:51" ht="18.75" customHeight="1" x14ac:dyDescent="0.25">
      <c r="A68" s="587"/>
      <c r="B68" s="70" t="s">
        <v>39</v>
      </c>
      <c r="C68" s="348">
        <f t="shared" ref="C68:AE68" si="17">C39+C48+C58+C67</f>
        <v>2390</v>
      </c>
      <c r="D68" s="71">
        <f t="shared" si="17"/>
        <v>1649</v>
      </c>
      <c r="E68" s="71">
        <f t="shared" si="17"/>
        <v>1295</v>
      </c>
      <c r="F68" s="71">
        <f t="shared" si="17"/>
        <v>1258</v>
      </c>
      <c r="G68" s="71">
        <f t="shared" si="17"/>
        <v>480</v>
      </c>
      <c r="H68" s="71">
        <f t="shared" si="17"/>
        <v>306</v>
      </c>
      <c r="I68" s="71">
        <f t="shared" si="17"/>
        <v>223</v>
      </c>
      <c r="J68" s="71">
        <f t="shared" si="17"/>
        <v>27</v>
      </c>
      <c r="K68" s="71">
        <f t="shared" si="17"/>
        <v>27</v>
      </c>
      <c r="L68" s="71">
        <f t="shared" si="17"/>
        <v>4</v>
      </c>
      <c r="M68" s="71">
        <f t="shared" si="17"/>
        <v>183</v>
      </c>
      <c r="N68" s="71">
        <f t="shared" si="17"/>
        <v>6</v>
      </c>
      <c r="O68" s="71">
        <f t="shared" si="17"/>
        <v>182</v>
      </c>
      <c r="P68" s="71">
        <f t="shared" si="17"/>
        <v>46</v>
      </c>
      <c r="Q68" s="71">
        <f t="shared" si="17"/>
        <v>0</v>
      </c>
      <c r="R68" s="71">
        <f t="shared" si="17"/>
        <v>1</v>
      </c>
      <c r="S68" s="71">
        <f t="shared" si="17"/>
        <v>1</v>
      </c>
      <c r="T68" s="71">
        <f t="shared" si="17"/>
        <v>9740</v>
      </c>
      <c r="U68" s="71">
        <f t="shared" si="17"/>
        <v>801</v>
      </c>
      <c r="V68" s="71">
        <f t="shared" si="17"/>
        <v>1830</v>
      </c>
      <c r="W68" s="71">
        <f t="shared" si="17"/>
        <v>826</v>
      </c>
      <c r="X68" s="71">
        <f t="shared" si="17"/>
        <v>214</v>
      </c>
      <c r="Y68" s="71">
        <f t="shared" si="17"/>
        <v>0</v>
      </c>
      <c r="Z68" s="71">
        <f t="shared" si="17"/>
        <v>626</v>
      </c>
      <c r="AA68" s="71">
        <f t="shared" si="17"/>
        <v>1</v>
      </c>
      <c r="AB68" s="71">
        <f t="shared" si="17"/>
        <v>155</v>
      </c>
      <c r="AC68" s="71">
        <f t="shared" si="17"/>
        <v>0</v>
      </c>
      <c r="AD68" s="71">
        <f t="shared" si="17"/>
        <v>2</v>
      </c>
      <c r="AE68" s="76">
        <f t="shared" si="17"/>
        <v>6</v>
      </c>
      <c r="AF68" s="3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</row>
    <row r="69" spans="1:51" ht="18.75" customHeight="1" x14ac:dyDescent="0.3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  <c r="AM69" s="77"/>
      <c r="AN69" s="77"/>
      <c r="AO69" s="77"/>
      <c r="AP69" s="77"/>
      <c r="AQ69" s="77"/>
      <c r="AR69" s="77"/>
      <c r="AS69" s="77"/>
      <c r="AT69" s="77"/>
      <c r="AU69" s="77"/>
      <c r="AV69" s="77"/>
      <c r="AW69" s="77"/>
      <c r="AX69" s="77"/>
      <c r="AY69" s="77"/>
    </row>
    <row r="70" spans="1:51" ht="18.75" customHeight="1" x14ac:dyDescent="0.3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  <c r="AN70" s="77"/>
      <c r="AO70" s="77"/>
      <c r="AP70" s="77"/>
      <c r="AQ70" s="77"/>
      <c r="AR70" s="77"/>
      <c r="AS70" s="77"/>
      <c r="AT70" s="77"/>
      <c r="AU70" s="77"/>
      <c r="AV70" s="77"/>
      <c r="AW70" s="77"/>
      <c r="AX70" s="77"/>
      <c r="AY70" s="77"/>
    </row>
    <row r="71" spans="1:51" ht="18.75" customHeight="1" x14ac:dyDescent="0.3">
      <c r="A71" s="77"/>
      <c r="B71" s="581" t="s">
        <v>42</v>
      </c>
      <c r="C71" s="579"/>
      <c r="D71" s="579"/>
      <c r="E71" s="579"/>
      <c r="F71" s="579"/>
      <c r="G71" s="579"/>
      <c r="H71" s="579"/>
      <c r="I71" s="579"/>
      <c r="J71" s="579"/>
      <c r="K71" s="579"/>
      <c r="L71" s="579"/>
      <c r="M71" s="579"/>
      <c r="N71" s="579"/>
      <c r="O71" s="579"/>
      <c r="P71" s="579"/>
      <c r="Q71" s="579"/>
      <c r="R71" s="579"/>
      <c r="S71" s="579"/>
      <c r="T71" s="579"/>
      <c r="U71" s="580"/>
      <c r="V71" s="77"/>
      <c r="W71" s="77"/>
      <c r="X71" s="639" t="s">
        <v>187</v>
      </c>
      <c r="Y71" s="583"/>
      <c r="Z71" s="583"/>
      <c r="AA71" s="349">
        <v>4</v>
      </c>
      <c r="AB71" s="77"/>
      <c r="AC71" s="77"/>
      <c r="AD71" s="77"/>
      <c r="AE71" s="77"/>
      <c r="AF71" s="77"/>
      <c r="AG71" s="77"/>
      <c r="AH71" s="77"/>
      <c r="AI71" s="77"/>
      <c r="AJ71" s="77"/>
      <c r="AK71" s="77"/>
      <c r="AL71" s="77"/>
      <c r="AM71" s="77"/>
      <c r="AN71" s="77"/>
      <c r="AO71" s="77"/>
      <c r="AP71" s="77"/>
      <c r="AQ71" s="77"/>
      <c r="AR71" s="77"/>
      <c r="AS71" s="77"/>
      <c r="AT71" s="77"/>
      <c r="AU71" s="77"/>
      <c r="AV71" s="77"/>
      <c r="AW71" s="77"/>
      <c r="AX71" s="77"/>
      <c r="AY71" s="77"/>
    </row>
    <row r="72" spans="1:51" ht="18.75" customHeight="1" x14ac:dyDescent="0.3">
      <c r="A72" s="77"/>
      <c r="B72" s="638" t="s">
        <v>236</v>
      </c>
      <c r="C72" s="630"/>
      <c r="D72" s="630"/>
      <c r="E72" s="630"/>
      <c r="F72" s="630"/>
      <c r="G72" s="630"/>
      <c r="H72" s="630"/>
      <c r="I72" s="630"/>
      <c r="J72" s="630"/>
      <c r="K72" s="630"/>
      <c r="L72" s="630"/>
      <c r="M72" s="630"/>
      <c r="N72" s="630"/>
      <c r="O72" s="630"/>
      <c r="P72" s="630"/>
      <c r="Q72" s="630"/>
      <c r="R72" s="630"/>
      <c r="S72" s="630"/>
      <c r="T72" s="630"/>
      <c r="U72" s="631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  <c r="AN72" s="77"/>
      <c r="AO72" s="77"/>
      <c r="AP72" s="77"/>
      <c r="AQ72" s="77"/>
      <c r="AR72" s="77"/>
      <c r="AS72" s="77"/>
      <c r="AT72" s="77"/>
      <c r="AU72" s="77"/>
      <c r="AV72" s="77"/>
      <c r="AW72" s="77"/>
      <c r="AX72" s="77"/>
      <c r="AY72" s="77"/>
    </row>
    <row r="73" spans="1:51" ht="18.75" customHeight="1" x14ac:dyDescent="0.3">
      <c r="A73" s="77"/>
      <c r="B73" s="588" t="s">
        <v>237</v>
      </c>
      <c r="C73" s="589"/>
      <c r="D73" s="589"/>
      <c r="E73" s="589"/>
      <c r="F73" s="589"/>
      <c r="G73" s="589"/>
      <c r="H73" s="589"/>
      <c r="I73" s="589"/>
      <c r="J73" s="589"/>
      <c r="K73" s="589"/>
      <c r="L73" s="589"/>
      <c r="M73" s="589"/>
      <c r="N73" s="589"/>
      <c r="O73" s="589"/>
      <c r="P73" s="589"/>
      <c r="Q73" s="589"/>
      <c r="R73" s="589"/>
      <c r="S73" s="589"/>
      <c r="T73" s="589"/>
      <c r="U73" s="590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U73" s="77"/>
      <c r="AV73" s="77"/>
      <c r="AW73" s="77"/>
      <c r="AX73" s="77"/>
      <c r="AY73" s="77"/>
    </row>
    <row r="74" spans="1:51" ht="18.75" customHeight="1" x14ac:dyDescent="0.3">
      <c r="A74" s="77"/>
      <c r="B74" s="649" t="s">
        <v>238</v>
      </c>
      <c r="C74" s="589"/>
      <c r="D74" s="589"/>
      <c r="E74" s="589"/>
      <c r="F74" s="589"/>
      <c r="G74" s="589"/>
      <c r="H74" s="589"/>
      <c r="I74" s="589"/>
      <c r="J74" s="589"/>
      <c r="K74" s="589"/>
      <c r="L74" s="589"/>
      <c r="M74" s="589"/>
      <c r="N74" s="589"/>
      <c r="O74" s="589"/>
      <c r="P74" s="589"/>
      <c r="Q74" s="589"/>
      <c r="R74" s="589"/>
      <c r="S74" s="589"/>
      <c r="T74" s="589"/>
      <c r="U74" s="590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  <c r="AN74" s="77"/>
      <c r="AO74" s="77"/>
      <c r="AP74" s="77"/>
      <c r="AQ74" s="77"/>
      <c r="AR74" s="77"/>
      <c r="AS74" s="77"/>
      <c r="AT74" s="77"/>
      <c r="AU74" s="77"/>
      <c r="AV74" s="77"/>
      <c r="AW74" s="77"/>
      <c r="AX74" s="77"/>
      <c r="AY74" s="77"/>
    </row>
    <row r="75" spans="1:51" ht="18.75" customHeight="1" x14ac:dyDescent="0.3">
      <c r="A75" s="77"/>
      <c r="B75" s="588" t="s">
        <v>239</v>
      </c>
      <c r="C75" s="589"/>
      <c r="D75" s="589"/>
      <c r="E75" s="589"/>
      <c r="F75" s="589"/>
      <c r="G75" s="589"/>
      <c r="H75" s="589"/>
      <c r="I75" s="589"/>
      <c r="J75" s="589"/>
      <c r="K75" s="589"/>
      <c r="L75" s="589"/>
      <c r="M75" s="589"/>
      <c r="N75" s="589"/>
      <c r="O75" s="589"/>
      <c r="P75" s="589"/>
      <c r="Q75" s="589"/>
      <c r="R75" s="589"/>
      <c r="S75" s="589"/>
      <c r="T75" s="589"/>
      <c r="U75" s="590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  <c r="AP75" s="77"/>
      <c r="AQ75" s="77"/>
      <c r="AR75" s="77"/>
      <c r="AS75" s="77"/>
      <c r="AT75" s="77"/>
      <c r="AU75" s="77"/>
      <c r="AV75" s="77"/>
      <c r="AW75" s="77"/>
      <c r="AX75" s="77"/>
      <c r="AY75" s="77"/>
    </row>
    <row r="76" spans="1:51" ht="18.75" customHeight="1" x14ac:dyDescent="0.3">
      <c r="A76" s="77"/>
      <c r="B76" s="588" t="s">
        <v>240</v>
      </c>
      <c r="C76" s="589"/>
      <c r="D76" s="589"/>
      <c r="E76" s="589"/>
      <c r="F76" s="589"/>
      <c r="G76" s="589"/>
      <c r="H76" s="589"/>
      <c r="I76" s="589"/>
      <c r="J76" s="589"/>
      <c r="K76" s="589"/>
      <c r="L76" s="589"/>
      <c r="M76" s="589"/>
      <c r="N76" s="589"/>
      <c r="O76" s="589"/>
      <c r="P76" s="589"/>
      <c r="Q76" s="589"/>
      <c r="R76" s="589"/>
      <c r="S76" s="589"/>
      <c r="T76" s="589"/>
      <c r="U76" s="590"/>
      <c r="V76" s="77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  <c r="AJ76" s="77"/>
      <c r="AK76" s="77"/>
      <c r="AL76" s="77"/>
      <c r="AM76" s="77"/>
      <c r="AN76" s="77"/>
      <c r="AO76" s="77"/>
      <c r="AP76" s="77"/>
      <c r="AQ76" s="77"/>
      <c r="AR76" s="77"/>
      <c r="AS76" s="77"/>
      <c r="AT76" s="77"/>
      <c r="AU76" s="77"/>
      <c r="AV76" s="77"/>
      <c r="AW76" s="77"/>
      <c r="AX76" s="77"/>
      <c r="AY76" s="77"/>
    </row>
    <row r="77" spans="1:51" ht="18.75" customHeight="1" x14ac:dyDescent="0.3">
      <c r="A77" s="77"/>
      <c r="B77" s="588" t="s">
        <v>241</v>
      </c>
      <c r="C77" s="589"/>
      <c r="D77" s="589"/>
      <c r="E77" s="589"/>
      <c r="F77" s="589"/>
      <c r="G77" s="589"/>
      <c r="H77" s="589"/>
      <c r="I77" s="589"/>
      <c r="J77" s="589"/>
      <c r="K77" s="589"/>
      <c r="L77" s="589"/>
      <c r="M77" s="589"/>
      <c r="N77" s="589"/>
      <c r="O77" s="589"/>
      <c r="P77" s="589"/>
      <c r="Q77" s="589"/>
      <c r="R77" s="589"/>
      <c r="S77" s="589"/>
      <c r="T77" s="589"/>
      <c r="U77" s="590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  <c r="AJ77" s="77"/>
      <c r="AK77" s="77"/>
      <c r="AL77" s="77"/>
      <c r="AM77" s="77"/>
      <c r="AN77" s="77"/>
      <c r="AO77" s="77"/>
      <c r="AP77" s="77"/>
      <c r="AQ77" s="77"/>
      <c r="AR77" s="77"/>
      <c r="AS77" s="77"/>
      <c r="AT77" s="77"/>
      <c r="AU77" s="77"/>
      <c r="AV77" s="77"/>
      <c r="AW77" s="77"/>
      <c r="AX77" s="77"/>
      <c r="AY77" s="77"/>
    </row>
    <row r="78" spans="1:51" ht="18.75" customHeight="1" x14ac:dyDescent="0.3">
      <c r="A78" s="77"/>
      <c r="B78" s="588" t="s">
        <v>242</v>
      </c>
      <c r="C78" s="589"/>
      <c r="D78" s="589"/>
      <c r="E78" s="589"/>
      <c r="F78" s="589"/>
      <c r="G78" s="589"/>
      <c r="H78" s="589"/>
      <c r="I78" s="589"/>
      <c r="J78" s="589"/>
      <c r="K78" s="589"/>
      <c r="L78" s="589"/>
      <c r="M78" s="589"/>
      <c r="N78" s="589"/>
      <c r="O78" s="589"/>
      <c r="P78" s="589"/>
      <c r="Q78" s="589"/>
      <c r="R78" s="589"/>
      <c r="S78" s="589"/>
      <c r="T78" s="589"/>
      <c r="U78" s="590"/>
      <c r="V78" s="77"/>
      <c r="W78" s="77"/>
      <c r="X78" s="77"/>
      <c r="Y78" s="77"/>
      <c r="Z78" s="77"/>
      <c r="AA78" s="77"/>
      <c r="AB78" s="77"/>
      <c r="AC78" s="77"/>
      <c r="AD78" s="77"/>
      <c r="AE78" s="77"/>
      <c r="AF78" s="77"/>
      <c r="AG78" s="77"/>
      <c r="AH78" s="77"/>
      <c r="AI78" s="77"/>
      <c r="AJ78" s="77"/>
      <c r="AK78" s="77"/>
      <c r="AL78" s="77"/>
      <c r="AM78" s="77"/>
      <c r="AN78" s="77"/>
      <c r="AO78" s="77"/>
      <c r="AP78" s="77"/>
      <c r="AQ78" s="77"/>
      <c r="AR78" s="77"/>
      <c r="AS78" s="77"/>
      <c r="AT78" s="77"/>
      <c r="AU78" s="77"/>
      <c r="AV78" s="77"/>
      <c r="AW78" s="77"/>
      <c r="AX78" s="77"/>
      <c r="AY78" s="77"/>
    </row>
    <row r="79" spans="1:51" ht="18.75" customHeight="1" x14ac:dyDescent="0.3">
      <c r="A79" s="77"/>
      <c r="B79" s="648"/>
      <c r="C79" s="572"/>
      <c r="D79" s="572"/>
      <c r="E79" s="572"/>
      <c r="F79" s="572"/>
      <c r="G79" s="572"/>
      <c r="H79" s="572"/>
      <c r="I79" s="572"/>
      <c r="J79" s="572"/>
      <c r="K79" s="572"/>
      <c r="L79" s="572"/>
      <c r="M79" s="572"/>
      <c r="N79" s="572"/>
      <c r="O79" s="572"/>
      <c r="P79" s="572"/>
      <c r="Q79" s="572"/>
      <c r="R79" s="572"/>
      <c r="S79" s="572"/>
      <c r="T79" s="572"/>
      <c r="U79" s="572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  <c r="AM79" s="77"/>
      <c r="AN79" s="77"/>
      <c r="AO79" s="77"/>
      <c r="AP79" s="77"/>
      <c r="AQ79" s="77"/>
      <c r="AR79" s="77"/>
      <c r="AS79" s="77"/>
      <c r="AT79" s="77"/>
      <c r="AU79" s="77"/>
      <c r="AV79" s="77"/>
      <c r="AW79" s="77"/>
      <c r="AX79" s="77"/>
      <c r="AY79" s="77"/>
    </row>
    <row r="80" spans="1:51" ht="18.75" customHeight="1" x14ac:dyDescent="0.3">
      <c r="A80" s="77"/>
      <c r="B80" s="648"/>
      <c r="C80" s="572"/>
      <c r="D80" s="572"/>
      <c r="E80" s="572"/>
      <c r="F80" s="572"/>
      <c r="G80" s="572"/>
      <c r="H80" s="572"/>
      <c r="I80" s="572"/>
      <c r="J80" s="572"/>
      <c r="K80" s="572"/>
      <c r="L80" s="572"/>
      <c r="M80" s="572"/>
      <c r="N80" s="572"/>
      <c r="O80" s="572"/>
      <c r="P80" s="572"/>
      <c r="Q80" s="572"/>
      <c r="R80" s="572"/>
      <c r="S80" s="572"/>
      <c r="T80" s="572"/>
      <c r="U80" s="572"/>
      <c r="V80" s="77"/>
      <c r="W80" s="77"/>
      <c r="X80" s="77"/>
      <c r="Y80" s="77"/>
      <c r="Z80" s="77"/>
      <c r="AA80" s="77"/>
      <c r="AB80" s="77"/>
      <c r="AC80" s="77"/>
      <c r="AD80" s="77"/>
      <c r="AE80" s="77"/>
      <c r="AF80" s="77"/>
      <c r="AG80" s="77"/>
      <c r="AH80" s="77"/>
      <c r="AI80" s="77"/>
      <c r="AJ80" s="77"/>
      <c r="AK80" s="77"/>
      <c r="AL80" s="77"/>
      <c r="AM80" s="77"/>
      <c r="AN80" s="77"/>
      <c r="AO80" s="77"/>
      <c r="AP80" s="77"/>
      <c r="AQ80" s="77"/>
      <c r="AR80" s="77"/>
      <c r="AS80" s="77"/>
      <c r="AT80" s="77"/>
      <c r="AU80" s="77"/>
      <c r="AV80" s="77"/>
      <c r="AW80" s="77"/>
      <c r="AX80" s="77"/>
      <c r="AY80" s="77"/>
    </row>
    <row r="81" spans="1:51" ht="18.75" customHeight="1" x14ac:dyDescent="0.3">
      <c r="A81" s="77"/>
      <c r="B81" s="365"/>
      <c r="C81" s="365"/>
      <c r="D81" s="365"/>
      <c r="E81" s="365"/>
      <c r="F81" s="365"/>
      <c r="G81" s="365"/>
      <c r="H81" s="365"/>
      <c r="I81" s="365"/>
      <c r="J81" s="365"/>
      <c r="K81" s="365"/>
      <c r="L81" s="365"/>
      <c r="M81" s="365"/>
      <c r="N81" s="365"/>
      <c r="O81" s="365"/>
      <c r="P81" s="365"/>
      <c r="Q81" s="365"/>
      <c r="R81" s="365"/>
      <c r="S81" s="365"/>
      <c r="T81" s="365"/>
      <c r="U81" s="365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  <c r="AP81" s="77"/>
      <c r="AQ81" s="77"/>
      <c r="AR81" s="77"/>
      <c r="AS81" s="77"/>
      <c r="AT81" s="77"/>
      <c r="AU81" s="77"/>
      <c r="AV81" s="77"/>
      <c r="AW81" s="77"/>
      <c r="AX81" s="77"/>
      <c r="AY81" s="77"/>
    </row>
    <row r="82" spans="1:51" ht="18.75" customHeight="1" x14ac:dyDescent="0.3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  <c r="AM82" s="77"/>
      <c r="AN82" s="77"/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</row>
    <row r="83" spans="1:51" ht="18.75" customHeight="1" x14ac:dyDescent="0.3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77"/>
      <c r="AL83" s="77"/>
      <c r="AM83" s="77"/>
      <c r="AN83" s="77"/>
      <c r="AO83" s="77"/>
      <c r="AP83" s="77"/>
      <c r="AQ83" s="77"/>
      <c r="AR83" s="77"/>
      <c r="AS83" s="77"/>
      <c r="AT83" s="77"/>
      <c r="AU83" s="77"/>
      <c r="AV83" s="77"/>
      <c r="AW83" s="77"/>
      <c r="AX83" s="77"/>
      <c r="AY83" s="77"/>
    </row>
    <row r="84" spans="1:51" ht="15.75" customHeight="1" x14ac:dyDescent="0.3">
      <c r="A84" s="77"/>
      <c r="B84" s="581" t="s">
        <v>47</v>
      </c>
      <c r="C84" s="579"/>
      <c r="D84" s="579"/>
      <c r="E84" s="579"/>
      <c r="F84" s="579"/>
      <c r="G84" s="579"/>
      <c r="H84" s="579"/>
      <c r="I84" s="579"/>
      <c r="J84" s="579"/>
      <c r="K84" s="579"/>
      <c r="L84" s="579"/>
      <c r="M84" s="579"/>
      <c r="N84" s="579"/>
      <c r="O84" s="579"/>
      <c r="P84" s="579"/>
      <c r="Q84" s="579"/>
      <c r="R84" s="579"/>
      <c r="S84" s="579"/>
      <c r="T84" s="579"/>
      <c r="U84" s="580"/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77"/>
      <c r="AK84" s="77"/>
      <c r="AL84" s="77"/>
      <c r="AM84" s="77"/>
      <c r="AN84" s="77"/>
      <c r="AO84" s="77"/>
      <c r="AP84" s="77"/>
      <c r="AQ84" s="77"/>
      <c r="AR84" s="77"/>
      <c r="AS84" s="77"/>
      <c r="AT84" s="77"/>
      <c r="AU84" s="77"/>
      <c r="AV84" s="77"/>
      <c r="AW84" s="77"/>
      <c r="AX84" s="77"/>
      <c r="AY84" s="77"/>
    </row>
    <row r="85" spans="1:51" ht="18.75" customHeight="1" x14ac:dyDescent="0.3">
      <c r="A85" s="77"/>
      <c r="B85" s="638" t="s">
        <v>96</v>
      </c>
      <c r="C85" s="630"/>
      <c r="D85" s="630"/>
      <c r="E85" s="630"/>
      <c r="F85" s="630"/>
      <c r="G85" s="630"/>
      <c r="H85" s="630"/>
      <c r="I85" s="630"/>
      <c r="J85" s="630"/>
      <c r="K85" s="630"/>
      <c r="L85" s="630"/>
      <c r="M85" s="630"/>
      <c r="N85" s="630"/>
      <c r="O85" s="630"/>
      <c r="P85" s="630"/>
      <c r="Q85" s="630"/>
      <c r="R85" s="630"/>
      <c r="S85" s="630"/>
      <c r="T85" s="630"/>
      <c r="U85" s="631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  <c r="AJ85" s="77"/>
      <c r="AK85" s="77"/>
      <c r="AL85" s="77"/>
      <c r="AM85" s="77"/>
      <c r="AN85" s="77"/>
      <c r="AO85" s="77"/>
      <c r="AP85" s="77"/>
      <c r="AQ85" s="77"/>
      <c r="AR85" s="77"/>
      <c r="AS85" s="77"/>
      <c r="AT85" s="77"/>
      <c r="AU85" s="77"/>
      <c r="AV85" s="77"/>
      <c r="AW85" s="77"/>
      <c r="AX85" s="77"/>
      <c r="AY85" s="77"/>
    </row>
    <row r="86" spans="1:51" ht="18.75" customHeight="1" x14ac:dyDescent="0.3">
      <c r="A86" s="77"/>
      <c r="B86" s="588" t="s">
        <v>97</v>
      </c>
      <c r="C86" s="589"/>
      <c r="D86" s="589"/>
      <c r="E86" s="589"/>
      <c r="F86" s="589"/>
      <c r="G86" s="589"/>
      <c r="H86" s="589"/>
      <c r="I86" s="589"/>
      <c r="J86" s="589"/>
      <c r="K86" s="589"/>
      <c r="L86" s="589"/>
      <c r="M86" s="589"/>
      <c r="N86" s="589"/>
      <c r="O86" s="589"/>
      <c r="P86" s="589"/>
      <c r="Q86" s="589"/>
      <c r="R86" s="589"/>
      <c r="S86" s="589"/>
      <c r="T86" s="589"/>
      <c r="U86" s="590"/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  <c r="AL86" s="77"/>
      <c r="AM86" s="77"/>
      <c r="AN86" s="77"/>
      <c r="AO86" s="77"/>
      <c r="AP86" s="77"/>
      <c r="AQ86" s="77"/>
      <c r="AR86" s="77"/>
      <c r="AS86" s="77"/>
      <c r="AT86" s="77"/>
      <c r="AU86" s="77"/>
      <c r="AV86" s="77"/>
      <c r="AW86" s="77"/>
      <c r="AX86" s="77"/>
      <c r="AY86" s="77"/>
    </row>
    <row r="87" spans="1:51" ht="18.75" customHeight="1" x14ac:dyDescent="0.3">
      <c r="A87" s="77"/>
      <c r="B87" s="588" t="s">
        <v>184</v>
      </c>
      <c r="C87" s="589"/>
      <c r="D87" s="589"/>
      <c r="E87" s="589"/>
      <c r="F87" s="589"/>
      <c r="G87" s="589"/>
      <c r="H87" s="589"/>
      <c r="I87" s="589"/>
      <c r="J87" s="589"/>
      <c r="K87" s="589"/>
      <c r="L87" s="589"/>
      <c r="M87" s="589"/>
      <c r="N87" s="589"/>
      <c r="O87" s="589"/>
      <c r="P87" s="589"/>
      <c r="Q87" s="589"/>
      <c r="R87" s="589"/>
      <c r="S87" s="589"/>
      <c r="T87" s="589"/>
      <c r="U87" s="590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  <c r="AN87" s="77"/>
      <c r="AO87" s="77"/>
      <c r="AP87" s="77"/>
      <c r="AQ87" s="77"/>
      <c r="AR87" s="77"/>
      <c r="AS87" s="77"/>
      <c r="AT87" s="77"/>
      <c r="AU87" s="77"/>
      <c r="AV87" s="77"/>
      <c r="AW87" s="77"/>
      <c r="AX87" s="77"/>
      <c r="AY87" s="77"/>
    </row>
    <row r="88" spans="1:51" ht="18.75" customHeight="1" x14ac:dyDescent="0.3">
      <c r="A88" s="77"/>
      <c r="B88" s="588" t="s">
        <v>98</v>
      </c>
      <c r="C88" s="589"/>
      <c r="D88" s="589"/>
      <c r="E88" s="589"/>
      <c r="F88" s="589"/>
      <c r="G88" s="589"/>
      <c r="H88" s="589"/>
      <c r="I88" s="589"/>
      <c r="J88" s="589"/>
      <c r="K88" s="589"/>
      <c r="L88" s="589"/>
      <c r="M88" s="589"/>
      <c r="N88" s="589"/>
      <c r="O88" s="589"/>
      <c r="P88" s="589"/>
      <c r="Q88" s="589"/>
      <c r="R88" s="589"/>
      <c r="S88" s="589"/>
      <c r="T88" s="589"/>
      <c r="U88" s="590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  <c r="AN88" s="77"/>
      <c r="AO88" s="77"/>
      <c r="AP88" s="77"/>
      <c r="AQ88" s="77"/>
      <c r="AR88" s="77"/>
      <c r="AS88" s="77"/>
      <c r="AT88" s="77"/>
      <c r="AU88" s="77"/>
      <c r="AV88" s="77"/>
      <c r="AW88" s="77"/>
      <c r="AX88" s="77"/>
      <c r="AY88" s="77"/>
    </row>
    <row r="89" spans="1:51" ht="18.75" customHeight="1" x14ac:dyDescent="0.3">
      <c r="A89" s="77"/>
      <c r="B89" s="588" t="s">
        <v>129</v>
      </c>
      <c r="C89" s="589"/>
      <c r="D89" s="589"/>
      <c r="E89" s="589"/>
      <c r="F89" s="589"/>
      <c r="G89" s="589"/>
      <c r="H89" s="589"/>
      <c r="I89" s="589"/>
      <c r="J89" s="589"/>
      <c r="K89" s="589"/>
      <c r="L89" s="589"/>
      <c r="M89" s="589"/>
      <c r="N89" s="589"/>
      <c r="O89" s="589"/>
      <c r="P89" s="589"/>
      <c r="Q89" s="589"/>
      <c r="R89" s="589"/>
      <c r="S89" s="589"/>
      <c r="T89" s="589"/>
      <c r="U89" s="590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  <c r="AN89" s="77"/>
      <c r="AO89" s="77"/>
      <c r="AP89" s="77"/>
      <c r="AQ89" s="77"/>
      <c r="AR89" s="77"/>
      <c r="AS89" s="77"/>
      <c r="AT89" s="77"/>
      <c r="AU89" s="77"/>
      <c r="AV89" s="77"/>
      <c r="AW89" s="77"/>
      <c r="AX89" s="77"/>
      <c r="AY89" s="77"/>
    </row>
    <row r="90" spans="1:51" ht="18.75" customHeight="1" x14ac:dyDescent="0.3">
      <c r="A90" s="77"/>
      <c r="B90" s="588" t="s">
        <v>99</v>
      </c>
      <c r="C90" s="589"/>
      <c r="D90" s="589"/>
      <c r="E90" s="589"/>
      <c r="F90" s="589"/>
      <c r="G90" s="589"/>
      <c r="H90" s="589"/>
      <c r="I90" s="589"/>
      <c r="J90" s="589"/>
      <c r="K90" s="589"/>
      <c r="L90" s="589"/>
      <c r="M90" s="589"/>
      <c r="N90" s="589"/>
      <c r="O90" s="589"/>
      <c r="P90" s="589"/>
      <c r="Q90" s="589"/>
      <c r="R90" s="589"/>
      <c r="S90" s="589"/>
      <c r="T90" s="589"/>
      <c r="U90" s="590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  <c r="AN90" s="77"/>
      <c r="AO90" s="77"/>
      <c r="AP90" s="77"/>
      <c r="AQ90" s="77"/>
      <c r="AR90" s="77"/>
      <c r="AS90" s="77"/>
      <c r="AT90" s="77"/>
      <c r="AU90" s="77"/>
      <c r="AV90" s="77"/>
      <c r="AW90" s="77"/>
      <c r="AX90" s="77"/>
      <c r="AY90" s="77"/>
    </row>
    <row r="91" spans="1:51" ht="18.75" customHeight="1" x14ac:dyDescent="0.3">
      <c r="A91" s="77"/>
      <c r="B91" s="588" t="s">
        <v>185</v>
      </c>
      <c r="C91" s="589"/>
      <c r="D91" s="589"/>
      <c r="E91" s="589"/>
      <c r="F91" s="589"/>
      <c r="G91" s="589"/>
      <c r="H91" s="589"/>
      <c r="I91" s="589"/>
      <c r="J91" s="589"/>
      <c r="K91" s="589"/>
      <c r="L91" s="589"/>
      <c r="M91" s="589"/>
      <c r="N91" s="589"/>
      <c r="O91" s="589"/>
      <c r="P91" s="589"/>
      <c r="Q91" s="589"/>
      <c r="R91" s="589"/>
      <c r="S91" s="589"/>
      <c r="T91" s="589"/>
      <c r="U91" s="590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77"/>
      <c r="AP91" s="77"/>
      <c r="AQ91" s="77"/>
      <c r="AR91" s="77"/>
      <c r="AS91" s="77"/>
      <c r="AT91" s="77"/>
      <c r="AU91" s="77"/>
      <c r="AV91" s="77"/>
      <c r="AW91" s="77"/>
      <c r="AX91" s="77"/>
      <c r="AY91" s="77"/>
    </row>
    <row r="92" spans="1:51" ht="18.75" customHeight="1" x14ac:dyDescent="0.3">
      <c r="A92" s="77"/>
      <c r="B92" s="588" t="s">
        <v>114</v>
      </c>
      <c r="C92" s="589"/>
      <c r="D92" s="589"/>
      <c r="E92" s="589"/>
      <c r="F92" s="589"/>
      <c r="G92" s="589"/>
      <c r="H92" s="589"/>
      <c r="I92" s="589"/>
      <c r="J92" s="589"/>
      <c r="K92" s="589"/>
      <c r="L92" s="589"/>
      <c r="M92" s="589"/>
      <c r="N92" s="589"/>
      <c r="O92" s="589"/>
      <c r="P92" s="589"/>
      <c r="Q92" s="589"/>
      <c r="R92" s="589"/>
      <c r="S92" s="589"/>
      <c r="T92" s="589"/>
      <c r="U92" s="590"/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77"/>
      <c r="AM92" s="77"/>
      <c r="AN92" s="77"/>
      <c r="AO92" s="77"/>
      <c r="AP92" s="77"/>
      <c r="AQ92" s="77"/>
      <c r="AR92" s="77"/>
      <c r="AS92" s="77"/>
      <c r="AT92" s="77"/>
      <c r="AU92" s="77"/>
      <c r="AV92" s="77"/>
      <c r="AW92" s="77"/>
      <c r="AX92" s="77"/>
      <c r="AY92" s="77"/>
    </row>
    <row r="93" spans="1:51" ht="18.75" customHeight="1" x14ac:dyDescent="0.3">
      <c r="A93" s="77"/>
      <c r="B93" s="591" t="s">
        <v>101</v>
      </c>
      <c r="C93" s="592"/>
      <c r="D93" s="592"/>
      <c r="E93" s="592"/>
      <c r="F93" s="592"/>
      <c r="G93" s="592"/>
      <c r="H93" s="592"/>
      <c r="I93" s="592"/>
      <c r="J93" s="592"/>
      <c r="K93" s="592"/>
      <c r="L93" s="592"/>
      <c r="M93" s="592"/>
      <c r="N93" s="592"/>
      <c r="O93" s="592"/>
      <c r="P93" s="592"/>
      <c r="Q93" s="592"/>
      <c r="R93" s="592"/>
      <c r="S93" s="592"/>
      <c r="T93" s="592"/>
      <c r="U93" s="593"/>
      <c r="V93" s="77"/>
      <c r="W93" s="77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  <c r="AJ93" s="77"/>
      <c r="AK93" s="77"/>
      <c r="AL93" s="77"/>
      <c r="AM93" s="77"/>
      <c r="AN93" s="77"/>
      <c r="AO93" s="77"/>
      <c r="AP93" s="77"/>
      <c r="AQ93" s="77"/>
      <c r="AR93" s="77"/>
      <c r="AS93" s="77"/>
      <c r="AT93" s="77"/>
      <c r="AU93" s="77"/>
      <c r="AV93" s="77"/>
      <c r="AW93" s="77"/>
      <c r="AX93" s="77"/>
      <c r="AY93" s="77"/>
    </row>
    <row r="94" spans="1:51" ht="18.75" customHeight="1" x14ac:dyDescent="0.3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  <c r="AU94" s="77"/>
      <c r="AV94" s="77"/>
      <c r="AW94" s="77"/>
      <c r="AX94" s="77"/>
      <c r="AY94" s="77"/>
    </row>
    <row r="95" spans="1:51" ht="18.75" customHeight="1" x14ac:dyDescent="0.3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7"/>
      <c r="AM95" s="77"/>
      <c r="AN95" s="77"/>
      <c r="AO95" s="77"/>
      <c r="AP95" s="77"/>
      <c r="AQ95" s="77"/>
      <c r="AR95" s="77"/>
      <c r="AS95" s="77"/>
      <c r="AT95" s="77"/>
      <c r="AU95" s="77"/>
      <c r="AV95" s="77"/>
      <c r="AW95" s="77"/>
      <c r="AX95" s="77"/>
      <c r="AY95" s="77"/>
    </row>
    <row r="96" spans="1:51" ht="18.75" customHeight="1" x14ac:dyDescent="0.3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  <c r="AX96" s="77"/>
      <c r="AY96" s="77"/>
    </row>
    <row r="97" spans="1:51" ht="18.75" customHeight="1" x14ac:dyDescent="0.3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  <c r="AW97" s="77"/>
      <c r="AX97" s="77"/>
      <c r="AY97" s="77"/>
    </row>
    <row r="98" spans="1:51" ht="18.75" customHeight="1" x14ac:dyDescent="0.3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77"/>
      <c r="AM98" s="77"/>
      <c r="AN98" s="77"/>
      <c r="AO98" s="77"/>
      <c r="AP98" s="77"/>
      <c r="AQ98" s="77"/>
      <c r="AR98" s="77"/>
      <c r="AS98" s="77"/>
      <c r="AT98" s="77"/>
      <c r="AU98" s="77"/>
      <c r="AV98" s="77"/>
      <c r="AW98" s="77"/>
      <c r="AX98" s="77"/>
      <c r="AY98" s="77"/>
    </row>
    <row r="99" spans="1:51" ht="18.75" customHeight="1" x14ac:dyDescent="0.3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  <c r="AM99" s="77"/>
      <c r="AN99" s="77"/>
      <c r="AO99" s="77"/>
      <c r="AP99" s="77"/>
      <c r="AQ99" s="77"/>
      <c r="AR99" s="77"/>
      <c r="AS99" s="77"/>
      <c r="AT99" s="77"/>
      <c r="AU99" s="77"/>
      <c r="AV99" s="77"/>
      <c r="AW99" s="77"/>
      <c r="AX99" s="77"/>
      <c r="AY99" s="77"/>
    </row>
    <row r="100" spans="1:51" ht="18.75" customHeight="1" x14ac:dyDescent="0.3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  <c r="AN100" s="77"/>
      <c r="AO100" s="77"/>
      <c r="AP100" s="77"/>
      <c r="AQ100" s="77"/>
      <c r="AR100" s="77"/>
      <c r="AS100" s="77"/>
      <c r="AT100" s="77"/>
      <c r="AU100" s="77"/>
      <c r="AV100" s="77"/>
      <c r="AW100" s="77"/>
      <c r="AX100" s="77"/>
      <c r="AY100" s="77"/>
    </row>
    <row r="101" spans="1:51" ht="18.75" customHeight="1" x14ac:dyDescent="0.3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7"/>
      <c r="AS101" s="77"/>
      <c r="AT101" s="77"/>
      <c r="AU101" s="77"/>
      <c r="AV101" s="77"/>
      <c r="AW101" s="77"/>
      <c r="AX101" s="77"/>
      <c r="AY101" s="77"/>
    </row>
    <row r="102" spans="1:51" ht="18.75" customHeight="1" x14ac:dyDescent="0.3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  <c r="AN102" s="77"/>
      <c r="AO102" s="77"/>
      <c r="AP102" s="77"/>
      <c r="AQ102" s="77"/>
      <c r="AR102" s="77"/>
      <c r="AS102" s="77"/>
      <c r="AT102" s="77"/>
      <c r="AU102" s="77"/>
      <c r="AV102" s="77"/>
      <c r="AW102" s="77"/>
      <c r="AX102" s="77"/>
      <c r="AY102" s="77"/>
    </row>
    <row r="103" spans="1:51" ht="18.75" customHeight="1" x14ac:dyDescent="0.3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  <c r="AN103" s="77"/>
      <c r="AO103" s="77"/>
      <c r="AP103" s="77"/>
      <c r="AQ103" s="77"/>
      <c r="AR103" s="77"/>
      <c r="AS103" s="77"/>
      <c r="AT103" s="77"/>
      <c r="AU103" s="77"/>
      <c r="AV103" s="77"/>
      <c r="AW103" s="77"/>
      <c r="AX103" s="77"/>
      <c r="AY103" s="77"/>
    </row>
    <row r="104" spans="1:51" ht="18.75" customHeight="1" x14ac:dyDescent="0.3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  <c r="AN104" s="77"/>
      <c r="AO104" s="77"/>
      <c r="AP104" s="77"/>
      <c r="AQ104" s="77"/>
      <c r="AR104" s="77"/>
      <c r="AS104" s="77"/>
      <c r="AT104" s="77"/>
      <c r="AU104" s="77"/>
      <c r="AV104" s="77"/>
      <c r="AW104" s="77"/>
      <c r="AX104" s="77"/>
      <c r="AY104" s="77"/>
    </row>
    <row r="105" spans="1:51" ht="18.75" customHeight="1" x14ac:dyDescent="0.3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  <c r="AM105" s="77"/>
      <c r="AN105" s="77"/>
      <c r="AO105" s="77"/>
      <c r="AP105" s="77"/>
      <c r="AQ105" s="77"/>
      <c r="AR105" s="77"/>
      <c r="AS105" s="77"/>
      <c r="AT105" s="77"/>
      <c r="AU105" s="77"/>
      <c r="AV105" s="77"/>
      <c r="AW105" s="77"/>
      <c r="AX105" s="77"/>
      <c r="AY105" s="77"/>
    </row>
    <row r="106" spans="1:51" ht="18.75" customHeight="1" x14ac:dyDescent="0.3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  <c r="AP106" s="77"/>
      <c r="AQ106" s="77"/>
      <c r="AR106" s="77"/>
      <c r="AS106" s="77"/>
      <c r="AT106" s="77"/>
      <c r="AU106" s="77"/>
      <c r="AV106" s="77"/>
      <c r="AW106" s="77"/>
      <c r="AX106" s="77"/>
      <c r="AY106" s="77"/>
    </row>
    <row r="107" spans="1:51" ht="18.75" customHeight="1" x14ac:dyDescent="0.3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  <c r="AN107" s="77"/>
      <c r="AO107" s="77"/>
      <c r="AP107" s="77"/>
      <c r="AQ107" s="77"/>
      <c r="AR107" s="77"/>
      <c r="AS107" s="77"/>
      <c r="AT107" s="77"/>
      <c r="AU107" s="77"/>
      <c r="AV107" s="77"/>
      <c r="AW107" s="77"/>
      <c r="AX107" s="77"/>
      <c r="AY107" s="77"/>
    </row>
    <row r="108" spans="1:51" ht="18.75" customHeight="1" x14ac:dyDescent="0.3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  <c r="AP108" s="77"/>
      <c r="AQ108" s="77"/>
      <c r="AR108" s="77"/>
      <c r="AS108" s="77"/>
      <c r="AT108" s="77"/>
      <c r="AU108" s="77"/>
      <c r="AV108" s="77"/>
      <c r="AW108" s="77"/>
      <c r="AX108" s="77"/>
      <c r="AY108" s="77"/>
    </row>
    <row r="109" spans="1:51" ht="18.75" customHeight="1" x14ac:dyDescent="0.3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  <c r="AP109" s="77"/>
      <c r="AQ109" s="77"/>
      <c r="AR109" s="77"/>
      <c r="AS109" s="77"/>
      <c r="AT109" s="77"/>
      <c r="AU109" s="77"/>
      <c r="AV109" s="77"/>
      <c r="AW109" s="77"/>
      <c r="AX109" s="77"/>
      <c r="AY109" s="77"/>
    </row>
    <row r="110" spans="1:51" ht="18.75" customHeight="1" x14ac:dyDescent="0.3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77"/>
      <c r="AQ110" s="77"/>
      <c r="AR110" s="77"/>
      <c r="AS110" s="77"/>
      <c r="AT110" s="77"/>
      <c r="AU110" s="77"/>
      <c r="AV110" s="77"/>
      <c r="AW110" s="77"/>
      <c r="AX110" s="77"/>
      <c r="AY110" s="77"/>
    </row>
    <row r="111" spans="1:51" ht="18.75" customHeight="1" x14ac:dyDescent="0.3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  <c r="AW111" s="77"/>
      <c r="AX111" s="77"/>
      <c r="AY111" s="77"/>
    </row>
    <row r="112" spans="1:51" ht="18.75" customHeight="1" x14ac:dyDescent="0.3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  <c r="AP112" s="77"/>
      <c r="AQ112" s="77"/>
      <c r="AR112" s="77"/>
      <c r="AS112" s="77"/>
      <c r="AT112" s="77"/>
      <c r="AU112" s="77"/>
      <c r="AV112" s="77"/>
      <c r="AW112" s="77"/>
      <c r="AX112" s="77"/>
      <c r="AY112" s="77"/>
    </row>
    <row r="113" spans="1:51" ht="18.75" customHeight="1" x14ac:dyDescent="0.3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  <c r="AP113" s="77"/>
      <c r="AQ113" s="77"/>
      <c r="AR113" s="77"/>
      <c r="AS113" s="77"/>
      <c r="AT113" s="77"/>
      <c r="AU113" s="77"/>
      <c r="AV113" s="77"/>
      <c r="AW113" s="77"/>
      <c r="AX113" s="77"/>
      <c r="AY113" s="77"/>
    </row>
    <row r="114" spans="1:51" ht="18.75" customHeight="1" x14ac:dyDescent="0.3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  <c r="AP114" s="77"/>
      <c r="AQ114" s="77"/>
      <c r="AR114" s="77"/>
      <c r="AS114" s="77"/>
      <c r="AT114" s="77"/>
      <c r="AU114" s="77"/>
      <c r="AV114" s="77"/>
      <c r="AW114" s="77"/>
      <c r="AX114" s="77"/>
      <c r="AY114" s="77"/>
    </row>
    <row r="115" spans="1:51" ht="18.75" customHeight="1" x14ac:dyDescent="0.3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  <c r="AP115" s="77"/>
      <c r="AQ115" s="77"/>
      <c r="AR115" s="77"/>
      <c r="AS115" s="77"/>
      <c r="AT115" s="77"/>
      <c r="AU115" s="77"/>
      <c r="AV115" s="77"/>
      <c r="AW115" s="77"/>
      <c r="AX115" s="77"/>
      <c r="AY115" s="77"/>
    </row>
    <row r="116" spans="1:51" ht="18.75" customHeight="1" x14ac:dyDescent="0.3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  <c r="AU116" s="77"/>
      <c r="AV116" s="77"/>
      <c r="AW116" s="77"/>
      <c r="AX116" s="77"/>
      <c r="AY116" s="77"/>
    </row>
    <row r="117" spans="1:51" ht="18.75" customHeight="1" x14ac:dyDescent="0.3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  <c r="AN117" s="77"/>
      <c r="AO117" s="77"/>
      <c r="AP117" s="77"/>
      <c r="AQ117" s="77"/>
      <c r="AR117" s="77"/>
      <c r="AS117" s="77"/>
      <c r="AT117" s="77"/>
      <c r="AU117" s="77"/>
      <c r="AV117" s="77"/>
      <c r="AW117" s="77"/>
      <c r="AX117" s="77"/>
      <c r="AY117" s="77"/>
    </row>
    <row r="118" spans="1:51" ht="18.75" customHeight="1" x14ac:dyDescent="0.3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77"/>
      <c r="AP118" s="77"/>
      <c r="AQ118" s="77"/>
      <c r="AR118" s="77"/>
      <c r="AS118" s="77"/>
      <c r="AT118" s="77"/>
      <c r="AU118" s="77"/>
      <c r="AV118" s="77"/>
      <c r="AW118" s="77"/>
      <c r="AX118" s="77"/>
      <c r="AY118" s="77"/>
    </row>
    <row r="119" spans="1:51" ht="18.75" customHeight="1" x14ac:dyDescent="0.3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  <c r="AP119" s="77"/>
      <c r="AQ119" s="77"/>
      <c r="AR119" s="77"/>
      <c r="AS119" s="77"/>
      <c r="AT119" s="77"/>
      <c r="AU119" s="77"/>
      <c r="AV119" s="77"/>
      <c r="AW119" s="77"/>
      <c r="AX119" s="77"/>
      <c r="AY119" s="77"/>
    </row>
    <row r="120" spans="1:51" ht="18.75" customHeight="1" x14ac:dyDescent="0.3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  <c r="AP120" s="77"/>
      <c r="AQ120" s="77"/>
      <c r="AR120" s="77"/>
      <c r="AS120" s="77"/>
      <c r="AT120" s="77"/>
      <c r="AU120" s="77"/>
      <c r="AV120" s="77"/>
      <c r="AW120" s="77"/>
      <c r="AX120" s="77"/>
      <c r="AY120" s="77"/>
    </row>
    <row r="121" spans="1:51" ht="18.75" customHeight="1" x14ac:dyDescent="0.3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  <c r="AN121" s="77"/>
      <c r="AO121" s="77"/>
      <c r="AP121" s="77"/>
      <c r="AQ121" s="77"/>
      <c r="AR121" s="77"/>
      <c r="AS121" s="77"/>
      <c r="AT121" s="77"/>
      <c r="AU121" s="77"/>
      <c r="AV121" s="77"/>
      <c r="AW121" s="77"/>
      <c r="AX121" s="77"/>
      <c r="AY121" s="77"/>
    </row>
    <row r="122" spans="1:51" ht="18.75" customHeight="1" x14ac:dyDescent="0.3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  <c r="AN122" s="77"/>
      <c r="AO122" s="77"/>
      <c r="AP122" s="77"/>
      <c r="AQ122" s="77"/>
      <c r="AR122" s="77"/>
      <c r="AS122" s="77"/>
      <c r="AT122" s="77"/>
      <c r="AU122" s="77"/>
      <c r="AV122" s="77"/>
      <c r="AW122" s="77"/>
      <c r="AX122" s="77"/>
      <c r="AY122" s="77"/>
    </row>
    <row r="123" spans="1:51" ht="18.75" customHeight="1" x14ac:dyDescent="0.3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7"/>
      <c r="AU123" s="77"/>
      <c r="AV123" s="77"/>
      <c r="AW123" s="77"/>
      <c r="AX123" s="77"/>
      <c r="AY123" s="77"/>
    </row>
    <row r="124" spans="1:51" ht="18.75" customHeight="1" x14ac:dyDescent="0.3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77"/>
      <c r="AO124" s="77"/>
      <c r="AP124" s="77"/>
      <c r="AQ124" s="77"/>
      <c r="AR124" s="77"/>
      <c r="AS124" s="77"/>
      <c r="AT124" s="77"/>
      <c r="AU124" s="77"/>
      <c r="AV124" s="77"/>
      <c r="AW124" s="77"/>
      <c r="AX124" s="77"/>
      <c r="AY124" s="77"/>
    </row>
    <row r="125" spans="1:51" ht="18.75" customHeight="1" x14ac:dyDescent="0.3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7"/>
      <c r="AU125" s="77"/>
      <c r="AV125" s="77"/>
      <c r="AW125" s="77"/>
      <c r="AX125" s="77"/>
      <c r="AY125" s="77"/>
    </row>
    <row r="126" spans="1:51" ht="18.75" customHeight="1" x14ac:dyDescent="0.3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  <c r="AP126" s="77"/>
      <c r="AQ126" s="77"/>
      <c r="AR126" s="77"/>
      <c r="AS126" s="77"/>
      <c r="AT126" s="77"/>
      <c r="AU126" s="77"/>
      <c r="AV126" s="77"/>
      <c r="AW126" s="77"/>
      <c r="AX126" s="77"/>
      <c r="AY126" s="77"/>
    </row>
    <row r="127" spans="1:51" ht="18.75" customHeight="1" x14ac:dyDescent="0.3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  <c r="AP127" s="77"/>
      <c r="AQ127" s="77"/>
      <c r="AR127" s="77"/>
      <c r="AS127" s="77"/>
      <c r="AT127" s="77"/>
      <c r="AU127" s="77"/>
      <c r="AV127" s="77"/>
      <c r="AW127" s="77"/>
      <c r="AX127" s="77"/>
      <c r="AY127" s="77"/>
    </row>
    <row r="128" spans="1:51" ht="18.75" customHeight="1" x14ac:dyDescent="0.3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  <c r="AN128" s="77"/>
      <c r="AO128" s="77"/>
      <c r="AP128" s="77"/>
      <c r="AQ128" s="77"/>
      <c r="AR128" s="77"/>
      <c r="AS128" s="77"/>
      <c r="AT128" s="77"/>
      <c r="AU128" s="77"/>
      <c r="AV128" s="77"/>
      <c r="AW128" s="77"/>
      <c r="AX128" s="77"/>
      <c r="AY128" s="77"/>
    </row>
    <row r="129" spans="1:51" ht="18.75" customHeight="1" x14ac:dyDescent="0.3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7"/>
      <c r="AU129" s="77"/>
      <c r="AV129" s="77"/>
      <c r="AW129" s="77"/>
      <c r="AX129" s="77"/>
      <c r="AY129" s="77"/>
    </row>
    <row r="130" spans="1:51" ht="18.75" customHeight="1" x14ac:dyDescent="0.3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  <c r="AP130" s="77"/>
      <c r="AQ130" s="77"/>
      <c r="AR130" s="77"/>
      <c r="AS130" s="77"/>
      <c r="AT130" s="77"/>
      <c r="AU130" s="77"/>
      <c r="AV130" s="77"/>
      <c r="AW130" s="77"/>
      <c r="AX130" s="77"/>
      <c r="AY130" s="77"/>
    </row>
    <row r="131" spans="1:51" ht="18.75" customHeight="1" x14ac:dyDescent="0.3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U131" s="77"/>
      <c r="AV131" s="77"/>
      <c r="AW131" s="77"/>
      <c r="AX131" s="77"/>
      <c r="AY131" s="77"/>
    </row>
    <row r="132" spans="1:51" ht="18.75" customHeight="1" x14ac:dyDescent="0.3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  <c r="AN132" s="77"/>
      <c r="AO132" s="77"/>
      <c r="AP132" s="77"/>
      <c r="AQ132" s="77"/>
      <c r="AR132" s="77"/>
      <c r="AS132" s="77"/>
      <c r="AT132" s="77"/>
      <c r="AU132" s="77"/>
      <c r="AV132" s="77"/>
      <c r="AW132" s="77"/>
      <c r="AX132" s="77"/>
      <c r="AY132" s="77"/>
    </row>
    <row r="133" spans="1:51" ht="18.75" customHeight="1" x14ac:dyDescent="0.3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  <c r="AP133" s="77"/>
      <c r="AQ133" s="77"/>
      <c r="AR133" s="77"/>
      <c r="AS133" s="77"/>
      <c r="AT133" s="77"/>
      <c r="AU133" s="77"/>
      <c r="AV133" s="77"/>
      <c r="AW133" s="77"/>
      <c r="AX133" s="77"/>
      <c r="AY133" s="77"/>
    </row>
    <row r="134" spans="1:51" ht="18.75" customHeight="1" x14ac:dyDescent="0.3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  <c r="AN134" s="77"/>
      <c r="AO134" s="77"/>
      <c r="AP134" s="77"/>
      <c r="AQ134" s="77"/>
      <c r="AR134" s="77"/>
      <c r="AS134" s="77"/>
      <c r="AT134" s="77"/>
      <c r="AU134" s="77"/>
      <c r="AV134" s="77"/>
      <c r="AW134" s="77"/>
      <c r="AX134" s="77"/>
      <c r="AY134" s="77"/>
    </row>
    <row r="135" spans="1:51" ht="18.75" customHeight="1" x14ac:dyDescent="0.3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  <c r="AP135" s="77"/>
      <c r="AQ135" s="77"/>
      <c r="AR135" s="77"/>
      <c r="AS135" s="77"/>
      <c r="AT135" s="77"/>
      <c r="AU135" s="77"/>
      <c r="AV135" s="77"/>
      <c r="AW135" s="77"/>
      <c r="AX135" s="77"/>
      <c r="AY135" s="77"/>
    </row>
    <row r="136" spans="1:51" ht="18.75" customHeight="1" x14ac:dyDescent="0.3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  <c r="AP136" s="77"/>
      <c r="AQ136" s="77"/>
      <c r="AR136" s="77"/>
      <c r="AS136" s="77"/>
      <c r="AT136" s="77"/>
      <c r="AU136" s="77"/>
      <c r="AV136" s="77"/>
      <c r="AW136" s="77"/>
      <c r="AX136" s="77"/>
      <c r="AY136" s="77"/>
    </row>
    <row r="137" spans="1:51" ht="18.75" customHeight="1" x14ac:dyDescent="0.3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  <c r="AP137" s="77"/>
      <c r="AQ137" s="77"/>
      <c r="AR137" s="77"/>
      <c r="AS137" s="77"/>
      <c r="AT137" s="77"/>
      <c r="AU137" s="77"/>
      <c r="AV137" s="77"/>
      <c r="AW137" s="77"/>
      <c r="AX137" s="77"/>
      <c r="AY137" s="77"/>
    </row>
    <row r="138" spans="1:51" ht="18.75" customHeight="1" x14ac:dyDescent="0.3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  <c r="AP138" s="77"/>
      <c r="AQ138" s="77"/>
      <c r="AR138" s="77"/>
      <c r="AS138" s="77"/>
      <c r="AT138" s="77"/>
      <c r="AU138" s="77"/>
      <c r="AV138" s="77"/>
      <c r="AW138" s="77"/>
      <c r="AX138" s="77"/>
      <c r="AY138" s="77"/>
    </row>
    <row r="139" spans="1:51" ht="18.75" customHeight="1" x14ac:dyDescent="0.3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  <c r="AN139" s="77"/>
      <c r="AO139" s="77"/>
      <c r="AP139" s="77"/>
      <c r="AQ139" s="77"/>
      <c r="AR139" s="77"/>
      <c r="AS139" s="77"/>
      <c r="AT139" s="77"/>
      <c r="AU139" s="77"/>
      <c r="AV139" s="77"/>
      <c r="AW139" s="77"/>
      <c r="AX139" s="77"/>
      <c r="AY139" s="77"/>
    </row>
    <row r="140" spans="1:51" ht="18.75" customHeight="1" x14ac:dyDescent="0.3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  <c r="AP140" s="77"/>
      <c r="AQ140" s="77"/>
      <c r="AR140" s="77"/>
      <c r="AS140" s="77"/>
      <c r="AT140" s="77"/>
      <c r="AU140" s="77"/>
      <c r="AV140" s="77"/>
      <c r="AW140" s="77"/>
      <c r="AX140" s="77"/>
      <c r="AY140" s="77"/>
    </row>
    <row r="141" spans="1:51" ht="18.75" customHeight="1" x14ac:dyDescent="0.3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  <c r="AU141" s="77"/>
      <c r="AV141" s="77"/>
      <c r="AW141" s="77"/>
      <c r="AX141" s="77"/>
      <c r="AY141" s="77"/>
    </row>
    <row r="142" spans="1:51" ht="18.75" customHeight="1" x14ac:dyDescent="0.3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  <c r="AP142" s="77"/>
      <c r="AQ142" s="77"/>
      <c r="AR142" s="77"/>
      <c r="AS142" s="77"/>
      <c r="AT142" s="77"/>
      <c r="AU142" s="77"/>
      <c r="AV142" s="77"/>
      <c r="AW142" s="77"/>
      <c r="AX142" s="77"/>
      <c r="AY142" s="77"/>
    </row>
    <row r="143" spans="1:51" ht="18.75" customHeight="1" x14ac:dyDescent="0.3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  <c r="AN143" s="77"/>
      <c r="AO143" s="77"/>
      <c r="AP143" s="77"/>
      <c r="AQ143" s="77"/>
      <c r="AR143" s="77"/>
      <c r="AS143" s="77"/>
      <c r="AT143" s="77"/>
      <c r="AU143" s="77"/>
      <c r="AV143" s="77"/>
      <c r="AW143" s="77"/>
      <c r="AX143" s="77"/>
      <c r="AY143" s="77"/>
    </row>
    <row r="144" spans="1:51" ht="18.75" customHeight="1" x14ac:dyDescent="0.3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  <c r="AP144" s="77"/>
      <c r="AQ144" s="77"/>
      <c r="AR144" s="77"/>
      <c r="AS144" s="77"/>
      <c r="AT144" s="77"/>
      <c r="AU144" s="77"/>
      <c r="AV144" s="77"/>
      <c r="AW144" s="77"/>
      <c r="AX144" s="77"/>
      <c r="AY144" s="77"/>
    </row>
    <row r="145" spans="1:51" ht="18.75" customHeight="1" x14ac:dyDescent="0.3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  <c r="AN145" s="77"/>
      <c r="AO145" s="77"/>
      <c r="AP145" s="77"/>
      <c r="AQ145" s="77"/>
      <c r="AR145" s="77"/>
      <c r="AS145" s="77"/>
      <c r="AT145" s="77"/>
      <c r="AU145" s="77"/>
      <c r="AV145" s="77"/>
      <c r="AW145" s="77"/>
      <c r="AX145" s="77"/>
      <c r="AY145" s="77"/>
    </row>
    <row r="146" spans="1:51" ht="18.75" customHeight="1" x14ac:dyDescent="0.3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  <c r="AU146" s="77"/>
      <c r="AV146" s="77"/>
      <c r="AW146" s="77"/>
      <c r="AX146" s="77"/>
      <c r="AY146" s="77"/>
    </row>
    <row r="147" spans="1:51" ht="18.75" customHeight="1" x14ac:dyDescent="0.3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  <c r="AP147" s="77"/>
      <c r="AQ147" s="77"/>
      <c r="AR147" s="77"/>
      <c r="AS147" s="77"/>
      <c r="AT147" s="77"/>
      <c r="AU147" s="77"/>
      <c r="AV147" s="77"/>
      <c r="AW147" s="77"/>
      <c r="AX147" s="77"/>
      <c r="AY147" s="77"/>
    </row>
    <row r="148" spans="1:51" ht="18.75" customHeight="1" x14ac:dyDescent="0.3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  <c r="AP148" s="77"/>
      <c r="AQ148" s="77"/>
      <c r="AR148" s="77"/>
      <c r="AS148" s="77"/>
      <c r="AT148" s="77"/>
      <c r="AU148" s="77"/>
      <c r="AV148" s="77"/>
      <c r="AW148" s="77"/>
      <c r="AX148" s="77"/>
      <c r="AY148" s="77"/>
    </row>
    <row r="149" spans="1:51" ht="18.75" customHeight="1" x14ac:dyDescent="0.3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  <c r="AN149" s="77"/>
      <c r="AO149" s="77"/>
      <c r="AP149" s="77"/>
      <c r="AQ149" s="77"/>
      <c r="AR149" s="77"/>
      <c r="AS149" s="77"/>
      <c r="AT149" s="77"/>
      <c r="AU149" s="77"/>
      <c r="AV149" s="77"/>
      <c r="AW149" s="77"/>
      <c r="AX149" s="77"/>
      <c r="AY149" s="77"/>
    </row>
    <row r="150" spans="1:51" ht="18.75" customHeight="1" x14ac:dyDescent="0.3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  <c r="AP150" s="77"/>
      <c r="AQ150" s="77"/>
      <c r="AR150" s="77"/>
      <c r="AS150" s="77"/>
      <c r="AT150" s="77"/>
      <c r="AU150" s="77"/>
      <c r="AV150" s="77"/>
      <c r="AW150" s="77"/>
      <c r="AX150" s="77"/>
      <c r="AY150" s="77"/>
    </row>
    <row r="151" spans="1:51" ht="18.75" customHeight="1" x14ac:dyDescent="0.3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  <c r="AN151" s="77"/>
      <c r="AO151" s="77"/>
      <c r="AP151" s="77"/>
      <c r="AQ151" s="77"/>
      <c r="AR151" s="77"/>
      <c r="AS151" s="77"/>
      <c r="AT151" s="77"/>
      <c r="AU151" s="77"/>
      <c r="AV151" s="77"/>
      <c r="AW151" s="77"/>
      <c r="AX151" s="77"/>
      <c r="AY151" s="77"/>
    </row>
    <row r="152" spans="1:51" ht="18.75" customHeight="1" x14ac:dyDescent="0.3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77"/>
      <c r="AW152" s="77"/>
      <c r="AX152" s="77"/>
      <c r="AY152" s="77"/>
    </row>
    <row r="153" spans="1:51" ht="18.75" customHeight="1" x14ac:dyDescent="0.3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  <c r="AP153" s="77"/>
      <c r="AQ153" s="77"/>
      <c r="AR153" s="77"/>
      <c r="AS153" s="77"/>
      <c r="AT153" s="77"/>
      <c r="AU153" s="77"/>
      <c r="AV153" s="77"/>
      <c r="AW153" s="77"/>
      <c r="AX153" s="77"/>
      <c r="AY153" s="77"/>
    </row>
    <row r="154" spans="1:51" ht="18.75" customHeight="1" x14ac:dyDescent="0.3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  <c r="AN154" s="77"/>
      <c r="AO154" s="77"/>
      <c r="AP154" s="77"/>
      <c r="AQ154" s="77"/>
      <c r="AR154" s="77"/>
      <c r="AS154" s="77"/>
      <c r="AT154" s="77"/>
      <c r="AU154" s="77"/>
      <c r="AV154" s="77"/>
      <c r="AW154" s="77"/>
      <c r="AX154" s="77"/>
      <c r="AY154" s="77"/>
    </row>
    <row r="155" spans="1:51" ht="18.75" customHeight="1" x14ac:dyDescent="0.3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  <c r="AP155" s="77"/>
      <c r="AQ155" s="77"/>
      <c r="AR155" s="77"/>
      <c r="AS155" s="77"/>
      <c r="AT155" s="77"/>
      <c r="AU155" s="77"/>
      <c r="AV155" s="77"/>
      <c r="AW155" s="77"/>
      <c r="AX155" s="77"/>
      <c r="AY155" s="77"/>
    </row>
    <row r="156" spans="1:51" ht="18.75" customHeight="1" x14ac:dyDescent="0.3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  <c r="AU156" s="77"/>
      <c r="AV156" s="77"/>
      <c r="AW156" s="77"/>
      <c r="AX156" s="77"/>
      <c r="AY156" s="77"/>
    </row>
    <row r="157" spans="1:51" ht="18.75" customHeight="1" x14ac:dyDescent="0.3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  <c r="AN157" s="77"/>
      <c r="AO157" s="77"/>
      <c r="AP157" s="77"/>
      <c r="AQ157" s="77"/>
      <c r="AR157" s="77"/>
      <c r="AS157" s="77"/>
      <c r="AT157" s="77"/>
      <c r="AU157" s="77"/>
      <c r="AV157" s="77"/>
      <c r="AW157" s="77"/>
      <c r="AX157" s="77"/>
      <c r="AY157" s="77"/>
    </row>
    <row r="158" spans="1:51" ht="18.75" customHeight="1" x14ac:dyDescent="0.3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  <c r="AP158" s="77"/>
      <c r="AQ158" s="77"/>
      <c r="AR158" s="77"/>
      <c r="AS158" s="77"/>
      <c r="AT158" s="77"/>
      <c r="AU158" s="77"/>
      <c r="AV158" s="77"/>
      <c r="AW158" s="77"/>
      <c r="AX158" s="77"/>
      <c r="AY158" s="77"/>
    </row>
    <row r="159" spans="1:51" ht="18.75" customHeight="1" x14ac:dyDescent="0.3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  <c r="AP159" s="77"/>
      <c r="AQ159" s="77"/>
      <c r="AR159" s="77"/>
      <c r="AS159" s="77"/>
      <c r="AT159" s="77"/>
      <c r="AU159" s="77"/>
      <c r="AV159" s="77"/>
      <c r="AW159" s="77"/>
      <c r="AX159" s="77"/>
      <c r="AY159" s="77"/>
    </row>
    <row r="160" spans="1:51" ht="18.75" customHeight="1" x14ac:dyDescent="0.3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U160" s="77"/>
      <c r="AV160" s="77"/>
      <c r="AW160" s="77"/>
      <c r="AX160" s="77"/>
      <c r="AY160" s="77"/>
    </row>
    <row r="161" spans="1:51" ht="18.75" customHeight="1" x14ac:dyDescent="0.3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  <c r="AP161" s="77"/>
      <c r="AQ161" s="77"/>
      <c r="AR161" s="77"/>
      <c r="AS161" s="77"/>
      <c r="AT161" s="77"/>
      <c r="AU161" s="77"/>
      <c r="AV161" s="77"/>
      <c r="AW161" s="77"/>
      <c r="AX161" s="77"/>
      <c r="AY161" s="77"/>
    </row>
    <row r="162" spans="1:51" ht="18.75" customHeight="1" x14ac:dyDescent="0.3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  <c r="AP162" s="77"/>
      <c r="AQ162" s="77"/>
      <c r="AR162" s="77"/>
      <c r="AS162" s="77"/>
      <c r="AT162" s="77"/>
      <c r="AU162" s="77"/>
      <c r="AV162" s="77"/>
      <c r="AW162" s="77"/>
      <c r="AX162" s="77"/>
      <c r="AY162" s="77"/>
    </row>
    <row r="163" spans="1:51" ht="18.75" customHeight="1" x14ac:dyDescent="0.3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  <c r="AP163" s="77"/>
      <c r="AQ163" s="77"/>
      <c r="AR163" s="77"/>
      <c r="AS163" s="77"/>
      <c r="AT163" s="77"/>
      <c r="AU163" s="77"/>
      <c r="AV163" s="77"/>
      <c r="AW163" s="77"/>
      <c r="AX163" s="77"/>
      <c r="AY163" s="77"/>
    </row>
    <row r="164" spans="1:51" ht="18.75" customHeight="1" x14ac:dyDescent="0.3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  <c r="AP164" s="77"/>
      <c r="AQ164" s="77"/>
      <c r="AR164" s="77"/>
      <c r="AS164" s="77"/>
      <c r="AT164" s="77"/>
      <c r="AU164" s="77"/>
      <c r="AV164" s="77"/>
      <c r="AW164" s="77"/>
      <c r="AX164" s="77"/>
      <c r="AY164" s="77"/>
    </row>
    <row r="165" spans="1:51" ht="18.75" customHeight="1" x14ac:dyDescent="0.3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  <c r="AP165" s="77"/>
      <c r="AQ165" s="77"/>
      <c r="AR165" s="77"/>
      <c r="AS165" s="77"/>
      <c r="AT165" s="77"/>
      <c r="AU165" s="77"/>
      <c r="AV165" s="77"/>
      <c r="AW165" s="77"/>
      <c r="AX165" s="77"/>
      <c r="AY165" s="77"/>
    </row>
    <row r="166" spans="1:51" ht="18.75" customHeight="1" x14ac:dyDescent="0.3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  <c r="AN166" s="77"/>
      <c r="AO166" s="77"/>
      <c r="AP166" s="77"/>
      <c r="AQ166" s="77"/>
      <c r="AR166" s="77"/>
      <c r="AS166" s="77"/>
      <c r="AT166" s="77"/>
      <c r="AU166" s="77"/>
      <c r="AV166" s="77"/>
      <c r="AW166" s="77"/>
      <c r="AX166" s="77"/>
      <c r="AY166" s="77"/>
    </row>
    <row r="167" spans="1:51" ht="18.75" customHeight="1" x14ac:dyDescent="0.3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  <c r="AP167" s="77"/>
      <c r="AQ167" s="77"/>
      <c r="AR167" s="77"/>
      <c r="AS167" s="77"/>
      <c r="AT167" s="77"/>
      <c r="AU167" s="77"/>
      <c r="AV167" s="77"/>
      <c r="AW167" s="77"/>
      <c r="AX167" s="77"/>
      <c r="AY167" s="77"/>
    </row>
    <row r="168" spans="1:51" ht="18.75" customHeight="1" x14ac:dyDescent="0.3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  <c r="AN168" s="77"/>
      <c r="AO168" s="77"/>
      <c r="AP168" s="77"/>
      <c r="AQ168" s="77"/>
      <c r="AR168" s="77"/>
      <c r="AS168" s="77"/>
      <c r="AT168" s="77"/>
      <c r="AU168" s="77"/>
      <c r="AV168" s="77"/>
      <c r="AW168" s="77"/>
      <c r="AX168" s="77"/>
      <c r="AY168" s="77"/>
    </row>
    <row r="169" spans="1:51" ht="18.75" customHeight="1" x14ac:dyDescent="0.3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  <c r="AP169" s="77"/>
      <c r="AQ169" s="77"/>
      <c r="AR169" s="77"/>
      <c r="AS169" s="77"/>
      <c r="AT169" s="77"/>
      <c r="AU169" s="77"/>
      <c r="AV169" s="77"/>
      <c r="AW169" s="77"/>
      <c r="AX169" s="77"/>
      <c r="AY169" s="77"/>
    </row>
    <row r="170" spans="1:51" ht="18.75" customHeight="1" x14ac:dyDescent="0.3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  <c r="AP170" s="77"/>
      <c r="AQ170" s="77"/>
      <c r="AR170" s="77"/>
      <c r="AS170" s="77"/>
      <c r="AT170" s="77"/>
      <c r="AU170" s="77"/>
      <c r="AV170" s="77"/>
      <c r="AW170" s="77"/>
      <c r="AX170" s="77"/>
      <c r="AY170" s="77"/>
    </row>
    <row r="171" spans="1:51" ht="18.75" customHeight="1" x14ac:dyDescent="0.3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U171" s="77"/>
      <c r="AV171" s="77"/>
      <c r="AW171" s="77"/>
      <c r="AX171" s="77"/>
      <c r="AY171" s="77"/>
    </row>
    <row r="172" spans="1:51" ht="18.75" customHeight="1" x14ac:dyDescent="0.3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</row>
    <row r="173" spans="1:51" ht="18.75" customHeight="1" x14ac:dyDescent="0.3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  <c r="AN173" s="77"/>
      <c r="AO173" s="77"/>
      <c r="AP173" s="77"/>
      <c r="AQ173" s="77"/>
      <c r="AR173" s="77"/>
      <c r="AS173" s="77"/>
      <c r="AT173" s="77"/>
      <c r="AU173" s="77"/>
      <c r="AV173" s="77"/>
      <c r="AW173" s="77"/>
      <c r="AX173" s="77"/>
      <c r="AY173" s="77"/>
    </row>
    <row r="174" spans="1:51" ht="18.75" customHeight="1" x14ac:dyDescent="0.3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  <c r="AP174" s="77"/>
      <c r="AQ174" s="77"/>
      <c r="AR174" s="77"/>
      <c r="AS174" s="77"/>
      <c r="AT174" s="77"/>
      <c r="AU174" s="77"/>
      <c r="AV174" s="77"/>
      <c r="AW174" s="77"/>
      <c r="AX174" s="77"/>
      <c r="AY174" s="77"/>
    </row>
    <row r="175" spans="1:51" ht="18.75" customHeight="1" x14ac:dyDescent="0.3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  <c r="AN175" s="77"/>
      <c r="AO175" s="77"/>
      <c r="AP175" s="77"/>
      <c r="AQ175" s="77"/>
      <c r="AR175" s="77"/>
      <c r="AS175" s="77"/>
      <c r="AT175" s="77"/>
      <c r="AU175" s="77"/>
      <c r="AV175" s="77"/>
      <c r="AW175" s="77"/>
      <c r="AX175" s="77"/>
      <c r="AY175" s="77"/>
    </row>
    <row r="176" spans="1:51" ht="18.75" customHeight="1" x14ac:dyDescent="0.3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  <c r="AP176" s="77"/>
      <c r="AQ176" s="77"/>
      <c r="AR176" s="77"/>
      <c r="AS176" s="77"/>
      <c r="AT176" s="77"/>
      <c r="AU176" s="77"/>
      <c r="AV176" s="77"/>
      <c r="AW176" s="77"/>
      <c r="AX176" s="77"/>
      <c r="AY176" s="77"/>
    </row>
    <row r="177" spans="1:51" ht="18.75" customHeight="1" x14ac:dyDescent="0.3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  <c r="AN177" s="77"/>
      <c r="AO177" s="77"/>
      <c r="AP177" s="77"/>
      <c r="AQ177" s="77"/>
      <c r="AR177" s="77"/>
      <c r="AS177" s="77"/>
      <c r="AT177" s="77"/>
      <c r="AU177" s="77"/>
      <c r="AV177" s="77"/>
      <c r="AW177" s="77"/>
      <c r="AX177" s="77"/>
      <c r="AY177" s="77"/>
    </row>
    <row r="178" spans="1:51" ht="18.75" customHeight="1" x14ac:dyDescent="0.3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  <c r="AP178" s="77"/>
      <c r="AQ178" s="77"/>
      <c r="AR178" s="77"/>
      <c r="AS178" s="77"/>
      <c r="AT178" s="77"/>
      <c r="AU178" s="77"/>
      <c r="AV178" s="77"/>
      <c r="AW178" s="77"/>
      <c r="AX178" s="77"/>
      <c r="AY178" s="77"/>
    </row>
    <row r="179" spans="1:51" ht="18.75" customHeight="1" x14ac:dyDescent="0.3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  <c r="AN179" s="77"/>
      <c r="AO179" s="77"/>
      <c r="AP179" s="77"/>
      <c r="AQ179" s="77"/>
      <c r="AR179" s="77"/>
      <c r="AS179" s="77"/>
      <c r="AT179" s="77"/>
      <c r="AU179" s="77"/>
      <c r="AV179" s="77"/>
      <c r="AW179" s="77"/>
      <c r="AX179" s="77"/>
      <c r="AY179" s="77"/>
    </row>
    <row r="180" spans="1:51" ht="18.75" customHeight="1" x14ac:dyDescent="0.3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77"/>
      <c r="AO180" s="77"/>
      <c r="AP180" s="77"/>
      <c r="AQ180" s="77"/>
      <c r="AR180" s="77"/>
      <c r="AS180" s="77"/>
      <c r="AT180" s="77"/>
      <c r="AU180" s="77"/>
      <c r="AV180" s="77"/>
      <c r="AW180" s="77"/>
      <c r="AX180" s="77"/>
      <c r="AY180" s="77"/>
    </row>
    <row r="181" spans="1:51" ht="18.75" customHeight="1" x14ac:dyDescent="0.3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  <c r="AP181" s="77"/>
      <c r="AQ181" s="77"/>
      <c r="AR181" s="77"/>
      <c r="AS181" s="77"/>
      <c r="AT181" s="77"/>
      <c r="AU181" s="77"/>
      <c r="AV181" s="77"/>
      <c r="AW181" s="77"/>
      <c r="AX181" s="77"/>
      <c r="AY181" s="77"/>
    </row>
    <row r="182" spans="1:51" ht="18.75" customHeight="1" x14ac:dyDescent="0.3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  <c r="AU182" s="77"/>
      <c r="AV182" s="77"/>
      <c r="AW182" s="77"/>
      <c r="AX182" s="77"/>
      <c r="AY182" s="77"/>
    </row>
    <row r="183" spans="1:51" ht="18.75" customHeight="1" x14ac:dyDescent="0.3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  <c r="AP183" s="77"/>
      <c r="AQ183" s="77"/>
      <c r="AR183" s="77"/>
      <c r="AS183" s="77"/>
      <c r="AT183" s="77"/>
      <c r="AU183" s="77"/>
      <c r="AV183" s="77"/>
      <c r="AW183" s="77"/>
      <c r="AX183" s="77"/>
      <c r="AY183" s="77"/>
    </row>
    <row r="184" spans="1:51" ht="18.75" customHeight="1" x14ac:dyDescent="0.3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77"/>
      <c r="AO184" s="77"/>
      <c r="AP184" s="77"/>
      <c r="AQ184" s="77"/>
      <c r="AR184" s="77"/>
      <c r="AS184" s="77"/>
      <c r="AT184" s="77"/>
      <c r="AU184" s="77"/>
      <c r="AV184" s="77"/>
      <c r="AW184" s="77"/>
      <c r="AX184" s="77"/>
      <c r="AY184" s="77"/>
    </row>
    <row r="185" spans="1:51" ht="18.75" customHeight="1" x14ac:dyDescent="0.3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  <c r="AP185" s="77"/>
      <c r="AQ185" s="77"/>
      <c r="AR185" s="77"/>
      <c r="AS185" s="77"/>
      <c r="AT185" s="77"/>
      <c r="AU185" s="77"/>
      <c r="AV185" s="77"/>
      <c r="AW185" s="77"/>
      <c r="AX185" s="77"/>
      <c r="AY185" s="77"/>
    </row>
    <row r="186" spans="1:51" ht="18.75" customHeight="1" x14ac:dyDescent="0.3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77"/>
      <c r="AT186" s="77"/>
      <c r="AU186" s="77"/>
      <c r="AV186" s="77"/>
      <c r="AW186" s="77"/>
      <c r="AX186" s="77"/>
      <c r="AY186" s="77"/>
    </row>
    <row r="187" spans="1:51" ht="18.75" customHeight="1" x14ac:dyDescent="0.3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  <c r="AN187" s="77"/>
      <c r="AO187" s="77"/>
      <c r="AP187" s="77"/>
      <c r="AQ187" s="77"/>
      <c r="AR187" s="77"/>
      <c r="AS187" s="77"/>
      <c r="AT187" s="77"/>
      <c r="AU187" s="77"/>
      <c r="AV187" s="77"/>
      <c r="AW187" s="77"/>
      <c r="AX187" s="77"/>
      <c r="AY187" s="77"/>
    </row>
    <row r="188" spans="1:51" ht="18.75" customHeight="1" x14ac:dyDescent="0.3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  <c r="AP188" s="77"/>
      <c r="AQ188" s="77"/>
      <c r="AR188" s="77"/>
      <c r="AS188" s="77"/>
      <c r="AT188" s="77"/>
      <c r="AU188" s="77"/>
      <c r="AV188" s="77"/>
      <c r="AW188" s="77"/>
      <c r="AX188" s="77"/>
      <c r="AY188" s="77"/>
    </row>
    <row r="189" spans="1:51" ht="18.75" customHeight="1" x14ac:dyDescent="0.3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  <c r="AP189" s="77"/>
      <c r="AQ189" s="77"/>
      <c r="AR189" s="77"/>
      <c r="AS189" s="77"/>
      <c r="AT189" s="77"/>
      <c r="AU189" s="77"/>
      <c r="AV189" s="77"/>
      <c r="AW189" s="77"/>
      <c r="AX189" s="77"/>
      <c r="AY189" s="77"/>
    </row>
    <row r="190" spans="1:51" ht="18.75" customHeight="1" x14ac:dyDescent="0.3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  <c r="AP190" s="77"/>
      <c r="AQ190" s="77"/>
      <c r="AR190" s="77"/>
      <c r="AS190" s="77"/>
      <c r="AT190" s="77"/>
      <c r="AU190" s="77"/>
      <c r="AV190" s="77"/>
      <c r="AW190" s="77"/>
      <c r="AX190" s="77"/>
      <c r="AY190" s="77"/>
    </row>
    <row r="191" spans="1:51" ht="18.75" customHeight="1" x14ac:dyDescent="0.3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  <c r="AP191" s="77"/>
      <c r="AQ191" s="77"/>
      <c r="AR191" s="77"/>
      <c r="AS191" s="77"/>
      <c r="AT191" s="77"/>
      <c r="AU191" s="77"/>
      <c r="AV191" s="77"/>
      <c r="AW191" s="77"/>
      <c r="AX191" s="77"/>
      <c r="AY191" s="77"/>
    </row>
    <row r="192" spans="1:51" ht="18.75" customHeight="1" x14ac:dyDescent="0.3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  <c r="AP192" s="77"/>
      <c r="AQ192" s="77"/>
      <c r="AR192" s="77"/>
      <c r="AS192" s="77"/>
      <c r="AT192" s="77"/>
      <c r="AU192" s="77"/>
      <c r="AV192" s="77"/>
      <c r="AW192" s="77"/>
      <c r="AX192" s="77"/>
      <c r="AY192" s="77"/>
    </row>
    <row r="193" spans="1:51" ht="18.75" customHeight="1" x14ac:dyDescent="0.3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  <c r="AP193" s="77"/>
      <c r="AQ193" s="77"/>
      <c r="AR193" s="77"/>
      <c r="AS193" s="77"/>
      <c r="AT193" s="77"/>
      <c r="AU193" s="77"/>
      <c r="AV193" s="77"/>
      <c r="AW193" s="77"/>
      <c r="AX193" s="77"/>
      <c r="AY193" s="77"/>
    </row>
    <row r="194" spans="1:51" ht="18.75" customHeight="1" x14ac:dyDescent="0.3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  <c r="AP194" s="77"/>
      <c r="AQ194" s="77"/>
      <c r="AR194" s="77"/>
      <c r="AS194" s="77"/>
      <c r="AT194" s="77"/>
      <c r="AU194" s="77"/>
      <c r="AV194" s="77"/>
      <c r="AW194" s="77"/>
      <c r="AX194" s="77"/>
      <c r="AY194" s="77"/>
    </row>
    <row r="195" spans="1:51" ht="18.75" customHeight="1" x14ac:dyDescent="0.3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  <c r="AP195" s="77"/>
      <c r="AQ195" s="77"/>
      <c r="AR195" s="77"/>
      <c r="AS195" s="77"/>
      <c r="AT195" s="77"/>
      <c r="AU195" s="77"/>
      <c r="AV195" s="77"/>
      <c r="AW195" s="77"/>
      <c r="AX195" s="77"/>
      <c r="AY195" s="77"/>
    </row>
    <row r="196" spans="1:51" ht="18.75" customHeight="1" x14ac:dyDescent="0.3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  <c r="AP196" s="77"/>
      <c r="AQ196" s="77"/>
      <c r="AR196" s="77"/>
      <c r="AS196" s="77"/>
      <c r="AT196" s="77"/>
      <c r="AU196" s="77"/>
      <c r="AV196" s="77"/>
      <c r="AW196" s="77"/>
      <c r="AX196" s="77"/>
      <c r="AY196" s="77"/>
    </row>
    <row r="197" spans="1:51" ht="18.75" customHeight="1" x14ac:dyDescent="0.3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  <c r="AP197" s="77"/>
      <c r="AQ197" s="77"/>
      <c r="AR197" s="77"/>
      <c r="AS197" s="77"/>
      <c r="AT197" s="77"/>
      <c r="AU197" s="77"/>
      <c r="AV197" s="77"/>
      <c r="AW197" s="77"/>
      <c r="AX197" s="77"/>
      <c r="AY197" s="77"/>
    </row>
    <row r="198" spans="1:51" ht="18.75" customHeight="1" x14ac:dyDescent="0.3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  <c r="AP198" s="77"/>
      <c r="AQ198" s="77"/>
      <c r="AR198" s="77"/>
      <c r="AS198" s="77"/>
      <c r="AT198" s="77"/>
      <c r="AU198" s="77"/>
      <c r="AV198" s="77"/>
      <c r="AW198" s="77"/>
      <c r="AX198" s="77"/>
      <c r="AY198" s="77"/>
    </row>
    <row r="199" spans="1:51" ht="18.75" customHeight="1" x14ac:dyDescent="0.3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  <c r="AP199" s="77"/>
      <c r="AQ199" s="77"/>
      <c r="AR199" s="77"/>
      <c r="AS199" s="77"/>
      <c r="AT199" s="77"/>
      <c r="AU199" s="77"/>
      <c r="AV199" s="77"/>
      <c r="AW199" s="77"/>
      <c r="AX199" s="77"/>
      <c r="AY199" s="77"/>
    </row>
    <row r="200" spans="1:51" ht="18.75" customHeight="1" x14ac:dyDescent="0.3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  <c r="AN200" s="77"/>
      <c r="AO200" s="77"/>
      <c r="AP200" s="77"/>
      <c r="AQ200" s="77"/>
      <c r="AR200" s="77"/>
      <c r="AS200" s="77"/>
      <c r="AT200" s="77"/>
      <c r="AU200" s="77"/>
      <c r="AV200" s="77"/>
      <c r="AW200" s="77"/>
      <c r="AX200" s="77"/>
      <c r="AY200" s="77"/>
    </row>
    <row r="201" spans="1:51" ht="18.75" customHeight="1" x14ac:dyDescent="0.3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U201" s="77"/>
      <c r="AV201" s="77"/>
      <c r="AW201" s="77"/>
      <c r="AX201" s="77"/>
      <c r="AY201" s="77"/>
    </row>
    <row r="202" spans="1:51" ht="18.75" customHeight="1" x14ac:dyDescent="0.3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  <c r="AN202" s="77"/>
      <c r="AO202" s="77"/>
      <c r="AP202" s="77"/>
      <c r="AQ202" s="77"/>
      <c r="AR202" s="77"/>
      <c r="AS202" s="77"/>
      <c r="AT202" s="77"/>
      <c r="AU202" s="77"/>
      <c r="AV202" s="77"/>
      <c r="AW202" s="77"/>
      <c r="AX202" s="77"/>
      <c r="AY202" s="77"/>
    </row>
    <row r="203" spans="1:51" ht="18.75" customHeight="1" x14ac:dyDescent="0.3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  <c r="AP203" s="77"/>
      <c r="AQ203" s="77"/>
      <c r="AR203" s="77"/>
      <c r="AS203" s="77"/>
      <c r="AT203" s="77"/>
      <c r="AU203" s="77"/>
      <c r="AV203" s="77"/>
      <c r="AW203" s="77"/>
      <c r="AX203" s="77"/>
      <c r="AY203" s="77"/>
    </row>
    <row r="204" spans="1:51" ht="18.75" customHeight="1" x14ac:dyDescent="0.3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  <c r="AP204" s="77"/>
      <c r="AQ204" s="77"/>
      <c r="AR204" s="77"/>
      <c r="AS204" s="77"/>
      <c r="AT204" s="77"/>
      <c r="AU204" s="77"/>
      <c r="AV204" s="77"/>
      <c r="AW204" s="77"/>
      <c r="AX204" s="77"/>
      <c r="AY204" s="77"/>
    </row>
    <row r="205" spans="1:51" ht="18.75" customHeight="1" x14ac:dyDescent="0.3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  <c r="AP205" s="77"/>
      <c r="AQ205" s="77"/>
      <c r="AR205" s="77"/>
      <c r="AS205" s="77"/>
      <c r="AT205" s="77"/>
      <c r="AU205" s="77"/>
      <c r="AV205" s="77"/>
      <c r="AW205" s="77"/>
      <c r="AX205" s="77"/>
      <c r="AY205" s="77"/>
    </row>
    <row r="206" spans="1:51" ht="18.75" customHeight="1" x14ac:dyDescent="0.3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  <c r="AP206" s="77"/>
      <c r="AQ206" s="77"/>
      <c r="AR206" s="77"/>
      <c r="AS206" s="77"/>
      <c r="AT206" s="77"/>
      <c r="AU206" s="77"/>
      <c r="AV206" s="77"/>
      <c r="AW206" s="77"/>
      <c r="AX206" s="77"/>
      <c r="AY206" s="77"/>
    </row>
    <row r="207" spans="1:51" ht="18.75" customHeight="1" x14ac:dyDescent="0.3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  <c r="AN207" s="77"/>
      <c r="AO207" s="77"/>
      <c r="AP207" s="77"/>
      <c r="AQ207" s="77"/>
      <c r="AR207" s="77"/>
      <c r="AS207" s="77"/>
      <c r="AT207" s="77"/>
      <c r="AU207" s="77"/>
      <c r="AV207" s="77"/>
      <c r="AW207" s="77"/>
      <c r="AX207" s="77"/>
      <c r="AY207" s="77"/>
    </row>
    <row r="208" spans="1:51" ht="18.75" customHeight="1" x14ac:dyDescent="0.3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  <c r="AP208" s="77"/>
      <c r="AQ208" s="77"/>
      <c r="AR208" s="77"/>
      <c r="AS208" s="77"/>
      <c r="AT208" s="77"/>
      <c r="AU208" s="77"/>
      <c r="AV208" s="77"/>
      <c r="AW208" s="77"/>
      <c r="AX208" s="77"/>
      <c r="AY208" s="77"/>
    </row>
    <row r="209" spans="1:51" ht="18.75" customHeight="1" x14ac:dyDescent="0.3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  <c r="AN209" s="77"/>
      <c r="AO209" s="77"/>
      <c r="AP209" s="77"/>
      <c r="AQ209" s="77"/>
      <c r="AR209" s="77"/>
      <c r="AS209" s="77"/>
      <c r="AT209" s="77"/>
      <c r="AU209" s="77"/>
      <c r="AV209" s="77"/>
      <c r="AW209" s="77"/>
      <c r="AX209" s="77"/>
      <c r="AY209" s="77"/>
    </row>
    <row r="210" spans="1:51" ht="18.75" customHeight="1" x14ac:dyDescent="0.3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  <c r="AP210" s="77"/>
      <c r="AQ210" s="77"/>
      <c r="AR210" s="77"/>
      <c r="AS210" s="77"/>
      <c r="AT210" s="77"/>
      <c r="AU210" s="77"/>
      <c r="AV210" s="77"/>
      <c r="AW210" s="77"/>
      <c r="AX210" s="77"/>
      <c r="AY210" s="77"/>
    </row>
    <row r="211" spans="1:51" ht="18.75" customHeight="1" x14ac:dyDescent="0.3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  <c r="AN211" s="77"/>
      <c r="AO211" s="77"/>
      <c r="AP211" s="77"/>
      <c r="AQ211" s="77"/>
      <c r="AR211" s="77"/>
      <c r="AS211" s="77"/>
      <c r="AT211" s="77"/>
      <c r="AU211" s="77"/>
      <c r="AV211" s="77"/>
      <c r="AW211" s="77"/>
      <c r="AX211" s="77"/>
      <c r="AY211" s="77"/>
    </row>
    <row r="212" spans="1:51" ht="18.75" customHeight="1" x14ac:dyDescent="0.3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  <c r="AP212" s="77"/>
      <c r="AQ212" s="77"/>
      <c r="AR212" s="77"/>
      <c r="AS212" s="77"/>
      <c r="AT212" s="77"/>
      <c r="AU212" s="77"/>
      <c r="AV212" s="77"/>
      <c r="AW212" s="77"/>
      <c r="AX212" s="77"/>
      <c r="AY212" s="77"/>
    </row>
    <row r="213" spans="1:51" ht="18.75" customHeight="1" x14ac:dyDescent="0.3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  <c r="AN213" s="77"/>
      <c r="AO213" s="77"/>
      <c r="AP213" s="77"/>
      <c r="AQ213" s="77"/>
      <c r="AR213" s="77"/>
      <c r="AS213" s="77"/>
      <c r="AT213" s="77"/>
      <c r="AU213" s="77"/>
      <c r="AV213" s="77"/>
      <c r="AW213" s="77"/>
      <c r="AX213" s="77"/>
      <c r="AY213" s="77"/>
    </row>
    <row r="214" spans="1:51" ht="18.75" customHeight="1" x14ac:dyDescent="0.3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  <c r="AP214" s="77"/>
      <c r="AQ214" s="77"/>
      <c r="AR214" s="77"/>
      <c r="AS214" s="77"/>
      <c r="AT214" s="77"/>
      <c r="AU214" s="77"/>
      <c r="AV214" s="77"/>
      <c r="AW214" s="77"/>
      <c r="AX214" s="77"/>
      <c r="AY214" s="77"/>
    </row>
    <row r="215" spans="1:51" ht="18.75" customHeight="1" x14ac:dyDescent="0.3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  <c r="AP215" s="77"/>
      <c r="AQ215" s="77"/>
      <c r="AR215" s="77"/>
      <c r="AS215" s="77"/>
      <c r="AT215" s="77"/>
      <c r="AU215" s="77"/>
      <c r="AV215" s="77"/>
      <c r="AW215" s="77"/>
      <c r="AX215" s="77"/>
      <c r="AY215" s="77"/>
    </row>
    <row r="216" spans="1:51" ht="18.75" customHeight="1" x14ac:dyDescent="0.3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77"/>
      <c r="AW216" s="77"/>
      <c r="AX216" s="77"/>
      <c r="AY216" s="77"/>
    </row>
    <row r="217" spans="1:51" ht="18.75" customHeight="1" x14ac:dyDescent="0.3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  <c r="AP217" s="77"/>
      <c r="AQ217" s="77"/>
      <c r="AR217" s="77"/>
      <c r="AS217" s="77"/>
      <c r="AT217" s="77"/>
      <c r="AU217" s="77"/>
      <c r="AV217" s="77"/>
      <c r="AW217" s="77"/>
      <c r="AX217" s="77"/>
      <c r="AY217" s="77"/>
    </row>
    <row r="218" spans="1:51" ht="18.75" customHeight="1" x14ac:dyDescent="0.3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  <c r="AP218" s="77"/>
      <c r="AQ218" s="77"/>
      <c r="AR218" s="77"/>
      <c r="AS218" s="77"/>
      <c r="AT218" s="77"/>
      <c r="AU218" s="77"/>
      <c r="AV218" s="77"/>
      <c r="AW218" s="77"/>
      <c r="AX218" s="77"/>
      <c r="AY218" s="77"/>
    </row>
    <row r="219" spans="1:51" ht="18.75" customHeight="1" x14ac:dyDescent="0.3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  <c r="AP219" s="77"/>
      <c r="AQ219" s="77"/>
      <c r="AR219" s="77"/>
      <c r="AS219" s="77"/>
      <c r="AT219" s="77"/>
      <c r="AU219" s="77"/>
      <c r="AV219" s="77"/>
      <c r="AW219" s="77"/>
      <c r="AX219" s="77"/>
      <c r="AY219" s="77"/>
    </row>
    <row r="220" spans="1:51" ht="18.75" customHeight="1" x14ac:dyDescent="0.3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  <c r="AP220" s="77"/>
      <c r="AQ220" s="77"/>
      <c r="AR220" s="77"/>
      <c r="AS220" s="77"/>
      <c r="AT220" s="77"/>
      <c r="AU220" s="77"/>
      <c r="AV220" s="77"/>
      <c r="AW220" s="77"/>
      <c r="AX220" s="77"/>
      <c r="AY220" s="77"/>
    </row>
    <row r="221" spans="1:51" ht="18.75" customHeight="1" x14ac:dyDescent="0.3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77"/>
      <c r="AQ221" s="77"/>
      <c r="AR221" s="77"/>
      <c r="AS221" s="77"/>
      <c r="AT221" s="77"/>
      <c r="AU221" s="77"/>
      <c r="AV221" s="77"/>
      <c r="AW221" s="77"/>
      <c r="AX221" s="77"/>
      <c r="AY221" s="77"/>
    </row>
    <row r="222" spans="1:51" ht="18.75" customHeight="1" x14ac:dyDescent="0.3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  <c r="AN222" s="77"/>
      <c r="AO222" s="77"/>
      <c r="AP222" s="77"/>
      <c r="AQ222" s="77"/>
      <c r="AR222" s="77"/>
      <c r="AS222" s="77"/>
      <c r="AT222" s="77"/>
      <c r="AU222" s="77"/>
      <c r="AV222" s="77"/>
      <c r="AW222" s="77"/>
      <c r="AX222" s="77"/>
      <c r="AY222" s="77"/>
    </row>
    <row r="223" spans="1:51" ht="18.75" customHeight="1" x14ac:dyDescent="0.3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  <c r="AP223" s="77"/>
      <c r="AQ223" s="77"/>
      <c r="AR223" s="77"/>
      <c r="AS223" s="77"/>
      <c r="AT223" s="77"/>
      <c r="AU223" s="77"/>
      <c r="AV223" s="77"/>
      <c r="AW223" s="77"/>
      <c r="AX223" s="77"/>
      <c r="AY223" s="77"/>
    </row>
    <row r="224" spans="1:51" ht="18.75" customHeight="1" x14ac:dyDescent="0.3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  <c r="AP224" s="77"/>
      <c r="AQ224" s="77"/>
      <c r="AR224" s="77"/>
      <c r="AS224" s="77"/>
      <c r="AT224" s="77"/>
      <c r="AU224" s="77"/>
      <c r="AV224" s="77"/>
      <c r="AW224" s="77"/>
      <c r="AX224" s="77"/>
      <c r="AY224" s="77"/>
    </row>
    <row r="225" spans="1:51" ht="18.75" customHeight="1" x14ac:dyDescent="0.3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  <c r="AP225" s="77"/>
      <c r="AQ225" s="77"/>
      <c r="AR225" s="77"/>
      <c r="AS225" s="77"/>
      <c r="AT225" s="77"/>
      <c r="AU225" s="77"/>
      <c r="AV225" s="77"/>
      <c r="AW225" s="77"/>
      <c r="AX225" s="77"/>
      <c r="AY225" s="77"/>
    </row>
    <row r="226" spans="1:51" ht="18.75" customHeight="1" x14ac:dyDescent="0.3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  <c r="AP226" s="77"/>
      <c r="AQ226" s="77"/>
      <c r="AR226" s="77"/>
      <c r="AS226" s="77"/>
      <c r="AT226" s="77"/>
      <c r="AU226" s="77"/>
      <c r="AV226" s="77"/>
      <c r="AW226" s="77"/>
      <c r="AX226" s="77"/>
      <c r="AY226" s="77"/>
    </row>
    <row r="227" spans="1:51" ht="18.75" customHeight="1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  <c r="AP227" s="77"/>
      <c r="AQ227" s="77"/>
      <c r="AR227" s="77"/>
      <c r="AS227" s="77"/>
      <c r="AT227" s="77"/>
      <c r="AU227" s="77"/>
      <c r="AV227" s="77"/>
      <c r="AW227" s="77"/>
      <c r="AX227" s="77"/>
      <c r="AY227" s="77"/>
    </row>
    <row r="228" spans="1:51" ht="18.75" customHeight="1" x14ac:dyDescent="0.3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  <c r="AN228" s="77"/>
      <c r="AO228" s="77"/>
      <c r="AP228" s="77"/>
      <c r="AQ228" s="77"/>
      <c r="AR228" s="77"/>
      <c r="AS228" s="77"/>
      <c r="AT228" s="77"/>
      <c r="AU228" s="77"/>
      <c r="AV228" s="77"/>
      <c r="AW228" s="77"/>
      <c r="AX228" s="77"/>
      <c r="AY228" s="77"/>
    </row>
    <row r="229" spans="1:51" ht="18.75" customHeight="1" x14ac:dyDescent="0.3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  <c r="AP229" s="77"/>
      <c r="AQ229" s="77"/>
      <c r="AR229" s="77"/>
      <c r="AS229" s="77"/>
      <c r="AT229" s="77"/>
      <c r="AU229" s="77"/>
      <c r="AV229" s="77"/>
      <c r="AW229" s="77"/>
      <c r="AX229" s="77"/>
      <c r="AY229" s="77"/>
    </row>
    <row r="230" spans="1:51" ht="18.75" customHeight="1" x14ac:dyDescent="0.3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  <c r="AN230" s="77"/>
      <c r="AO230" s="77"/>
      <c r="AP230" s="77"/>
      <c r="AQ230" s="77"/>
      <c r="AR230" s="77"/>
      <c r="AS230" s="77"/>
      <c r="AT230" s="77"/>
      <c r="AU230" s="77"/>
      <c r="AV230" s="77"/>
      <c r="AW230" s="77"/>
      <c r="AX230" s="77"/>
      <c r="AY230" s="77"/>
    </row>
    <row r="231" spans="1:51" ht="18.75" customHeight="1" x14ac:dyDescent="0.3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  <c r="AP231" s="77"/>
      <c r="AQ231" s="77"/>
      <c r="AR231" s="77"/>
      <c r="AS231" s="77"/>
      <c r="AT231" s="77"/>
      <c r="AU231" s="77"/>
      <c r="AV231" s="77"/>
      <c r="AW231" s="77"/>
      <c r="AX231" s="77"/>
      <c r="AY231" s="77"/>
    </row>
    <row r="232" spans="1:51" ht="18.75" customHeight="1" x14ac:dyDescent="0.3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  <c r="AP232" s="77"/>
      <c r="AQ232" s="77"/>
      <c r="AR232" s="77"/>
      <c r="AS232" s="77"/>
      <c r="AT232" s="77"/>
      <c r="AU232" s="77"/>
      <c r="AV232" s="77"/>
      <c r="AW232" s="77"/>
      <c r="AX232" s="77"/>
      <c r="AY232" s="77"/>
    </row>
    <row r="233" spans="1:51" ht="18.75" customHeight="1" x14ac:dyDescent="0.3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  <c r="AN233" s="77"/>
      <c r="AO233" s="77"/>
      <c r="AP233" s="77"/>
      <c r="AQ233" s="77"/>
      <c r="AR233" s="77"/>
      <c r="AS233" s="77"/>
      <c r="AT233" s="77"/>
      <c r="AU233" s="77"/>
      <c r="AV233" s="77"/>
      <c r="AW233" s="77"/>
      <c r="AX233" s="77"/>
      <c r="AY233" s="77"/>
    </row>
    <row r="234" spans="1:51" ht="18.75" customHeight="1" x14ac:dyDescent="0.3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  <c r="AP234" s="77"/>
      <c r="AQ234" s="77"/>
      <c r="AR234" s="77"/>
      <c r="AS234" s="77"/>
      <c r="AT234" s="77"/>
      <c r="AU234" s="77"/>
      <c r="AV234" s="77"/>
      <c r="AW234" s="77"/>
      <c r="AX234" s="77"/>
      <c r="AY234" s="77"/>
    </row>
    <row r="235" spans="1:51" ht="18.75" customHeight="1" x14ac:dyDescent="0.3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  <c r="AN235" s="77"/>
      <c r="AO235" s="77"/>
      <c r="AP235" s="77"/>
      <c r="AQ235" s="77"/>
      <c r="AR235" s="77"/>
      <c r="AS235" s="77"/>
      <c r="AT235" s="77"/>
      <c r="AU235" s="77"/>
      <c r="AV235" s="77"/>
      <c r="AW235" s="77"/>
      <c r="AX235" s="77"/>
      <c r="AY235" s="77"/>
    </row>
    <row r="236" spans="1:51" ht="18.75" customHeight="1" x14ac:dyDescent="0.3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  <c r="AN236" s="77"/>
      <c r="AO236" s="77"/>
      <c r="AP236" s="77"/>
      <c r="AQ236" s="77"/>
      <c r="AR236" s="77"/>
      <c r="AS236" s="77"/>
      <c r="AT236" s="77"/>
      <c r="AU236" s="77"/>
      <c r="AV236" s="77"/>
      <c r="AW236" s="77"/>
      <c r="AX236" s="77"/>
      <c r="AY236" s="77"/>
    </row>
    <row r="237" spans="1:51" ht="18.75" customHeight="1" x14ac:dyDescent="0.3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  <c r="AN237" s="77"/>
      <c r="AO237" s="77"/>
      <c r="AP237" s="77"/>
      <c r="AQ237" s="77"/>
      <c r="AR237" s="77"/>
      <c r="AS237" s="77"/>
      <c r="AT237" s="77"/>
      <c r="AU237" s="77"/>
      <c r="AV237" s="77"/>
      <c r="AW237" s="77"/>
      <c r="AX237" s="77"/>
      <c r="AY237" s="77"/>
    </row>
    <row r="238" spans="1:51" ht="18.75" customHeight="1" x14ac:dyDescent="0.3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  <c r="AN238" s="77"/>
      <c r="AO238" s="77"/>
      <c r="AP238" s="77"/>
      <c r="AQ238" s="77"/>
      <c r="AR238" s="77"/>
      <c r="AS238" s="77"/>
      <c r="AT238" s="77"/>
      <c r="AU238" s="77"/>
      <c r="AV238" s="77"/>
      <c r="AW238" s="77"/>
      <c r="AX238" s="77"/>
      <c r="AY238" s="77"/>
    </row>
    <row r="239" spans="1:51" ht="18.75" customHeight="1" x14ac:dyDescent="0.3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  <c r="AN239" s="77"/>
      <c r="AO239" s="77"/>
      <c r="AP239" s="77"/>
      <c r="AQ239" s="77"/>
      <c r="AR239" s="77"/>
      <c r="AS239" s="77"/>
      <c r="AT239" s="77"/>
      <c r="AU239" s="77"/>
      <c r="AV239" s="77"/>
      <c r="AW239" s="77"/>
      <c r="AX239" s="77"/>
      <c r="AY239" s="77"/>
    </row>
    <row r="240" spans="1:51" ht="18.75" customHeight="1" x14ac:dyDescent="0.3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  <c r="AN240" s="77"/>
      <c r="AO240" s="77"/>
      <c r="AP240" s="77"/>
      <c r="AQ240" s="77"/>
      <c r="AR240" s="77"/>
      <c r="AS240" s="77"/>
      <c r="AT240" s="77"/>
      <c r="AU240" s="77"/>
      <c r="AV240" s="77"/>
      <c r="AW240" s="77"/>
      <c r="AX240" s="77"/>
      <c r="AY240" s="77"/>
    </row>
    <row r="241" spans="1:51" ht="18.75" customHeight="1" x14ac:dyDescent="0.3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  <c r="AN241" s="77"/>
      <c r="AO241" s="77"/>
      <c r="AP241" s="77"/>
      <c r="AQ241" s="77"/>
      <c r="AR241" s="77"/>
      <c r="AS241" s="77"/>
      <c r="AT241" s="77"/>
      <c r="AU241" s="77"/>
      <c r="AV241" s="77"/>
      <c r="AW241" s="77"/>
      <c r="AX241" s="77"/>
      <c r="AY241" s="77"/>
    </row>
    <row r="242" spans="1:51" ht="18.75" customHeight="1" x14ac:dyDescent="0.3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  <c r="AN242" s="77"/>
      <c r="AO242" s="77"/>
      <c r="AP242" s="77"/>
      <c r="AQ242" s="77"/>
      <c r="AR242" s="77"/>
      <c r="AS242" s="77"/>
      <c r="AT242" s="77"/>
      <c r="AU242" s="77"/>
      <c r="AV242" s="77"/>
      <c r="AW242" s="77"/>
      <c r="AX242" s="77"/>
      <c r="AY242" s="77"/>
    </row>
    <row r="243" spans="1:51" ht="18.75" customHeight="1" x14ac:dyDescent="0.3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  <c r="AP243" s="77"/>
      <c r="AQ243" s="77"/>
      <c r="AR243" s="77"/>
      <c r="AS243" s="77"/>
      <c r="AT243" s="77"/>
      <c r="AU243" s="77"/>
      <c r="AV243" s="77"/>
      <c r="AW243" s="77"/>
      <c r="AX243" s="77"/>
      <c r="AY243" s="77"/>
    </row>
    <row r="244" spans="1:51" ht="18.75" customHeight="1" x14ac:dyDescent="0.3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  <c r="AN244" s="77"/>
      <c r="AO244" s="77"/>
      <c r="AP244" s="77"/>
      <c r="AQ244" s="77"/>
      <c r="AR244" s="77"/>
      <c r="AS244" s="77"/>
      <c r="AT244" s="77"/>
      <c r="AU244" s="77"/>
      <c r="AV244" s="77"/>
      <c r="AW244" s="77"/>
      <c r="AX244" s="77"/>
      <c r="AY244" s="77"/>
    </row>
    <row r="245" spans="1:51" ht="18.75" customHeight="1" x14ac:dyDescent="0.3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  <c r="AN245" s="77"/>
      <c r="AO245" s="77"/>
      <c r="AP245" s="77"/>
      <c r="AQ245" s="77"/>
      <c r="AR245" s="77"/>
      <c r="AS245" s="77"/>
      <c r="AT245" s="77"/>
      <c r="AU245" s="77"/>
      <c r="AV245" s="77"/>
      <c r="AW245" s="77"/>
      <c r="AX245" s="77"/>
      <c r="AY245" s="77"/>
    </row>
    <row r="246" spans="1:51" ht="18.75" customHeight="1" x14ac:dyDescent="0.3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  <c r="AW246" s="77"/>
      <c r="AX246" s="77"/>
      <c r="AY246" s="77"/>
    </row>
    <row r="247" spans="1:51" ht="18.75" customHeight="1" x14ac:dyDescent="0.3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  <c r="AP247" s="77"/>
      <c r="AQ247" s="77"/>
      <c r="AR247" s="77"/>
      <c r="AS247" s="77"/>
      <c r="AT247" s="77"/>
      <c r="AU247" s="77"/>
      <c r="AV247" s="77"/>
      <c r="AW247" s="77"/>
      <c r="AX247" s="77"/>
      <c r="AY247" s="77"/>
    </row>
    <row r="248" spans="1:51" ht="18.75" customHeight="1" x14ac:dyDescent="0.3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  <c r="AP248" s="77"/>
      <c r="AQ248" s="77"/>
      <c r="AR248" s="77"/>
      <c r="AS248" s="77"/>
      <c r="AT248" s="77"/>
      <c r="AU248" s="77"/>
      <c r="AV248" s="77"/>
      <c r="AW248" s="77"/>
      <c r="AX248" s="77"/>
      <c r="AY248" s="77"/>
    </row>
    <row r="249" spans="1:51" ht="18.75" customHeight="1" x14ac:dyDescent="0.3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  <c r="AN249" s="77"/>
      <c r="AO249" s="77"/>
      <c r="AP249" s="77"/>
      <c r="AQ249" s="77"/>
      <c r="AR249" s="77"/>
      <c r="AS249" s="77"/>
      <c r="AT249" s="77"/>
      <c r="AU249" s="77"/>
      <c r="AV249" s="77"/>
      <c r="AW249" s="77"/>
      <c r="AX249" s="77"/>
      <c r="AY249" s="77"/>
    </row>
    <row r="250" spans="1:51" ht="18.75" customHeight="1" x14ac:dyDescent="0.3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  <c r="AP250" s="77"/>
      <c r="AQ250" s="77"/>
      <c r="AR250" s="77"/>
      <c r="AS250" s="77"/>
      <c r="AT250" s="77"/>
      <c r="AU250" s="77"/>
      <c r="AV250" s="77"/>
      <c r="AW250" s="77"/>
      <c r="AX250" s="77"/>
      <c r="AY250" s="77"/>
    </row>
    <row r="251" spans="1:51" ht="18.75" customHeight="1" x14ac:dyDescent="0.3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  <c r="AP251" s="77"/>
      <c r="AQ251" s="77"/>
      <c r="AR251" s="77"/>
      <c r="AS251" s="77"/>
      <c r="AT251" s="77"/>
      <c r="AU251" s="77"/>
      <c r="AV251" s="77"/>
      <c r="AW251" s="77"/>
      <c r="AX251" s="77"/>
      <c r="AY251" s="77"/>
    </row>
    <row r="252" spans="1:51" ht="18.75" customHeight="1" x14ac:dyDescent="0.3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  <c r="AP252" s="77"/>
      <c r="AQ252" s="77"/>
      <c r="AR252" s="77"/>
      <c r="AS252" s="77"/>
      <c r="AT252" s="77"/>
      <c r="AU252" s="77"/>
      <c r="AV252" s="77"/>
      <c r="AW252" s="77"/>
      <c r="AX252" s="77"/>
      <c r="AY252" s="77"/>
    </row>
    <row r="253" spans="1:51" ht="18.75" customHeight="1" x14ac:dyDescent="0.3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  <c r="AN253" s="77"/>
      <c r="AO253" s="77"/>
      <c r="AP253" s="77"/>
      <c r="AQ253" s="77"/>
      <c r="AR253" s="77"/>
      <c r="AS253" s="77"/>
      <c r="AT253" s="77"/>
      <c r="AU253" s="77"/>
      <c r="AV253" s="77"/>
      <c r="AW253" s="77"/>
      <c r="AX253" s="77"/>
      <c r="AY253" s="77"/>
    </row>
    <row r="254" spans="1:51" ht="18.75" customHeight="1" x14ac:dyDescent="0.3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  <c r="AP254" s="77"/>
      <c r="AQ254" s="77"/>
      <c r="AR254" s="77"/>
      <c r="AS254" s="77"/>
      <c r="AT254" s="77"/>
      <c r="AU254" s="77"/>
      <c r="AV254" s="77"/>
      <c r="AW254" s="77"/>
      <c r="AX254" s="77"/>
      <c r="AY254" s="77"/>
    </row>
    <row r="255" spans="1:51" ht="18.75" customHeight="1" x14ac:dyDescent="0.3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  <c r="AN255" s="77"/>
      <c r="AO255" s="77"/>
      <c r="AP255" s="77"/>
      <c r="AQ255" s="77"/>
      <c r="AR255" s="77"/>
      <c r="AS255" s="77"/>
      <c r="AT255" s="77"/>
      <c r="AU255" s="77"/>
      <c r="AV255" s="77"/>
      <c r="AW255" s="77"/>
      <c r="AX255" s="77"/>
      <c r="AY255" s="77"/>
    </row>
    <row r="256" spans="1:51" ht="18.75" customHeight="1" x14ac:dyDescent="0.3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  <c r="AN256" s="77"/>
      <c r="AO256" s="77"/>
      <c r="AP256" s="77"/>
      <c r="AQ256" s="77"/>
      <c r="AR256" s="77"/>
      <c r="AS256" s="77"/>
      <c r="AT256" s="77"/>
      <c r="AU256" s="77"/>
      <c r="AV256" s="77"/>
      <c r="AW256" s="77"/>
      <c r="AX256" s="77"/>
      <c r="AY256" s="77"/>
    </row>
    <row r="257" spans="1:51" ht="18.75" customHeight="1" x14ac:dyDescent="0.3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  <c r="AN257" s="77"/>
      <c r="AO257" s="77"/>
      <c r="AP257" s="77"/>
      <c r="AQ257" s="77"/>
      <c r="AR257" s="77"/>
      <c r="AS257" s="77"/>
      <c r="AT257" s="77"/>
      <c r="AU257" s="77"/>
      <c r="AV257" s="77"/>
      <c r="AW257" s="77"/>
      <c r="AX257" s="77"/>
      <c r="AY257" s="77"/>
    </row>
    <row r="258" spans="1:51" ht="18.75" customHeight="1" x14ac:dyDescent="0.3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  <c r="AN258" s="77"/>
      <c r="AO258" s="77"/>
      <c r="AP258" s="77"/>
      <c r="AQ258" s="77"/>
      <c r="AR258" s="77"/>
      <c r="AS258" s="77"/>
      <c r="AT258" s="77"/>
      <c r="AU258" s="77"/>
      <c r="AV258" s="77"/>
      <c r="AW258" s="77"/>
      <c r="AX258" s="77"/>
      <c r="AY258" s="77"/>
    </row>
    <row r="259" spans="1:51" ht="18.75" customHeight="1" x14ac:dyDescent="0.3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  <c r="AF259" s="77"/>
      <c r="AG259" s="77"/>
      <c r="AH259" s="77"/>
      <c r="AI259" s="77"/>
      <c r="AJ259" s="77"/>
      <c r="AK259" s="77"/>
      <c r="AL259" s="77"/>
      <c r="AM259" s="77"/>
      <c r="AN259" s="77"/>
      <c r="AO259" s="77"/>
      <c r="AP259" s="77"/>
      <c r="AQ259" s="77"/>
      <c r="AR259" s="77"/>
      <c r="AS259" s="77"/>
      <c r="AT259" s="77"/>
      <c r="AU259" s="77"/>
      <c r="AV259" s="77"/>
      <c r="AW259" s="77"/>
      <c r="AX259" s="77"/>
      <c r="AY259" s="77"/>
    </row>
    <row r="260" spans="1:51" ht="18.75" customHeight="1" x14ac:dyDescent="0.3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  <c r="AE260" s="77"/>
      <c r="AF260" s="77"/>
      <c r="AG260" s="77"/>
      <c r="AH260" s="77"/>
      <c r="AI260" s="77"/>
      <c r="AJ260" s="77"/>
      <c r="AK260" s="77"/>
      <c r="AL260" s="77"/>
      <c r="AM260" s="77"/>
      <c r="AN260" s="77"/>
      <c r="AO260" s="77"/>
      <c r="AP260" s="77"/>
      <c r="AQ260" s="77"/>
      <c r="AR260" s="77"/>
      <c r="AS260" s="77"/>
      <c r="AT260" s="77"/>
      <c r="AU260" s="77"/>
      <c r="AV260" s="77"/>
      <c r="AW260" s="77"/>
      <c r="AX260" s="77"/>
      <c r="AY260" s="77"/>
    </row>
    <row r="261" spans="1:51" ht="18.75" customHeight="1" x14ac:dyDescent="0.3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  <c r="AP261" s="77"/>
      <c r="AQ261" s="77"/>
      <c r="AR261" s="77"/>
      <c r="AS261" s="77"/>
      <c r="AT261" s="77"/>
      <c r="AU261" s="77"/>
      <c r="AV261" s="77"/>
      <c r="AW261" s="77"/>
      <c r="AX261" s="77"/>
      <c r="AY261" s="77"/>
    </row>
    <row r="262" spans="1:51" ht="18.75" customHeight="1" x14ac:dyDescent="0.3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  <c r="AE262" s="77"/>
      <c r="AF262" s="77"/>
      <c r="AG262" s="77"/>
      <c r="AH262" s="77"/>
      <c r="AI262" s="77"/>
      <c r="AJ262" s="77"/>
      <c r="AK262" s="77"/>
      <c r="AL262" s="77"/>
      <c r="AM262" s="77"/>
      <c r="AN262" s="77"/>
      <c r="AO262" s="77"/>
      <c r="AP262" s="77"/>
      <c r="AQ262" s="77"/>
      <c r="AR262" s="77"/>
      <c r="AS262" s="77"/>
      <c r="AT262" s="77"/>
      <c r="AU262" s="77"/>
      <c r="AV262" s="77"/>
      <c r="AW262" s="77"/>
      <c r="AX262" s="77"/>
      <c r="AY262" s="77"/>
    </row>
    <row r="263" spans="1:51" ht="18.75" customHeight="1" x14ac:dyDescent="0.3">
      <c r="A263" s="77"/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  <c r="AA263" s="77"/>
      <c r="AB263" s="77"/>
      <c r="AC263" s="77"/>
      <c r="AD263" s="77"/>
      <c r="AE263" s="77"/>
      <c r="AF263" s="77"/>
      <c r="AG263" s="77"/>
      <c r="AH263" s="77"/>
      <c r="AI263" s="77"/>
      <c r="AJ263" s="77"/>
      <c r="AK263" s="77"/>
      <c r="AL263" s="77"/>
      <c r="AM263" s="77"/>
      <c r="AN263" s="77"/>
      <c r="AO263" s="77"/>
      <c r="AP263" s="77"/>
      <c r="AQ263" s="77"/>
      <c r="AR263" s="77"/>
      <c r="AS263" s="77"/>
      <c r="AT263" s="77"/>
      <c r="AU263" s="77"/>
      <c r="AV263" s="77"/>
      <c r="AW263" s="77"/>
      <c r="AX263" s="77"/>
      <c r="AY263" s="77"/>
    </row>
    <row r="264" spans="1:51" ht="18.75" customHeight="1" x14ac:dyDescent="0.3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  <c r="AA264" s="77"/>
      <c r="AB264" s="77"/>
      <c r="AC264" s="77"/>
      <c r="AD264" s="77"/>
      <c r="AE264" s="77"/>
      <c r="AF264" s="77"/>
      <c r="AG264" s="77"/>
      <c r="AH264" s="77"/>
      <c r="AI264" s="77"/>
      <c r="AJ264" s="77"/>
      <c r="AK264" s="77"/>
      <c r="AL264" s="77"/>
      <c r="AM264" s="77"/>
      <c r="AN264" s="77"/>
      <c r="AO264" s="77"/>
      <c r="AP264" s="77"/>
      <c r="AQ264" s="77"/>
      <c r="AR264" s="77"/>
      <c r="AS264" s="77"/>
      <c r="AT264" s="77"/>
      <c r="AU264" s="77"/>
      <c r="AV264" s="77"/>
      <c r="AW264" s="77"/>
      <c r="AX264" s="77"/>
      <c r="AY264" s="77"/>
    </row>
    <row r="265" spans="1:51" ht="18.75" customHeight="1" x14ac:dyDescent="0.3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  <c r="AA265" s="77"/>
      <c r="AB265" s="77"/>
      <c r="AC265" s="77"/>
      <c r="AD265" s="77"/>
      <c r="AE265" s="77"/>
      <c r="AF265" s="77"/>
      <c r="AG265" s="77"/>
      <c r="AH265" s="77"/>
      <c r="AI265" s="77"/>
      <c r="AJ265" s="77"/>
      <c r="AK265" s="77"/>
      <c r="AL265" s="77"/>
      <c r="AM265" s="77"/>
      <c r="AN265" s="77"/>
      <c r="AO265" s="77"/>
      <c r="AP265" s="77"/>
      <c r="AQ265" s="77"/>
      <c r="AR265" s="77"/>
      <c r="AS265" s="77"/>
      <c r="AT265" s="77"/>
      <c r="AU265" s="77"/>
      <c r="AV265" s="77"/>
      <c r="AW265" s="77"/>
      <c r="AX265" s="77"/>
      <c r="AY265" s="77"/>
    </row>
    <row r="266" spans="1:51" ht="18.75" customHeight="1" x14ac:dyDescent="0.3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  <c r="AA266" s="77"/>
      <c r="AB266" s="77"/>
      <c r="AC266" s="77"/>
      <c r="AD266" s="77"/>
      <c r="AE266" s="77"/>
      <c r="AF266" s="77"/>
      <c r="AG266" s="77"/>
      <c r="AH266" s="77"/>
      <c r="AI266" s="77"/>
      <c r="AJ266" s="77"/>
      <c r="AK266" s="77"/>
      <c r="AL266" s="77"/>
      <c r="AM266" s="77"/>
      <c r="AN266" s="77"/>
      <c r="AO266" s="77"/>
      <c r="AP266" s="77"/>
      <c r="AQ266" s="77"/>
      <c r="AR266" s="77"/>
      <c r="AS266" s="77"/>
      <c r="AT266" s="77"/>
      <c r="AU266" s="77"/>
      <c r="AV266" s="77"/>
      <c r="AW266" s="77"/>
      <c r="AX266" s="77"/>
      <c r="AY266" s="77"/>
    </row>
    <row r="267" spans="1:51" ht="18.75" customHeight="1" x14ac:dyDescent="0.3">
      <c r="A267" s="77"/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  <c r="AA267" s="77"/>
      <c r="AB267" s="77"/>
      <c r="AC267" s="77"/>
      <c r="AD267" s="77"/>
      <c r="AE267" s="77"/>
      <c r="AF267" s="77"/>
      <c r="AG267" s="77"/>
      <c r="AH267" s="77"/>
      <c r="AI267" s="77"/>
      <c r="AJ267" s="77"/>
      <c r="AK267" s="77"/>
      <c r="AL267" s="77"/>
      <c r="AM267" s="77"/>
      <c r="AN267" s="77"/>
      <c r="AO267" s="77"/>
      <c r="AP267" s="77"/>
      <c r="AQ267" s="77"/>
      <c r="AR267" s="77"/>
      <c r="AS267" s="77"/>
      <c r="AT267" s="77"/>
      <c r="AU267" s="77"/>
      <c r="AV267" s="77"/>
      <c r="AW267" s="77"/>
      <c r="AX267" s="77"/>
      <c r="AY267" s="77"/>
    </row>
    <row r="268" spans="1:51" ht="18.75" customHeight="1" x14ac:dyDescent="0.3">
      <c r="A268" s="77"/>
      <c r="B268" s="77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77"/>
      <c r="AA268" s="77"/>
      <c r="AB268" s="77"/>
      <c r="AC268" s="77"/>
      <c r="AD268" s="77"/>
      <c r="AE268" s="77"/>
      <c r="AF268" s="77"/>
      <c r="AG268" s="77"/>
      <c r="AH268" s="77"/>
      <c r="AI268" s="77"/>
      <c r="AJ268" s="77"/>
      <c r="AK268" s="77"/>
      <c r="AL268" s="77"/>
      <c r="AM268" s="77"/>
      <c r="AN268" s="77"/>
      <c r="AO268" s="77"/>
      <c r="AP268" s="77"/>
      <c r="AQ268" s="77"/>
      <c r="AR268" s="77"/>
      <c r="AS268" s="77"/>
      <c r="AT268" s="77"/>
      <c r="AU268" s="77"/>
      <c r="AV268" s="77"/>
      <c r="AW268" s="77"/>
      <c r="AX268" s="77"/>
      <c r="AY268" s="77"/>
    </row>
    <row r="269" spans="1:51" ht="18.75" customHeight="1" x14ac:dyDescent="0.3">
      <c r="A269" s="77"/>
      <c r="B269" s="77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  <c r="AA269" s="77"/>
      <c r="AB269" s="77"/>
      <c r="AC269" s="77"/>
      <c r="AD269" s="77"/>
      <c r="AE269" s="77"/>
      <c r="AF269" s="77"/>
      <c r="AG269" s="77"/>
      <c r="AH269" s="77"/>
      <c r="AI269" s="77"/>
      <c r="AJ269" s="77"/>
      <c r="AK269" s="77"/>
      <c r="AL269" s="77"/>
      <c r="AM269" s="77"/>
      <c r="AN269" s="77"/>
      <c r="AO269" s="77"/>
      <c r="AP269" s="77"/>
      <c r="AQ269" s="77"/>
      <c r="AR269" s="77"/>
      <c r="AS269" s="77"/>
      <c r="AT269" s="77"/>
      <c r="AU269" s="77"/>
      <c r="AV269" s="77"/>
      <c r="AW269" s="77"/>
      <c r="AX269" s="77"/>
      <c r="AY269" s="77"/>
    </row>
    <row r="270" spans="1:51" ht="18.75" customHeight="1" x14ac:dyDescent="0.3">
      <c r="A270" s="77"/>
      <c r="B270" s="77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  <c r="AA270" s="77"/>
      <c r="AB270" s="77"/>
      <c r="AC270" s="77"/>
      <c r="AD270" s="77"/>
      <c r="AE270" s="77"/>
      <c r="AF270" s="77"/>
      <c r="AG270" s="77"/>
      <c r="AH270" s="77"/>
      <c r="AI270" s="77"/>
      <c r="AJ270" s="77"/>
      <c r="AK270" s="77"/>
      <c r="AL270" s="77"/>
      <c r="AM270" s="77"/>
      <c r="AN270" s="77"/>
      <c r="AO270" s="77"/>
      <c r="AP270" s="77"/>
      <c r="AQ270" s="77"/>
      <c r="AR270" s="77"/>
      <c r="AS270" s="77"/>
      <c r="AT270" s="77"/>
      <c r="AU270" s="77"/>
      <c r="AV270" s="77"/>
      <c r="AW270" s="77"/>
      <c r="AX270" s="77"/>
      <c r="AY270" s="77"/>
    </row>
    <row r="271" spans="1:51" ht="18.75" customHeight="1" x14ac:dyDescent="0.3">
      <c r="A271" s="77"/>
      <c r="B271" s="77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  <c r="AA271" s="77"/>
      <c r="AB271" s="77"/>
      <c r="AC271" s="77"/>
      <c r="AD271" s="77"/>
      <c r="AE271" s="77"/>
      <c r="AF271" s="77"/>
      <c r="AG271" s="77"/>
      <c r="AH271" s="77"/>
      <c r="AI271" s="77"/>
      <c r="AJ271" s="77"/>
      <c r="AK271" s="77"/>
      <c r="AL271" s="77"/>
      <c r="AM271" s="77"/>
      <c r="AN271" s="77"/>
      <c r="AO271" s="77"/>
      <c r="AP271" s="77"/>
      <c r="AQ271" s="77"/>
      <c r="AR271" s="77"/>
      <c r="AS271" s="77"/>
      <c r="AT271" s="77"/>
      <c r="AU271" s="77"/>
      <c r="AV271" s="77"/>
      <c r="AW271" s="77"/>
      <c r="AX271" s="77"/>
      <c r="AY271" s="77"/>
    </row>
    <row r="272" spans="1:51" ht="18.75" customHeight="1" x14ac:dyDescent="0.3">
      <c r="A272" s="77"/>
      <c r="B272" s="77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77"/>
      <c r="AA272" s="77"/>
      <c r="AB272" s="77"/>
      <c r="AC272" s="77"/>
      <c r="AD272" s="77"/>
      <c r="AE272" s="77"/>
      <c r="AF272" s="77"/>
      <c r="AG272" s="77"/>
      <c r="AH272" s="77"/>
      <c r="AI272" s="77"/>
      <c r="AJ272" s="77"/>
      <c r="AK272" s="77"/>
      <c r="AL272" s="77"/>
      <c r="AM272" s="77"/>
      <c r="AN272" s="77"/>
      <c r="AO272" s="77"/>
      <c r="AP272" s="77"/>
      <c r="AQ272" s="77"/>
      <c r="AR272" s="77"/>
      <c r="AS272" s="77"/>
      <c r="AT272" s="77"/>
      <c r="AU272" s="77"/>
      <c r="AV272" s="77"/>
      <c r="AW272" s="77"/>
      <c r="AX272" s="77"/>
      <c r="AY272" s="77"/>
    </row>
    <row r="273" spans="1:51" ht="18.75" customHeight="1" x14ac:dyDescent="0.3">
      <c r="A273" s="77"/>
      <c r="B273" s="77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77"/>
      <c r="AA273" s="77"/>
      <c r="AB273" s="77"/>
      <c r="AC273" s="77"/>
      <c r="AD273" s="77"/>
      <c r="AE273" s="77"/>
      <c r="AF273" s="77"/>
      <c r="AG273" s="77"/>
      <c r="AH273" s="77"/>
      <c r="AI273" s="77"/>
      <c r="AJ273" s="77"/>
      <c r="AK273" s="77"/>
      <c r="AL273" s="77"/>
      <c r="AM273" s="77"/>
      <c r="AN273" s="77"/>
      <c r="AO273" s="77"/>
      <c r="AP273" s="77"/>
      <c r="AQ273" s="77"/>
      <c r="AR273" s="77"/>
      <c r="AS273" s="77"/>
      <c r="AT273" s="77"/>
      <c r="AU273" s="77"/>
      <c r="AV273" s="77"/>
      <c r="AW273" s="77"/>
      <c r="AX273" s="77"/>
      <c r="AY273" s="77"/>
    </row>
    <row r="274" spans="1:51" ht="18.75" customHeight="1" x14ac:dyDescent="0.3">
      <c r="A274" s="77"/>
      <c r="B274" s="77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  <c r="AA274" s="77"/>
      <c r="AB274" s="77"/>
      <c r="AC274" s="77"/>
      <c r="AD274" s="77"/>
      <c r="AE274" s="77"/>
      <c r="AF274" s="77"/>
      <c r="AG274" s="77"/>
      <c r="AH274" s="77"/>
      <c r="AI274" s="77"/>
      <c r="AJ274" s="77"/>
      <c r="AK274" s="77"/>
      <c r="AL274" s="77"/>
      <c r="AM274" s="77"/>
      <c r="AN274" s="77"/>
      <c r="AO274" s="77"/>
      <c r="AP274" s="77"/>
      <c r="AQ274" s="77"/>
      <c r="AR274" s="77"/>
      <c r="AS274" s="77"/>
      <c r="AT274" s="77"/>
      <c r="AU274" s="77"/>
      <c r="AV274" s="77"/>
      <c r="AW274" s="77"/>
      <c r="AX274" s="77"/>
      <c r="AY274" s="77"/>
    </row>
    <row r="275" spans="1:51" ht="18.75" customHeight="1" x14ac:dyDescent="0.3">
      <c r="A275" s="77"/>
      <c r="B275" s="77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  <c r="AA275" s="77"/>
      <c r="AB275" s="77"/>
      <c r="AC275" s="77"/>
      <c r="AD275" s="77"/>
      <c r="AE275" s="77"/>
      <c r="AF275" s="77"/>
      <c r="AG275" s="77"/>
      <c r="AH275" s="77"/>
      <c r="AI275" s="77"/>
      <c r="AJ275" s="77"/>
      <c r="AK275" s="77"/>
      <c r="AL275" s="77"/>
      <c r="AM275" s="77"/>
      <c r="AN275" s="77"/>
      <c r="AO275" s="77"/>
      <c r="AP275" s="77"/>
      <c r="AQ275" s="77"/>
      <c r="AR275" s="77"/>
      <c r="AS275" s="77"/>
      <c r="AT275" s="77"/>
      <c r="AU275" s="77"/>
      <c r="AV275" s="77"/>
      <c r="AW275" s="77"/>
      <c r="AX275" s="77"/>
      <c r="AY275" s="77"/>
    </row>
    <row r="276" spans="1:51" ht="18.75" customHeight="1" x14ac:dyDescent="0.3">
      <c r="A276" s="77"/>
      <c r="B276" s="77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  <c r="AA276" s="77"/>
      <c r="AB276" s="77"/>
      <c r="AC276" s="77"/>
      <c r="AD276" s="77"/>
      <c r="AE276" s="77"/>
      <c r="AF276" s="77"/>
      <c r="AG276" s="77"/>
      <c r="AH276" s="77"/>
      <c r="AI276" s="77"/>
      <c r="AJ276" s="77"/>
      <c r="AK276" s="77"/>
      <c r="AL276" s="77"/>
      <c r="AM276" s="77"/>
      <c r="AN276" s="77"/>
      <c r="AO276" s="77"/>
      <c r="AP276" s="77"/>
      <c r="AQ276" s="77"/>
      <c r="AR276" s="77"/>
      <c r="AS276" s="77"/>
      <c r="AT276" s="77"/>
      <c r="AU276" s="77"/>
      <c r="AV276" s="77"/>
      <c r="AW276" s="77"/>
      <c r="AX276" s="77"/>
      <c r="AY276" s="77"/>
    </row>
    <row r="277" spans="1:51" ht="18.75" customHeight="1" x14ac:dyDescent="0.3">
      <c r="A277" s="77"/>
      <c r="B277" s="77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  <c r="AA277" s="77"/>
      <c r="AB277" s="77"/>
      <c r="AC277" s="77"/>
      <c r="AD277" s="77"/>
      <c r="AE277" s="77"/>
      <c r="AF277" s="77"/>
      <c r="AG277" s="77"/>
      <c r="AH277" s="77"/>
      <c r="AI277" s="77"/>
      <c r="AJ277" s="77"/>
      <c r="AK277" s="77"/>
      <c r="AL277" s="77"/>
      <c r="AM277" s="77"/>
      <c r="AN277" s="77"/>
      <c r="AO277" s="77"/>
      <c r="AP277" s="77"/>
      <c r="AQ277" s="77"/>
      <c r="AR277" s="77"/>
      <c r="AS277" s="77"/>
      <c r="AT277" s="77"/>
      <c r="AU277" s="77"/>
      <c r="AV277" s="77"/>
      <c r="AW277" s="77"/>
      <c r="AX277" s="77"/>
      <c r="AY277" s="77"/>
    </row>
    <row r="278" spans="1:51" ht="18.75" customHeight="1" x14ac:dyDescent="0.3">
      <c r="A278" s="77"/>
      <c r="B278" s="77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  <c r="AA278" s="77"/>
      <c r="AB278" s="77"/>
      <c r="AC278" s="77"/>
      <c r="AD278" s="77"/>
      <c r="AE278" s="77"/>
      <c r="AF278" s="77"/>
      <c r="AG278" s="77"/>
      <c r="AH278" s="77"/>
      <c r="AI278" s="77"/>
      <c r="AJ278" s="77"/>
      <c r="AK278" s="77"/>
      <c r="AL278" s="77"/>
      <c r="AM278" s="77"/>
      <c r="AN278" s="77"/>
      <c r="AO278" s="77"/>
      <c r="AP278" s="77"/>
      <c r="AQ278" s="77"/>
      <c r="AR278" s="77"/>
      <c r="AS278" s="77"/>
      <c r="AT278" s="77"/>
      <c r="AU278" s="77"/>
      <c r="AV278" s="77"/>
      <c r="AW278" s="77"/>
      <c r="AX278" s="77"/>
      <c r="AY278" s="77"/>
    </row>
    <row r="279" spans="1:51" ht="18.75" customHeight="1" x14ac:dyDescent="0.3">
      <c r="A279" s="77"/>
      <c r="B279" s="77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  <c r="AA279" s="77"/>
      <c r="AB279" s="77"/>
      <c r="AC279" s="77"/>
      <c r="AD279" s="77"/>
      <c r="AE279" s="77"/>
      <c r="AF279" s="77"/>
      <c r="AG279" s="77"/>
      <c r="AH279" s="77"/>
      <c r="AI279" s="77"/>
      <c r="AJ279" s="77"/>
      <c r="AK279" s="77"/>
      <c r="AL279" s="77"/>
      <c r="AM279" s="77"/>
      <c r="AN279" s="77"/>
      <c r="AO279" s="77"/>
      <c r="AP279" s="77"/>
      <c r="AQ279" s="77"/>
      <c r="AR279" s="77"/>
      <c r="AS279" s="77"/>
      <c r="AT279" s="77"/>
      <c r="AU279" s="77"/>
      <c r="AV279" s="77"/>
      <c r="AW279" s="77"/>
      <c r="AX279" s="77"/>
      <c r="AY279" s="77"/>
    </row>
    <row r="280" spans="1:51" ht="18.75" customHeight="1" x14ac:dyDescent="0.3">
      <c r="A280" s="77"/>
      <c r="B280" s="77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77"/>
      <c r="AA280" s="77"/>
      <c r="AB280" s="77"/>
      <c r="AC280" s="77"/>
      <c r="AD280" s="77"/>
      <c r="AE280" s="77"/>
      <c r="AF280" s="77"/>
      <c r="AG280" s="77"/>
      <c r="AH280" s="77"/>
      <c r="AI280" s="77"/>
      <c r="AJ280" s="77"/>
      <c r="AK280" s="77"/>
      <c r="AL280" s="77"/>
      <c r="AM280" s="77"/>
      <c r="AN280" s="77"/>
      <c r="AO280" s="77"/>
      <c r="AP280" s="77"/>
      <c r="AQ280" s="77"/>
      <c r="AR280" s="77"/>
      <c r="AS280" s="77"/>
      <c r="AT280" s="77"/>
      <c r="AU280" s="77"/>
      <c r="AV280" s="77"/>
      <c r="AW280" s="77"/>
      <c r="AX280" s="77"/>
      <c r="AY280" s="77"/>
    </row>
    <row r="281" spans="1:51" ht="18.75" customHeight="1" x14ac:dyDescent="0.3">
      <c r="A281" s="77"/>
      <c r="B281" s="77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  <c r="AA281" s="77"/>
      <c r="AB281" s="77"/>
      <c r="AC281" s="77"/>
      <c r="AD281" s="77"/>
      <c r="AE281" s="77"/>
      <c r="AF281" s="77"/>
      <c r="AG281" s="77"/>
      <c r="AH281" s="77"/>
      <c r="AI281" s="77"/>
      <c r="AJ281" s="77"/>
      <c r="AK281" s="77"/>
      <c r="AL281" s="77"/>
      <c r="AM281" s="77"/>
      <c r="AN281" s="77"/>
      <c r="AO281" s="77"/>
      <c r="AP281" s="77"/>
      <c r="AQ281" s="77"/>
      <c r="AR281" s="77"/>
      <c r="AS281" s="77"/>
      <c r="AT281" s="77"/>
      <c r="AU281" s="77"/>
      <c r="AV281" s="77"/>
      <c r="AW281" s="77"/>
      <c r="AX281" s="77"/>
      <c r="AY281" s="77"/>
    </row>
    <row r="282" spans="1:51" ht="18.75" customHeight="1" x14ac:dyDescent="0.3">
      <c r="A282" s="77"/>
      <c r="B282" s="77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  <c r="Z282" s="77"/>
      <c r="AA282" s="77"/>
      <c r="AB282" s="77"/>
      <c r="AC282" s="77"/>
      <c r="AD282" s="77"/>
      <c r="AE282" s="77"/>
      <c r="AF282" s="77"/>
      <c r="AG282" s="77"/>
      <c r="AH282" s="77"/>
      <c r="AI282" s="77"/>
      <c r="AJ282" s="77"/>
      <c r="AK282" s="77"/>
      <c r="AL282" s="77"/>
      <c r="AM282" s="77"/>
      <c r="AN282" s="77"/>
      <c r="AO282" s="77"/>
      <c r="AP282" s="77"/>
      <c r="AQ282" s="77"/>
      <c r="AR282" s="77"/>
      <c r="AS282" s="77"/>
      <c r="AT282" s="77"/>
      <c r="AU282" s="77"/>
      <c r="AV282" s="77"/>
      <c r="AW282" s="77"/>
      <c r="AX282" s="77"/>
      <c r="AY282" s="77"/>
    </row>
    <row r="283" spans="1:51" ht="18.75" customHeight="1" x14ac:dyDescent="0.3">
      <c r="A283" s="77"/>
      <c r="B283" s="77"/>
      <c r="C283" s="77"/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  <c r="Z283" s="77"/>
      <c r="AA283" s="77"/>
      <c r="AB283" s="77"/>
      <c r="AC283" s="77"/>
      <c r="AD283" s="77"/>
      <c r="AE283" s="77"/>
      <c r="AF283" s="77"/>
      <c r="AG283" s="77"/>
      <c r="AH283" s="77"/>
      <c r="AI283" s="77"/>
      <c r="AJ283" s="77"/>
      <c r="AK283" s="77"/>
      <c r="AL283" s="77"/>
      <c r="AM283" s="77"/>
      <c r="AN283" s="77"/>
      <c r="AO283" s="77"/>
      <c r="AP283" s="77"/>
      <c r="AQ283" s="77"/>
      <c r="AR283" s="77"/>
      <c r="AS283" s="77"/>
      <c r="AT283" s="77"/>
      <c r="AU283" s="77"/>
      <c r="AV283" s="77"/>
      <c r="AW283" s="77"/>
      <c r="AX283" s="77"/>
      <c r="AY283" s="77"/>
    </row>
    <row r="284" spans="1:51" ht="18.75" customHeight="1" x14ac:dyDescent="0.3">
      <c r="A284" s="77"/>
      <c r="B284" s="77"/>
      <c r="C284" s="77"/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  <c r="Z284" s="77"/>
      <c r="AA284" s="77"/>
      <c r="AB284" s="77"/>
      <c r="AC284" s="77"/>
      <c r="AD284" s="77"/>
      <c r="AE284" s="77"/>
      <c r="AF284" s="77"/>
      <c r="AG284" s="77"/>
      <c r="AH284" s="77"/>
      <c r="AI284" s="77"/>
      <c r="AJ284" s="77"/>
      <c r="AK284" s="77"/>
      <c r="AL284" s="77"/>
      <c r="AM284" s="77"/>
      <c r="AN284" s="77"/>
      <c r="AO284" s="77"/>
      <c r="AP284" s="77"/>
      <c r="AQ284" s="77"/>
      <c r="AR284" s="77"/>
      <c r="AS284" s="77"/>
      <c r="AT284" s="77"/>
      <c r="AU284" s="77"/>
      <c r="AV284" s="77"/>
      <c r="AW284" s="77"/>
      <c r="AX284" s="77"/>
      <c r="AY284" s="77"/>
    </row>
    <row r="285" spans="1:51" ht="18.75" customHeight="1" x14ac:dyDescent="0.3">
      <c r="A285" s="77"/>
      <c r="B285" s="77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  <c r="Z285" s="77"/>
      <c r="AA285" s="77"/>
      <c r="AB285" s="77"/>
      <c r="AC285" s="77"/>
      <c r="AD285" s="77"/>
      <c r="AE285" s="77"/>
      <c r="AF285" s="77"/>
      <c r="AG285" s="77"/>
      <c r="AH285" s="77"/>
      <c r="AI285" s="77"/>
      <c r="AJ285" s="77"/>
      <c r="AK285" s="77"/>
      <c r="AL285" s="77"/>
      <c r="AM285" s="77"/>
      <c r="AN285" s="77"/>
      <c r="AO285" s="77"/>
      <c r="AP285" s="77"/>
      <c r="AQ285" s="77"/>
      <c r="AR285" s="77"/>
      <c r="AS285" s="77"/>
      <c r="AT285" s="77"/>
      <c r="AU285" s="77"/>
      <c r="AV285" s="77"/>
      <c r="AW285" s="77"/>
      <c r="AX285" s="77"/>
      <c r="AY285" s="77"/>
    </row>
    <row r="286" spans="1:51" ht="18.75" customHeight="1" x14ac:dyDescent="0.3">
      <c r="A286" s="77"/>
      <c r="B286" s="77"/>
      <c r="C286" s="77"/>
      <c r="D286" s="77"/>
      <c r="E286" s="77"/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77"/>
      <c r="X286" s="77"/>
      <c r="Y286" s="77"/>
      <c r="Z286" s="77"/>
      <c r="AA286" s="77"/>
      <c r="AB286" s="77"/>
      <c r="AC286" s="77"/>
      <c r="AD286" s="77"/>
      <c r="AE286" s="77"/>
      <c r="AF286" s="77"/>
      <c r="AG286" s="77"/>
      <c r="AH286" s="77"/>
      <c r="AI286" s="77"/>
      <c r="AJ286" s="77"/>
      <c r="AK286" s="77"/>
      <c r="AL286" s="77"/>
      <c r="AM286" s="77"/>
      <c r="AN286" s="77"/>
      <c r="AO286" s="77"/>
      <c r="AP286" s="77"/>
      <c r="AQ286" s="77"/>
      <c r="AR286" s="77"/>
      <c r="AS286" s="77"/>
      <c r="AT286" s="77"/>
      <c r="AU286" s="77"/>
      <c r="AV286" s="77"/>
      <c r="AW286" s="77"/>
      <c r="AX286" s="77"/>
      <c r="AY286" s="77"/>
    </row>
    <row r="287" spans="1:51" ht="18.75" customHeight="1" x14ac:dyDescent="0.3">
      <c r="A287" s="77"/>
      <c r="B287" s="77"/>
      <c r="C287" s="77"/>
      <c r="D287" s="77"/>
      <c r="E287" s="77"/>
      <c r="F287" s="77"/>
      <c r="G287" s="77"/>
      <c r="H287" s="77"/>
      <c r="I287" s="77"/>
      <c r="J287" s="77"/>
      <c r="K287" s="77"/>
      <c r="L287" s="77"/>
      <c r="M287" s="77"/>
      <c r="N287" s="77"/>
      <c r="O287" s="77"/>
      <c r="P287" s="77"/>
      <c r="Q287" s="77"/>
      <c r="R287" s="77"/>
      <c r="S287" s="77"/>
      <c r="T287" s="77"/>
      <c r="U287" s="77"/>
      <c r="V287" s="77"/>
      <c r="W287" s="77"/>
      <c r="X287" s="77"/>
      <c r="Y287" s="77"/>
      <c r="Z287" s="77"/>
      <c r="AA287" s="77"/>
      <c r="AB287" s="77"/>
      <c r="AC287" s="77"/>
      <c r="AD287" s="77"/>
      <c r="AE287" s="77"/>
      <c r="AF287" s="77"/>
      <c r="AG287" s="77"/>
      <c r="AH287" s="77"/>
      <c r="AI287" s="77"/>
      <c r="AJ287" s="77"/>
      <c r="AK287" s="77"/>
      <c r="AL287" s="77"/>
      <c r="AM287" s="77"/>
      <c r="AN287" s="77"/>
      <c r="AO287" s="77"/>
      <c r="AP287" s="77"/>
      <c r="AQ287" s="77"/>
      <c r="AR287" s="77"/>
      <c r="AS287" s="77"/>
      <c r="AT287" s="77"/>
      <c r="AU287" s="77"/>
      <c r="AV287" s="77"/>
      <c r="AW287" s="77"/>
      <c r="AX287" s="77"/>
      <c r="AY287" s="77"/>
    </row>
    <row r="288" spans="1:51" ht="18.75" customHeight="1" x14ac:dyDescent="0.3">
      <c r="A288" s="77"/>
      <c r="B288" s="77"/>
      <c r="C288" s="77"/>
      <c r="D288" s="77"/>
      <c r="E288" s="77"/>
      <c r="F288" s="77"/>
      <c r="G288" s="77"/>
      <c r="H288" s="77"/>
      <c r="I288" s="77"/>
      <c r="J288" s="77"/>
      <c r="K288" s="77"/>
      <c r="L288" s="77"/>
      <c r="M288" s="77"/>
      <c r="N288" s="77"/>
      <c r="O288" s="77"/>
      <c r="P288" s="77"/>
      <c r="Q288" s="77"/>
      <c r="R288" s="77"/>
      <c r="S288" s="77"/>
      <c r="T288" s="77"/>
      <c r="U288" s="77"/>
      <c r="V288" s="77"/>
      <c r="W288" s="77"/>
      <c r="X288" s="77"/>
      <c r="Y288" s="77"/>
      <c r="Z288" s="77"/>
      <c r="AA288" s="77"/>
      <c r="AB288" s="77"/>
      <c r="AC288" s="77"/>
      <c r="AD288" s="77"/>
      <c r="AE288" s="77"/>
      <c r="AF288" s="77"/>
      <c r="AG288" s="77"/>
      <c r="AH288" s="77"/>
      <c r="AI288" s="77"/>
      <c r="AJ288" s="77"/>
      <c r="AK288" s="77"/>
      <c r="AL288" s="77"/>
      <c r="AM288" s="77"/>
      <c r="AN288" s="77"/>
      <c r="AO288" s="77"/>
      <c r="AP288" s="77"/>
      <c r="AQ288" s="77"/>
      <c r="AR288" s="77"/>
      <c r="AS288" s="77"/>
      <c r="AT288" s="77"/>
      <c r="AU288" s="77"/>
      <c r="AV288" s="77"/>
      <c r="AW288" s="77"/>
      <c r="AX288" s="77"/>
      <c r="AY288" s="77"/>
    </row>
    <row r="289" spans="1:51" ht="18.75" customHeight="1" x14ac:dyDescent="0.3">
      <c r="A289" s="77"/>
      <c r="B289" s="77"/>
      <c r="C289" s="77"/>
      <c r="D289" s="77"/>
      <c r="E289" s="77"/>
      <c r="F289" s="77"/>
      <c r="G289" s="77"/>
      <c r="H289" s="77"/>
      <c r="I289" s="77"/>
      <c r="J289" s="77"/>
      <c r="K289" s="77"/>
      <c r="L289" s="77"/>
      <c r="M289" s="77"/>
      <c r="N289" s="77"/>
      <c r="O289" s="77"/>
      <c r="P289" s="77"/>
      <c r="Q289" s="77"/>
      <c r="R289" s="77"/>
      <c r="S289" s="77"/>
      <c r="T289" s="77"/>
      <c r="U289" s="77"/>
      <c r="V289" s="77"/>
      <c r="W289" s="77"/>
      <c r="X289" s="77"/>
      <c r="Y289" s="77"/>
      <c r="Z289" s="77"/>
      <c r="AA289" s="77"/>
      <c r="AB289" s="77"/>
      <c r="AC289" s="77"/>
      <c r="AD289" s="77"/>
      <c r="AE289" s="77"/>
      <c r="AF289" s="77"/>
      <c r="AG289" s="77"/>
      <c r="AH289" s="77"/>
      <c r="AI289" s="77"/>
      <c r="AJ289" s="77"/>
      <c r="AK289" s="77"/>
      <c r="AL289" s="77"/>
      <c r="AM289" s="77"/>
      <c r="AN289" s="77"/>
      <c r="AO289" s="77"/>
      <c r="AP289" s="77"/>
      <c r="AQ289" s="77"/>
      <c r="AR289" s="77"/>
      <c r="AS289" s="77"/>
      <c r="AT289" s="77"/>
      <c r="AU289" s="77"/>
      <c r="AV289" s="77"/>
      <c r="AW289" s="77"/>
      <c r="AX289" s="77"/>
      <c r="AY289" s="77"/>
    </row>
    <row r="290" spans="1:51" ht="18.75" customHeight="1" x14ac:dyDescent="0.3">
      <c r="A290" s="77"/>
      <c r="B290" s="77"/>
      <c r="C290" s="77"/>
      <c r="D290" s="77"/>
      <c r="E290" s="77"/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77"/>
      <c r="X290" s="77"/>
      <c r="Y290" s="77"/>
      <c r="Z290" s="77"/>
      <c r="AA290" s="77"/>
      <c r="AB290" s="77"/>
      <c r="AC290" s="77"/>
      <c r="AD290" s="77"/>
      <c r="AE290" s="77"/>
      <c r="AF290" s="77"/>
      <c r="AG290" s="77"/>
      <c r="AH290" s="77"/>
      <c r="AI290" s="77"/>
      <c r="AJ290" s="77"/>
      <c r="AK290" s="77"/>
      <c r="AL290" s="77"/>
      <c r="AM290" s="77"/>
      <c r="AN290" s="77"/>
      <c r="AO290" s="77"/>
      <c r="AP290" s="77"/>
      <c r="AQ290" s="77"/>
      <c r="AR290" s="77"/>
      <c r="AS290" s="77"/>
      <c r="AT290" s="77"/>
      <c r="AU290" s="77"/>
      <c r="AV290" s="77"/>
      <c r="AW290" s="77"/>
      <c r="AX290" s="77"/>
      <c r="AY290" s="77"/>
    </row>
    <row r="291" spans="1:51" ht="18.75" customHeight="1" x14ac:dyDescent="0.3">
      <c r="A291" s="77"/>
      <c r="B291" s="77"/>
      <c r="C291" s="77"/>
      <c r="D291" s="77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  <c r="Y291" s="77"/>
      <c r="Z291" s="77"/>
      <c r="AA291" s="77"/>
      <c r="AB291" s="77"/>
      <c r="AC291" s="77"/>
      <c r="AD291" s="77"/>
      <c r="AE291" s="77"/>
      <c r="AF291" s="77"/>
      <c r="AG291" s="77"/>
      <c r="AH291" s="77"/>
      <c r="AI291" s="77"/>
      <c r="AJ291" s="77"/>
      <c r="AK291" s="77"/>
      <c r="AL291" s="77"/>
      <c r="AM291" s="77"/>
      <c r="AN291" s="77"/>
      <c r="AO291" s="77"/>
      <c r="AP291" s="77"/>
      <c r="AQ291" s="77"/>
      <c r="AR291" s="77"/>
      <c r="AS291" s="77"/>
      <c r="AT291" s="77"/>
      <c r="AU291" s="77"/>
      <c r="AV291" s="77"/>
      <c r="AW291" s="77"/>
      <c r="AX291" s="77"/>
      <c r="AY291" s="77"/>
    </row>
    <row r="292" spans="1:51" ht="18.75" customHeight="1" x14ac:dyDescent="0.3">
      <c r="A292" s="77"/>
      <c r="B292" s="77"/>
      <c r="C292" s="77"/>
      <c r="D292" s="77"/>
      <c r="E292" s="77"/>
      <c r="F292" s="77"/>
      <c r="G292" s="77"/>
      <c r="H292" s="77"/>
      <c r="I292" s="77"/>
      <c r="J292" s="77"/>
      <c r="K292" s="77"/>
      <c r="L292" s="77"/>
      <c r="M292" s="77"/>
      <c r="N292" s="77"/>
      <c r="O292" s="77"/>
      <c r="P292" s="77"/>
      <c r="Q292" s="77"/>
      <c r="R292" s="77"/>
      <c r="S292" s="77"/>
      <c r="T292" s="77"/>
      <c r="U292" s="77"/>
      <c r="V292" s="77"/>
      <c r="W292" s="77"/>
      <c r="X292" s="77"/>
      <c r="Y292" s="77"/>
      <c r="Z292" s="77"/>
      <c r="AA292" s="77"/>
      <c r="AB292" s="77"/>
      <c r="AC292" s="77"/>
      <c r="AD292" s="77"/>
      <c r="AE292" s="77"/>
      <c r="AF292" s="77"/>
      <c r="AG292" s="77"/>
      <c r="AH292" s="77"/>
      <c r="AI292" s="77"/>
      <c r="AJ292" s="77"/>
      <c r="AK292" s="77"/>
      <c r="AL292" s="77"/>
      <c r="AM292" s="77"/>
      <c r="AN292" s="77"/>
      <c r="AO292" s="77"/>
      <c r="AP292" s="77"/>
      <c r="AQ292" s="77"/>
      <c r="AR292" s="77"/>
      <c r="AS292" s="77"/>
      <c r="AT292" s="77"/>
      <c r="AU292" s="77"/>
      <c r="AV292" s="77"/>
      <c r="AW292" s="77"/>
      <c r="AX292" s="77"/>
      <c r="AY292" s="77"/>
    </row>
    <row r="293" spans="1:51" ht="18.75" customHeight="1" x14ac:dyDescent="0.3">
      <c r="A293" s="77"/>
      <c r="B293" s="77"/>
      <c r="C293" s="77"/>
      <c r="D293" s="77"/>
      <c r="E293" s="77"/>
      <c r="F293" s="77"/>
      <c r="G293" s="77"/>
      <c r="H293" s="77"/>
      <c r="I293" s="77"/>
      <c r="J293" s="77"/>
      <c r="K293" s="77"/>
      <c r="L293" s="77"/>
      <c r="M293" s="77"/>
      <c r="N293" s="77"/>
      <c r="O293" s="77"/>
      <c r="P293" s="77"/>
      <c r="Q293" s="77"/>
      <c r="R293" s="77"/>
      <c r="S293" s="77"/>
      <c r="T293" s="77"/>
      <c r="U293" s="77"/>
      <c r="V293" s="77"/>
      <c r="W293" s="77"/>
      <c r="X293" s="77"/>
      <c r="Y293" s="77"/>
      <c r="Z293" s="77"/>
      <c r="AA293" s="77"/>
      <c r="AB293" s="77"/>
      <c r="AC293" s="77"/>
      <c r="AD293" s="77"/>
      <c r="AE293" s="77"/>
      <c r="AF293" s="77"/>
      <c r="AG293" s="77"/>
      <c r="AH293" s="77"/>
      <c r="AI293" s="77"/>
      <c r="AJ293" s="77"/>
      <c r="AK293" s="77"/>
      <c r="AL293" s="77"/>
      <c r="AM293" s="77"/>
      <c r="AN293" s="77"/>
      <c r="AO293" s="77"/>
      <c r="AP293" s="77"/>
      <c r="AQ293" s="77"/>
      <c r="AR293" s="77"/>
      <c r="AS293" s="77"/>
      <c r="AT293" s="77"/>
      <c r="AU293" s="77"/>
      <c r="AV293" s="77"/>
      <c r="AW293" s="77"/>
      <c r="AX293" s="77"/>
      <c r="AY293" s="77"/>
    </row>
    <row r="294" spans="1:51" ht="15.75" customHeight="1" x14ac:dyDescent="0.2"/>
    <row r="295" spans="1:51" ht="15.75" customHeight="1" x14ac:dyDescent="0.2"/>
    <row r="296" spans="1:51" ht="15.75" customHeight="1" x14ac:dyDescent="0.2"/>
    <row r="297" spans="1:51" ht="15.75" customHeight="1" x14ac:dyDescent="0.2"/>
    <row r="298" spans="1:51" ht="15.75" customHeight="1" x14ac:dyDescent="0.2"/>
    <row r="299" spans="1:51" ht="15.75" customHeight="1" x14ac:dyDescent="0.2"/>
    <row r="300" spans="1:51" ht="15.75" customHeight="1" x14ac:dyDescent="0.2"/>
    <row r="301" spans="1:51" ht="15.75" customHeight="1" x14ac:dyDescent="0.2"/>
    <row r="302" spans="1:51" ht="15.75" customHeight="1" x14ac:dyDescent="0.2"/>
    <row r="303" spans="1:51" ht="15.75" customHeight="1" x14ac:dyDescent="0.2"/>
    <row r="304" spans="1:51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56">
    <mergeCell ref="B74:U74"/>
    <mergeCell ref="B75:U75"/>
    <mergeCell ref="B76:U76"/>
    <mergeCell ref="A11:A68"/>
    <mergeCell ref="B71:U71"/>
    <mergeCell ref="B11:AE11"/>
    <mergeCell ref="X71:Z71"/>
    <mergeCell ref="B72:U72"/>
    <mergeCell ref="B73:U73"/>
    <mergeCell ref="B40:AE40"/>
    <mergeCell ref="B49:AE49"/>
    <mergeCell ref="B59:AE59"/>
    <mergeCell ref="AB9:AB10"/>
    <mergeCell ref="AC9:AC10"/>
    <mergeCell ref="C8:S8"/>
    <mergeCell ref="C9:D9"/>
    <mergeCell ref="E9:F9"/>
    <mergeCell ref="G9:H9"/>
    <mergeCell ref="I9:J9"/>
    <mergeCell ref="K9:L9"/>
    <mergeCell ref="M9:N9"/>
    <mergeCell ref="A6:AE6"/>
    <mergeCell ref="V8:AE8"/>
    <mergeCell ref="O9:P9"/>
    <mergeCell ref="Q9:Q10"/>
    <mergeCell ref="R9:R10"/>
    <mergeCell ref="S9:S10"/>
    <mergeCell ref="T9:T10"/>
    <mergeCell ref="U9:U10"/>
    <mergeCell ref="V9:V10"/>
    <mergeCell ref="AD9:AD10"/>
    <mergeCell ref="AE9:AE10"/>
    <mergeCell ref="W9:W10"/>
    <mergeCell ref="X9:X10"/>
    <mergeCell ref="Y9:Y10"/>
    <mergeCell ref="Z9:Z10"/>
    <mergeCell ref="AA9:AA10"/>
    <mergeCell ref="A1:AE1"/>
    <mergeCell ref="A2:AE2"/>
    <mergeCell ref="A3:AE3"/>
    <mergeCell ref="A4:AE4"/>
    <mergeCell ref="A5:AE5"/>
    <mergeCell ref="B92:U92"/>
    <mergeCell ref="B93:U93"/>
    <mergeCell ref="B77:U77"/>
    <mergeCell ref="B78:U78"/>
    <mergeCell ref="B79:U79"/>
    <mergeCell ref="B80:U80"/>
    <mergeCell ref="B84:U84"/>
    <mergeCell ref="B85:U85"/>
    <mergeCell ref="B86:U86"/>
    <mergeCell ref="B87:U87"/>
    <mergeCell ref="B88:U88"/>
    <mergeCell ref="B89:U89"/>
    <mergeCell ref="B90:U90"/>
    <mergeCell ref="B91:U91"/>
  </mergeCells>
  <hyperlinks>
    <hyperlink ref="B74" r:id="rId1"/>
  </hyperlinks>
  <printOptions horizontalCentered="1" verticalCentered="1"/>
  <pageMargins left="0.19685039370078741" right="0.31496062992125984" top="0.59055118110236227" bottom="0.39370078740157483" header="0" footer="0"/>
  <pageSetup paperSize="9" orientation="landscape"/>
  <rowBreaks count="1" manualBreakCount="1">
    <brk id="68" man="1"/>
  </rowBreaks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Y1000"/>
  <sheetViews>
    <sheetView workbookViewId="0">
      <pane xSplit="2" ySplit="11" topLeftCell="C24" activePane="bottomRight" state="frozen"/>
      <selection pane="topRight" activeCell="C1" sqref="C1"/>
      <selection pane="bottomLeft" activeCell="A12" sqref="A12"/>
      <selection pane="bottomRight" activeCell="B20" sqref="A20:XFD20"/>
    </sheetView>
  </sheetViews>
  <sheetFormatPr defaultColWidth="12.625" defaultRowHeight="15" customHeight="1" x14ac:dyDescent="0.2"/>
  <cols>
    <col min="1" max="1" width="3.625" customWidth="1"/>
    <col min="2" max="2" width="46.75" customWidth="1"/>
    <col min="3" max="3" width="7.375" customWidth="1"/>
    <col min="4" max="19" width="7.125" customWidth="1"/>
    <col min="20" max="21" width="9.5" customWidth="1"/>
    <col min="22" max="22" width="7.75" customWidth="1"/>
    <col min="23" max="23" width="8.375" customWidth="1"/>
    <col min="24" max="25" width="8.75" customWidth="1"/>
    <col min="26" max="26" width="9.875" customWidth="1"/>
    <col min="27" max="27" width="8" customWidth="1"/>
    <col min="28" max="29" width="10.375" customWidth="1"/>
    <col min="30" max="31" width="8" customWidth="1"/>
    <col min="32" max="32" width="8.25" customWidth="1"/>
    <col min="33" max="51" width="15.125" customWidth="1"/>
  </cols>
  <sheetData>
    <row r="1" spans="1:51" ht="15.75" customHeight="1" x14ac:dyDescent="0.25">
      <c r="A1" s="571" t="s">
        <v>0</v>
      </c>
      <c r="B1" s="572"/>
      <c r="C1" s="572"/>
      <c r="D1" s="572"/>
      <c r="E1" s="572"/>
      <c r="F1" s="572"/>
      <c r="G1" s="572"/>
      <c r="H1" s="572"/>
      <c r="I1" s="572"/>
      <c r="J1" s="572"/>
      <c r="K1" s="572"/>
      <c r="L1" s="572"/>
      <c r="M1" s="572"/>
      <c r="N1" s="572"/>
      <c r="O1" s="572"/>
      <c r="P1" s="572"/>
      <c r="Q1" s="572"/>
      <c r="R1" s="572"/>
      <c r="S1" s="572"/>
      <c r="T1" s="572"/>
      <c r="U1" s="572"/>
      <c r="V1" s="572"/>
      <c r="W1" s="572"/>
      <c r="X1" s="572"/>
      <c r="Y1" s="572"/>
      <c r="Z1" s="572"/>
      <c r="AA1" s="572"/>
      <c r="AB1" s="572"/>
      <c r="AC1" s="572"/>
      <c r="AD1" s="572"/>
      <c r="AE1" s="572"/>
      <c r="AF1" s="1"/>
      <c r="AG1" s="1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</row>
    <row r="2" spans="1:51" ht="15.75" customHeight="1" x14ac:dyDescent="0.25">
      <c r="A2" s="571" t="s">
        <v>1</v>
      </c>
      <c r="B2" s="572"/>
      <c r="C2" s="572"/>
      <c r="D2" s="572"/>
      <c r="E2" s="572"/>
      <c r="F2" s="572"/>
      <c r="G2" s="572"/>
      <c r="H2" s="572"/>
      <c r="I2" s="572"/>
      <c r="J2" s="572"/>
      <c r="K2" s="572"/>
      <c r="L2" s="572"/>
      <c r="M2" s="572"/>
      <c r="N2" s="572"/>
      <c r="O2" s="572"/>
      <c r="P2" s="572"/>
      <c r="Q2" s="572"/>
      <c r="R2" s="572"/>
      <c r="S2" s="572"/>
      <c r="T2" s="572"/>
      <c r="U2" s="572"/>
      <c r="V2" s="572"/>
      <c r="W2" s="572"/>
      <c r="X2" s="572"/>
      <c r="Y2" s="572"/>
      <c r="Z2" s="572"/>
      <c r="AA2" s="572"/>
      <c r="AB2" s="572"/>
      <c r="AC2" s="572"/>
      <c r="AD2" s="572"/>
      <c r="AE2" s="572"/>
      <c r="AF2" s="1"/>
      <c r="AG2" s="1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</row>
    <row r="3" spans="1:51" ht="15.75" customHeight="1" x14ac:dyDescent="0.25">
      <c r="A3" s="571" t="s">
        <v>2</v>
      </c>
      <c r="B3" s="572"/>
      <c r="C3" s="572"/>
      <c r="D3" s="572"/>
      <c r="E3" s="572"/>
      <c r="F3" s="572"/>
      <c r="G3" s="572"/>
      <c r="H3" s="572"/>
      <c r="I3" s="572"/>
      <c r="J3" s="572"/>
      <c r="K3" s="572"/>
      <c r="L3" s="572"/>
      <c r="M3" s="572"/>
      <c r="N3" s="572"/>
      <c r="O3" s="572"/>
      <c r="P3" s="572"/>
      <c r="Q3" s="572"/>
      <c r="R3" s="572"/>
      <c r="S3" s="572"/>
      <c r="T3" s="572"/>
      <c r="U3" s="572"/>
      <c r="V3" s="572"/>
      <c r="W3" s="572"/>
      <c r="X3" s="572"/>
      <c r="Y3" s="572"/>
      <c r="Z3" s="572"/>
      <c r="AA3" s="572"/>
      <c r="AB3" s="572"/>
      <c r="AC3" s="572"/>
      <c r="AD3" s="572"/>
      <c r="AE3" s="572"/>
      <c r="AF3" s="1"/>
      <c r="AG3" s="1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</row>
    <row r="4" spans="1:51" ht="18.75" customHeight="1" x14ac:dyDescent="0.3">
      <c r="A4" s="573"/>
      <c r="B4" s="572"/>
      <c r="C4" s="572"/>
      <c r="D4" s="572"/>
      <c r="E4" s="572"/>
      <c r="F4" s="572"/>
      <c r="G4" s="572"/>
      <c r="H4" s="572"/>
      <c r="I4" s="572"/>
      <c r="J4" s="572"/>
      <c r="K4" s="572"/>
      <c r="L4" s="572"/>
      <c r="M4" s="572"/>
      <c r="N4" s="572"/>
      <c r="O4" s="572"/>
      <c r="P4" s="572"/>
      <c r="Q4" s="572"/>
      <c r="R4" s="572"/>
      <c r="S4" s="572"/>
      <c r="T4" s="572"/>
      <c r="U4" s="572"/>
      <c r="V4" s="572"/>
      <c r="W4" s="572"/>
      <c r="X4" s="572"/>
      <c r="Y4" s="572"/>
      <c r="Z4" s="572"/>
      <c r="AA4" s="572"/>
      <c r="AB4" s="572"/>
      <c r="AC4" s="572"/>
      <c r="AD4" s="572"/>
      <c r="AE4" s="572"/>
      <c r="AF4" s="3"/>
      <c r="AG4" s="3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</row>
    <row r="5" spans="1:51" ht="18.75" customHeight="1" x14ac:dyDescent="0.25">
      <c r="A5" s="574" t="s">
        <v>3</v>
      </c>
      <c r="B5" s="572"/>
      <c r="C5" s="572"/>
      <c r="D5" s="572"/>
      <c r="E5" s="572"/>
      <c r="F5" s="572"/>
      <c r="G5" s="572"/>
      <c r="H5" s="572"/>
      <c r="I5" s="572"/>
      <c r="J5" s="572"/>
      <c r="K5" s="572"/>
      <c r="L5" s="572"/>
      <c r="M5" s="572"/>
      <c r="N5" s="572"/>
      <c r="O5" s="572"/>
      <c r="P5" s="572"/>
      <c r="Q5" s="572"/>
      <c r="R5" s="572"/>
      <c r="S5" s="572"/>
      <c r="T5" s="572"/>
      <c r="U5" s="572"/>
      <c r="V5" s="572"/>
      <c r="W5" s="572"/>
      <c r="X5" s="572"/>
      <c r="Y5" s="572"/>
      <c r="Z5" s="572"/>
      <c r="AA5" s="572"/>
      <c r="AB5" s="572"/>
      <c r="AC5" s="572"/>
      <c r="AD5" s="572"/>
      <c r="AE5" s="572"/>
      <c r="AF5" s="3"/>
      <c r="AG5" s="3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</row>
    <row r="6" spans="1:51" ht="18.75" customHeight="1" x14ac:dyDescent="0.25">
      <c r="A6" s="574" t="s">
        <v>243</v>
      </c>
      <c r="B6" s="572"/>
      <c r="C6" s="572"/>
      <c r="D6" s="572"/>
      <c r="E6" s="572"/>
      <c r="F6" s="572"/>
      <c r="G6" s="572"/>
      <c r="H6" s="572"/>
      <c r="I6" s="572"/>
      <c r="J6" s="572"/>
      <c r="K6" s="572"/>
      <c r="L6" s="572"/>
      <c r="M6" s="572"/>
      <c r="N6" s="572"/>
      <c r="O6" s="572"/>
      <c r="P6" s="572"/>
      <c r="Q6" s="572"/>
      <c r="R6" s="572"/>
      <c r="S6" s="572"/>
      <c r="T6" s="572"/>
      <c r="U6" s="572"/>
      <c r="V6" s="572"/>
      <c r="W6" s="572"/>
      <c r="X6" s="572"/>
      <c r="Y6" s="572"/>
      <c r="Z6" s="572"/>
      <c r="AA6" s="572"/>
      <c r="AB6" s="572"/>
      <c r="AC6" s="572"/>
      <c r="AD6" s="572"/>
      <c r="AE6" s="572"/>
      <c r="AF6" s="3"/>
      <c r="AG6" s="3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</row>
    <row r="7" spans="1:51" ht="18.75" customHeight="1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</row>
    <row r="8" spans="1:51" ht="18.75" customHeight="1" x14ac:dyDescent="0.25">
      <c r="A8" s="2"/>
      <c r="B8" s="4"/>
      <c r="C8" s="594" t="s">
        <v>148</v>
      </c>
      <c r="D8" s="595"/>
      <c r="E8" s="595"/>
      <c r="F8" s="595"/>
      <c r="G8" s="595"/>
      <c r="H8" s="595"/>
      <c r="I8" s="595"/>
      <c r="J8" s="595"/>
      <c r="K8" s="595"/>
      <c r="L8" s="595"/>
      <c r="M8" s="595"/>
      <c r="N8" s="595"/>
      <c r="O8" s="595"/>
      <c r="P8" s="595"/>
      <c r="Q8" s="595"/>
      <c r="R8" s="595"/>
      <c r="S8" s="596"/>
      <c r="T8" s="4"/>
      <c r="U8" s="4"/>
      <c r="V8" s="575" t="s">
        <v>149</v>
      </c>
      <c r="W8" s="576"/>
      <c r="X8" s="576"/>
      <c r="Y8" s="576"/>
      <c r="Z8" s="576"/>
      <c r="AA8" s="576"/>
      <c r="AB8" s="576"/>
      <c r="AC8" s="576"/>
      <c r="AD8" s="576"/>
      <c r="AE8" s="577"/>
      <c r="AF8" s="3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</row>
    <row r="9" spans="1:51" ht="111" customHeight="1" x14ac:dyDescent="0.25">
      <c r="A9" s="2"/>
      <c r="B9" s="314" t="s">
        <v>7</v>
      </c>
      <c r="C9" s="627" t="s">
        <v>8</v>
      </c>
      <c r="D9" s="628"/>
      <c r="E9" s="612" t="s">
        <v>66</v>
      </c>
      <c r="F9" s="613"/>
      <c r="G9" s="612" t="s">
        <v>105</v>
      </c>
      <c r="H9" s="613"/>
      <c r="I9" s="614" t="s">
        <v>11</v>
      </c>
      <c r="J9" s="613"/>
      <c r="K9" s="614" t="s">
        <v>93</v>
      </c>
      <c r="L9" s="613"/>
      <c r="M9" s="614" t="s">
        <v>56</v>
      </c>
      <c r="N9" s="613"/>
      <c r="O9" s="614" t="s">
        <v>142</v>
      </c>
      <c r="P9" s="624"/>
      <c r="Q9" s="615" t="s">
        <v>132</v>
      </c>
      <c r="R9" s="615" t="s">
        <v>106</v>
      </c>
      <c r="S9" s="617" t="s">
        <v>80</v>
      </c>
      <c r="T9" s="621" t="s">
        <v>134</v>
      </c>
      <c r="U9" s="622" t="s">
        <v>135</v>
      </c>
      <c r="V9" s="623" t="s">
        <v>8</v>
      </c>
      <c r="W9" s="621" t="s">
        <v>60</v>
      </c>
      <c r="X9" s="621" t="s">
        <v>71</v>
      </c>
      <c r="Y9" s="621" t="s">
        <v>174</v>
      </c>
      <c r="Z9" s="621" t="s">
        <v>72</v>
      </c>
      <c r="AA9" s="621" t="s">
        <v>61</v>
      </c>
      <c r="AB9" s="621" t="s">
        <v>73</v>
      </c>
      <c r="AC9" s="621" t="s">
        <v>175</v>
      </c>
      <c r="AD9" s="621" t="s">
        <v>93</v>
      </c>
      <c r="AE9" s="622" t="s">
        <v>10</v>
      </c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</row>
    <row r="10" spans="1:51" ht="30" customHeight="1" x14ac:dyDescent="0.2">
      <c r="A10" s="90"/>
      <c r="B10" s="315"/>
      <c r="C10" s="316" t="s">
        <v>151</v>
      </c>
      <c r="D10" s="317" t="s">
        <v>152</v>
      </c>
      <c r="E10" s="316" t="s">
        <v>151</v>
      </c>
      <c r="F10" s="317" t="s">
        <v>152</v>
      </c>
      <c r="G10" s="316" t="s">
        <v>151</v>
      </c>
      <c r="H10" s="317" t="s">
        <v>152</v>
      </c>
      <c r="I10" s="317" t="s">
        <v>151</v>
      </c>
      <c r="J10" s="317" t="s">
        <v>152</v>
      </c>
      <c r="K10" s="317" t="s">
        <v>151</v>
      </c>
      <c r="L10" s="317" t="s">
        <v>152</v>
      </c>
      <c r="M10" s="317" t="s">
        <v>151</v>
      </c>
      <c r="N10" s="317" t="s">
        <v>152</v>
      </c>
      <c r="O10" s="317" t="s">
        <v>151</v>
      </c>
      <c r="P10" s="318" t="s">
        <v>152</v>
      </c>
      <c r="Q10" s="616"/>
      <c r="R10" s="616"/>
      <c r="S10" s="618"/>
      <c r="T10" s="616"/>
      <c r="U10" s="618"/>
      <c r="V10" s="620"/>
      <c r="W10" s="616"/>
      <c r="X10" s="616"/>
      <c r="Y10" s="616"/>
      <c r="Z10" s="616"/>
      <c r="AA10" s="616"/>
      <c r="AB10" s="616"/>
      <c r="AC10" s="616"/>
      <c r="AD10" s="616"/>
      <c r="AE10" s="618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</row>
    <row r="11" spans="1:51" ht="18.75" customHeight="1" x14ac:dyDescent="0.25">
      <c r="A11" s="585" t="s">
        <v>19</v>
      </c>
      <c r="B11" s="578" t="s">
        <v>20</v>
      </c>
      <c r="C11" s="579"/>
      <c r="D11" s="579"/>
      <c r="E11" s="579"/>
      <c r="F11" s="579"/>
      <c r="G11" s="579"/>
      <c r="H11" s="579"/>
      <c r="I11" s="579"/>
      <c r="J11" s="579"/>
      <c r="K11" s="579"/>
      <c r="L11" s="579"/>
      <c r="M11" s="579"/>
      <c r="N11" s="579"/>
      <c r="O11" s="579"/>
      <c r="P11" s="579"/>
      <c r="Q11" s="579"/>
      <c r="R11" s="579"/>
      <c r="S11" s="579"/>
      <c r="T11" s="579"/>
      <c r="U11" s="579"/>
      <c r="V11" s="579"/>
      <c r="W11" s="579"/>
      <c r="X11" s="579"/>
      <c r="Y11" s="579"/>
      <c r="Z11" s="579"/>
      <c r="AA11" s="579"/>
      <c r="AB11" s="579"/>
      <c r="AC11" s="579"/>
      <c r="AD11" s="579"/>
      <c r="AE11" s="580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</row>
    <row r="12" spans="1:51" ht="18.75" customHeight="1" x14ac:dyDescent="0.25">
      <c r="A12" s="586"/>
      <c r="B12" s="15" t="s">
        <v>21</v>
      </c>
      <c r="C12" s="338">
        <f t="shared" ref="C12:C38" si="0">E12+G12+I12+K12+M12+O12</f>
        <v>65</v>
      </c>
      <c r="D12" s="19">
        <f t="shared" ref="D12:D38" si="1">F12+H12+J12+L12+N12+P12+Q12+R12+S12</f>
        <v>50</v>
      </c>
      <c r="E12" s="21">
        <v>50</v>
      </c>
      <c r="F12" s="83">
        <v>50</v>
      </c>
      <c r="G12" s="17">
        <v>0</v>
      </c>
      <c r="H12" s="83">
        <v>0</v>
      </c>
      <c r="I12" s="17">
        <v>7</v>
      </c>
      <c r="J12" s="83">
        <v>0</v>
      </c>
      <c r="K12" s="17">
        <v>0</v>
      </c>
      <c r="L12" s="83">
        <v>0</v>
      </c>
      <c r="M12" s="17">
        <v>4</v>
      </c>
      <c r="N12" s="83">
        <v>0</v>
      </c>
      <c r="O12" s="17">
        <v>4</v>
      </c>
      <c r="P12" s="83">
        <v>0</v>
      </c>
      <c r="Q12" s="83">
        <v>0</v>
      </c>
      <c r="R12" s="83">
        <v>0</v>
      </c>
      <c r="S12" s="19">
        <v>0</v>
      </c>
      <c r="T12" s="21">
        <v>419</v>
      </c>
      <c r="U12" s="18">
        <v>32</v>
      </c>
      <c r="V12" s="16">
        <f t="shared" ref="V12:V38" si="2">SUM(W12:AE12)</f>
        <v>50</v>
      </c>
      <c r="W12" s="18">
        <v>35</v>
      </c>
      <c r="X12" s="18">
        <v>8</v>
      </c>
      <c r="Y12" s="18">
        <v>0</v>
      </c>
      <c r="Z12" s="18">
        <v>6</v>
      </c>
      <c r="AA12" s="84">
        <v>0</v>
      </c>
      <c r="AB12" s="83">
        <v>1</v>
      </c>
      <c r="AC12" s="18">
        <v>0</v>
      </c>
      <c r="AD12" s="18">
        <v>0</v>
      </c>
      <c r="AE12" s="19">
        <v>0</v>
      </c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</row>
    <row r="13" spans="1:51" ht="18.75" customHeight="1" x14ac:dyDescent="0.25">
      <c r="A13" s="586"/>
      <c r="B13" s="22" t="s">
        <v>22</v>
      </c>
      <c r="C13" s="324">
        <f t="shared" si="0"/>
        <v>88</v>
      </c>
      <c r="D13" s="26">
        <f t="shared" si="1"/>
        <v>61</v>
      </c>
      <c r="E13" s="28">
        <v>60</v>
      </c>
      <c r="F13" s="24">
        <v>60</v>
      </c>
      <c r="G13" s="24">
        <v>0</v>
      </c>
      <c r="H13" s="24">
        <v>0</v>
      </c>
      <c r="I13" s="56">
        <v>10</v>
      </c>
      <c r="J13" s="24">
        <v>0</v>
      </c>
      <c r="K13" s="56">
        <v>1</v>
      </c>
      <c r="L13" s="24">
        <v>0</v>
      </c>
      <c r="M13" s="56">
        <v>9</v>
      </c>
      <c r="N13" s="24">
        <v>0</v>
      </c>
      <c r="O13" s="56">
        <v>8</v>
      </c>
      <c r="P13" s="24">
        <v>0</v>
      </c>
      <c r="Q13" s="24">
        <v>0</v>
      </c>
      <c r="R13" s="24">
        <v>1</v>
      </c>
      <c r="S13" s="26">
        <v>0</v>
      </c>
      <c r="T13" s="28">
        <v>435</v>
      </c>
      <c r="U13" s="29">
        <v>23</v>
      </c>
      <c r="V13" s="23">
        <f t="shared" si="2"/>
        <v>61</v>
      </c>
      <c r="W13" s="29">
        <v>26</v>
      </c>
      <c r="X13" s="29">
        <v>11</v>
      </c>
      <c r="Y13" s="29">
        <v>0</v>
      </c>
      <c r="Z13" s="29">
        <v>20</v>
      </c>
      <c r="AA13" s="29">
        <v>1</v>
      </c>
      <c r="AB13" s="56">
        <v>3</v>
      </c>
      <c r="AC13" s="29">
        <v>0</v>
      </c>
      <c r="AD13" s="29">
        <v>0</v>
      </c>
      <c r="AE13" s="30">
        <v>0</v>
      </c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</row>
    <row r="14" spans="1:51" ht="18.75" customHeight="1" x14ac:dyDescent="0.25">
      <c r="A14" s="586"/>
      <c r="B14" s="31" t="s">
        <v>23</v>
      </c>
      <c r="C14" s="319">
        <f t="shared" si="0"/>
        <v>56</v>
      </c>
      <c r="D14" s="38">
        <f t="shared" si="1"/>
        <v>25</v>
      </c>
      <c r="E14" s="36">
        <v>25</v>
      </c>
      <c r="F14" s="33">
        <v>25</v>
      </c>
      <c r="G14" s="33">
        <v>0</v>
      </c>
      <c r="H14" s="33">
        <v>0</v>
      </c>
      <c r="I14" s="17">
        <v>10</v>
      </c>
      <c r="J14" s="17">
        <v>0</v>
      </c>
      <c r="K14" s="17">
        <v>1</v>
      </c>
      <c r="L14" s="17">
        <v>0</v>
      </c>
      <c r="M14" s="17">
        <v>10</v>
      </c>
      <c r="N14" s="17">
        <v>0</v>
      </c>
      <c r="O14" s="17">
        <v>10</v>
      </c>
      <c r="P14" s="17">
        <v>0</v>
      </c>
      <c r="Q14" s="17">
        <v>0</v>
      </c>
      <c r="R14" s="17">
        <v>0</v>
      </c>
      <c r="S14" s="34">
        <v>0</v>
      </c>
      <c r="T14" s="36">
        <v>139</v>
      </c>
      <c r="U14" s="18">
        <v>16</v>
      </c>
      <c r="V14" s="32">
        <f t="shared" si="2"/>
        <v>34</v>
      </c>
      <c r="W14" s="18">
        <v>13</v>
      </c>
      <c r="X14" s="18">
        <v>8</v>
      </c>
      <c r="Y14" s="18">
        <v>0</v>
      </c>
      <c r="Z14" s="18">
        <v>12</v>
      </c>
      <c r="AA14" s="18">
        <v>0</v>
      </c>
      <c r="AB14" s="17">
        <v>1</v>
      </c>
      <c r="AC14" s="18">
        <v>0</v>
      </c>
      <c r="AD14" s="18">
        <v>0</v>
      </c>
      <c r="AE14" s="34">
        <v>0</v>
      </c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</row>
    <row r="15" spans="1:51" ht="18.75" customHeight="1" x14ac:dyDescent="0.25">
      <c r="A15" s="586"/>
      <c r="B15" s="22" t="s">
        <v>25</v>
      </c>
      <c r="C15" s="324">
        <f t="shared" si="0"/>
        <v>56</v>
      </c>
      <c r="D15" s="26">
        <f t="shared" si="1"/>
        <v>51</v>
      </c>
      <c r="E15" s="28">
        <v>50</v>
      </c>
      <c r="F15" s="24">
        <v>50</v>
      </c>
      <c r="G15" s="24">
        <v>0</v>
      </c>
      <c r="H15" s="24">
        <v>0</v>
      </c>
      <c r="I15" s="56">
        <v>2</v>
      </c>
      <c r="J15" s="24">
        <v>0</v>
      </c>
      <c r="K15" s="56">
        <v>0</v>
      </c>
      <c r="L15" s="24">
        <v>0</v>
      </c>
      <c r="M15" s="56">
        <v>2</v>
      </c>
      <c r="N15" s="24">
        <v>1</v>
      </c>
      <c r="O15" s="56">
        <v>2</v>
      </c>
      <c r="P15" s="24">
        <v>0</v>
      </c>
      <c r="Q15" s="24">
        <v>0</v>
      </c>
      <c r="R15" s="24">
        <v>0</v>
      </c>
      <c r="S15" s="26">
        <v>0</v>
      </c>
      <c r="T15" s="28">
        <v>210</v>
      </c>
      <c r="U15" s="29">
        <v>18</v>
      </c>
      <c r="V15" s="23">
        <f t="shared" si="2"/>
        <v>24</v>
      </c>
      <c r="W15" s="29">
        <v>17</v>
      </c>
      <c r="X15" s="29">
        <v>3</v>
      </c>
      <c r="Y15" s="29">
        <v>0</v>
      </c>
      <c r="Z15" s="29">
        <v>4</v>
      </c>
      <c r="AA15" s="29">
        <v>0</v>
      </c>
      <c r="AB15" s="56">
        <v>0</v>
      </c>
      <c r="AC15" s="29">
        <v>0</v>
      </c>
      <c r="AD15" s="29">
        <v>0</v>
      </c>
      <c r="AE15" s="30">
        <v>0</v>
      </c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</row>
    <row r="16" spans="1:51" ht="18.75" customHeight="1" x14ac:dyDescent="0.25">
      <c r="A16" s="586"/>
      <c r="B16" s="31" t="s">
        <v>24</v>
      </c>
      <c r="C16" s="319">
        <f t="shared" si="0"/>
        <v>69</v>
      </c>
      <c r="D16" s="38">
        <f t="shared" si="1"/>
        <v>42</v>
      </c>
      <c r="E16" s="36">
        <v>40</v>
      </c>
      <c r="F16" s="33">
        <v>39</v>
      </c>
      <c r="G16" s="33">
        <v>0</v>
      </c>
      <c r="H16" s="33">
        <v>0</v>
      </c>
      <c r="I16" s="17">
        <v>10</v>
      </c>
      <c r="J16" s="33">
        <v>0</v>
      </c>
      <c r="K16" s="17">
        <v>1</v>
      </c>
      <c r="L16" s="33">
        <v>0</v>
      </c>
      <c r="M16" s="17">
        <v>9</v>
      </c>
      <c r="N16" s="17">
        <v>3</v>
      </c>
      <c r="O16" s="17">
        <v>9</v>
      </c>
      <c r="P16" s="17">
        <v>0</v>
      </c>
      <c r="Q16" s="17">
        <v>0</v>
      </c>
      <c r="R16" s="17">
        <v>0</v>
      </c>
      <c r="S16" s="34">
        <v>0</v>
      </c>
      <c r="T16" s="36">
        <v>353</v>
      </c>
      <c r="U16" s="18">
        <v>18</v>
      </c>
      <c r="V16" s="32">
        <f t="shared" si="2"/>
        <v>55</v>
      </c>
      <c r="W16" s="18">
        <v>28</v>
      </c>
      <c r="X16" s="18">
        <v>6</v>
      </c>
      <c r="Y16" s="18">
        <v>0</v>
      </c>
      <c r="Z16" s="18">
        <v>21</v>
      </c>
      <c r="AA16" s="18">
        <v>0</v>
      </c>
      <c r="AB16" s="17">
        <v>0</v>
      </c>
      <c r="AC16" s="18">
        <v>0</v>
      </c>
      <c r="AD16" s="18">
        <v>0</v>
      </c>
      <c r="AE16" s="34">
        <v>0</v>
      </c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</row>
    <row r="17" spans="1:51" ht="18.75" customHeight="1" x14ac:dyDescent="0.25">
      <c r="A17" s="586"/>
      <c r="B17" s="22" t="s">
        <v>217</v>
      </c>
      <c r="C17" s="324">
        <f t="shared" si="0"/>
        <v>0</v>
      </c>
      <c r="D17" s="26">
        <f t="shared" si="1"/>
        <v>0</v>
      </c>
      <c r="E17" s="28">
        <v>0</v>
      </c>
      <c r="F17" s="24">
        <v>0</v>
      </c>
      <c r="G17" s="24">
        <v>0</v>
      </c>
      <c r="H17" s="24">
        <v>0</v>
      </c>
      <c r="I17" s="56">
        <v>0</v>
      </c>
      <c r="J17" s="56">
        <v>0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6">
        <v>0</v>
      </c>
      <c r="Q17" s="56">
        <v>0</v>
      </c>
      <c r="R17" s="56">
        <v>0</v>
      </c>
      <c r="S17" s="30">
        <v>0</v>
      </c>
      <c r="T17" s="28">
        <v>135</v>
      </c>
      <c r="U17" s="59">
        <v>19</v>
      </c>
      <c r="V17" s="23">
        <f t="shared" si="2"/>
        <v>11</v>
      </c>
      <c r="W17" s="29">
        <v>0</v>
      </c>
      <c r="X17" s="29">
        <v>4</v>
      </c>
      <c r="Y17" s="29">
        <v>0</v>
      </c>
      <c r="Z17" s="29">
        <v>6</v>
      </c>
      <c r="AA17" s="29">
        <v>0</v>
      </c>
      <c r="AB17" s="56">
        <v>1</v>
      </c>
      <c r="AC17" s="29">
        <v>0</v>
      </c>
      <c r="AD17" s="29">
        <v>0</v>
      </c>
      <c r="AE17" s="30">
        <v>0</v>
      </c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</row>
    <row r="18" spans="1:51" ht="18.75" customHeight="1" x14ac:dyDescent="0.25">
      <c r="A18" s="586"/>
      <c r="B18" s="31" t="s">
        <v>74</v>
      </c>
      <c r="C18" s="319">
        <f t="shared" si="0"/>
        <v>59</v>
      </c>
      <c r="D18" s="38">
        <f t="shared" si="1"/>
        <v>45</v>
      </c>
      <c r="E18" s="36">
        <v>40</v>
      </c>
      <c r="F18" s="33">
        <v>40</v>
      </c>
      <c r="G18" s="33">
        <v>0</v>
      </c>
      <c r="H18" s="33">
        <v>0</v>
      </c>
      <c r="I18" s="17">
        <v>7</v>
      </c>
      <c r="J18" s="33">
        <v>0</v>
      </c>
      <c r="K18" s="17">
        <v>0</v>
      </c>
      <c r="L18" s="33">
        <v>0</v>
      </c>
      <c r="M18" s="17">
        <v>6</v>
      </c>
      <c r="N18" s="33">
        <v>0</v>
      </c>
      <c r="O18" s="17">
        <v>6</v>
      </c>
      <c r="P18" s="33">
        <v>5</v>
      </c>
      <c r="Q18" s="33">
        <v>0</v>
      </c>
      <c r="R18" s="33">
        <v>0</v>
      </c>
      <c r="S18" s="38">
        <v>0</v>
      </c>
      <c r="T18" s="36">
        <v>440</v>
      </c>
      <c r="U18" s="18">
        <v>18</v>
      </c>
      <c r="V18" s="32">
        <f t="shared" si="2"/>
        <v>32</v>
      </c>
      <c r="W18" s="18">
        <v>6</v>
      </c>
      <c r="X18" s="18">
        <v>2</v>
      </c>
      <c r="Y18" s="18">
        <v>0</v>
      </c>
      <c r="Z18" s="18">
        <v>23</v>
      </c>
      <c r="AA18" s="18">
        <v>0</v>
      </c>
      <c r="AB18" s="17">
        <v>1</v>
      </c>
      <c r="AC18" s="18">
        <v>0</v>
      </c>
      <c r="AD18" s="18">
        <v>0</v>
      </c>
      <c r="AE18" s="34">
        <v>0</v>
      </c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</row>
    <row r="19" spans="1:51" ht="18.75" customHeight="1" x14ac:dyDescent="0.25">
      <c r="A19" s="586"/>
      <c r="B19" s="22" t="s">
        <v>28</v>
      </c>
      <c r="C19" s="324">
        <f t="shared" si="0"/>
        <v>40</v>
      </c>
      <c r="D19" s="26">
        <f t="shared" si="1"/>
        <v>25</v>
      </c>
      <c r="E19" s="28">
        <v>25</v>
      </c>
      <c r="F19" s="24">
        <v>25</v>
      </c>
      <c r="G19" s="24">
        <v>0</v>
      </c>
      <c r="H19" s="24">
        <v>0</v>
      </c>
      <c r="I19" s="56">
        <v>5</v>
      </c>
      <c r="J19" s="56">
        <v>0</v>
      </c>
      <c r="K19" s="56">
        <v>0</v>
      </c>
      <c r="L19" s="56">
        <v>0</v>
      </c>
      <c r="M19" s="56">
        <v>5</v>
      </c>
      <c r="N19" s="56">
        <v>0</v>
      </c>
      <c r="O19" s="56">
        <v>5</v>
      </c>
      <c r="P19" s="56">
        <v>0</v>
      </c>
      <c r="Q19" s="56">
        <v>0</v>
      </c>
      <c r="R19" s="56">
        <v>0</v>
      </c>
      <c r="S19" s="30">
        <v>0</v>
      </c>
      <c r="T19" s="28">
        <v>134</v>
      </c>
      <c r="U19" s="29">
        <v>9</v>
      </c>
      <c r="V19" s="23">
        <f t="shared" si="2"/>
        <v>18</v>
      </c>
      <c r="W19" s="29">
        <v>12</v>
      </c>
      <c r="X19" s="29">
        <v>2</v>
      </c>
      <c r="Y19" s="29">
        <v>0</v>
      </c>
      <c r="Z19" s="29">
        <v>4</v>
      </c>
      <c r="AA19" s="29">
        <v>0</v>
      </c>
      <c r="AB19" s="56">
        <v>0</v>
      </c>
      <c r="AC19" s="29">
        <v>0</v>
      </c>
      <c r="AD19" s="29">
        <v>0</v>
      </c>
      <c r="AE19" s="30">
        <v>0</v>
      </c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</row>
    <row r="20" spans="1:51" ht="18.75" customHeight="1" x14ac:dyDescent="0.25">
      <c r="A20" s="586"/>
      <c r="B20" s="31" t="s">
        <v>29</v>
      </c>
      <c r="C20" s="319">
        <f t="shared" si="0"/>
        <v>38</v>
      </c>
      <c r="D20" s="38">
        <f t="shared" si="1"/>
        <v>25</v>
      </c>
      <c r="E20" s="36">
        <v>25</v>
      </c>
      <c r="F20" s="33">
        <v>25</v>
      </c>
      <c r="G20" s="33">
        <v>0</v>
      </c>
      <c r="H20" s="33">
        <v>0</v>
      </c>
      <c r="I20" s="17">
        <v>5</v>
      </c>
      <c r="J20" s="33">
        <v>0</v>
      </c>
      <c r="K20" s="17">
        <v>0</v>
      </c>
      <c r="L20" s="33">
        <v>0</v>
      </c>
      <c r="M20" s="17">
        <v>4</v>
      </c>
      <c r="N20" s="33">
        <v>0</v>
      </c>
      <c r="O20" s="17">
        <v>4</v>
      </c>
      <c r="P20" s="33">
        <v>0</v>
      </c>
      <c r="Q20" s="33">
        <v>0</v>
      </c>
      <c r="R20" s="33">
        <v>0</v>
      </c>
      <c r="S20" s="38">
        <v>0</v>
      </c>
      <c r="T20" s="36">
        <v>126</v>
      </c>
      <c r="U20" s="18">
        <v>14</v>
      </c>
      <c r="V20" s="32">
        <f t="shared" si="2"/>
        <v>26</v>
      </c>
      <c r="W20" s="18">
        <v>14</v>
      </c>
      <c r="X20" s="18">
        <v>5</v>
      </c>
      <c r="Y20" s="18">
        <v>0</v>
      </c>
      <c r="Z20" s="18">
        <v>4</v>
      </c>
      <c r="AA20" s="18">
        <v>0</v>
      </c>
      <c r="AB20" s="17">
        <v>3</v>
      </c>
      <c r="AC20" s="18">
        <v>0</v>
      </c>
      <c r="AD20" s="18">
        <v>0</v>
      </c>
      <c r="AE20" s="34">
        <v>0</v>
      </c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</row>
    <row r="21" spans="1:51" ht="18.75" customHeight="1" x14ac:dyDescent="0.25">
      <c r="A21" s="586"/>
      <c r="B21" s="22" t="s">
        <v>110</v>
      </c>
      <c r="C21" s="324">
        <f t="shared" si="0"/>
        <v>32</v>
      </c>
      <c r="D21" s="26">
        <f t="shared" si="1"/>
        <v>30</v>
      </c>
      <c r="E21" s="28">
        <v>0</v>
      </c>
      <c r="F21" s="24">
        <v>0</v>
      </c>
      <c r="G21" s="24">
        <v>30</v>
      </c>
      <c r="H21" s="24">
        <v>30</v>
      </c>
      <c r="I21" s="56">
        <v>2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6">
        <v>0</v>
      </c>
      <c r="Q21" s="56">
        <v>0</v>
      </c>
      <c r="R21" s="56">
        <v>0</v>
      </c>
      <c r="S21" s="30">
        <v>0</v>
      </c>
      <c r="T21" s="28">
        <v>129</v>
      </c>
      <c r="U21" s="29">
        <v>8</v>
      </c>
      <c r="V21" s="23">
        <f t="shared" si="2"/>
        <v>34</v>
      </c>
      <c r="W21" s="29">
        <v>2</v>
      </c>
      <c r="X21" s="29">
        <v>2</v>
      </c>
      <c r="Y21" s="29">
        <v>0</v>
      </c>
      <c r="Z21" s="29">
        <v>30</v>
      </c>
      <c r="AA21" s="29">
        <v>0</v>
      </c>
      <c r="AB21" s="56">
        <v>0</v>
      </c>
      <c r="AC21" s="29">
        <v>0</v>
      </c>
      <c r="AD21" s="29">
        <v>0</v>
      </c>
      <c r="AE21" s="30">
        <v>0</v>
      </c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</row>
    <row r="22" spans="1:51" ht="18.75" customHeight="1" x14ac:dyDescent="0.25">
      <c r="A22" s="586"/>
      <c r="B22" s="31" t="s">
        <v>30</v>
      </c>
      <c r="C22" s="319">
        <f t="shared" si="0"/>
        <v>0</v>
      </c>
      <c r="D22" s="38">
        <f t="shared" si="1"/>
        <v>0</v>
      </c>
      <c r="E22" s="36">
        <v>0</v>
      </c>
      <c r="F22" s="33">
        <v>0</v>
      </c>
      <c r="G22" s="33">
        <v>0</v>
      </c>
      <c r="H22" s="33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34">
        <v>0</v>
      </c>
      <c r="T22" s="36">
        <v>0</v>
      </c>
      <c r="U22" s="18">
        <v>0</v>
      </c>
      <c r="V22" s="32">
        <f t="shared" si="2"/>
        <v>0</v>
      </c>
      <c r="W22" s="18">
        <v>0</v>
      </c>
      <c r="X22" s="18">
        <v>0</v>
      </c>
      <c r="Y22" s="18">
        <v>0</v>
      </c>
      <c r="Z22" s="18">
        <v>0</v>
      </c>
      <c r="AA22" s="18">
        <v>0</v>
      </c>
      <c r="AB22" s="17">
        <v>0</v>
      </c>
      <c r="AC22" s="18">
        <v>0</v>
      </c>
      <c r="AD22" s="18">
        <v>0</v>
      </c>
      <c r="AE22" s="34">
        <v>0</v>
      </c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</row>
    <row r="23" spans="1:51" ht="18.75" customHeight="1" x14ac:dyDescent="0.25">
      <c r="A23" s="586"/>
      <c r="B23" s="22" t="s">
        <v>31</v>
      </c>
      <c r="C23" s="324">
        <f t="shared" si="0"/>
        <v>40</v>
      </c>
      <c r="D23" s="26">
        <f t="shared" si="1"/>
        <v>25</v>
      </c>
      <c r="E23" s="28">
        <v>25</v>
      </c>
      <c r="F23" s="24">
        <v>25</v>
      </c>
      <c r="G23" s="24">
        <v>0</v>
      </c>
      <c r="H23" s="24">
        <v>0</v>
      </c>
      <c r="I23" s="56">
        <v>5</v>
      </c>
      <c r="J23" s="24">
        <v>0</v>
      </c>
      <c r="K23" s="56">
        <v>0</v>
      </c>
      <c r="L23" s="24">
        <v>0</v>
      </c>
      <c r="M23" s="56">
        <v>5</v>
      </c>
      <c r="N23" s="24">
        <v>0</v>
      </c>
      <c r="O23" s="56">
        <v>5</v>
      </c>
      <c r="P23" s="24">
        <v>0</v>
      </c>
      <c r="Q23" s="24">
        <v>0</v>
      </c>
      <c r="R23" s="24">
        <v>0</v>
      </c>
      <c r="S23" s="26">
        <v>0</v>
      </c>
      <c r="T23" s="28">
        <v>136</v>
      </c>
      <c r="U23" s="29">
        <v>9</v>
      </c>
      <c r="V23" s="23">
        <f t="shared" si="2"/>
        <v>21</v>
      </c>
      <c r="W23" s="29">
        <v>12</v>
      </c>
      <c r="X23" s="29">
        <v>3</v>
      </c>
      <c r="Y23" s="29">
        <v>0</v>
      </c>
      <c r="Z23" s="29">
        <v>3</v>
      </c>
      <c r="AA23" s="29">
        <v>0</v>
      </c>
      <c r="AB23" s="56">
        <v>2</v>
      </c>
      <c r="AC23" s="56">
        <v>0</v>
      </c>
      <c r="AD23" s="56">
        <v>0</v>
      </c>
      <c r="AE23" s="30">
        <v>1</v>
      </c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</row>
    <row r="24" spans="1:51" ht="18.75" customHeight="1" x14ac:dyDescent="0.25">
      <c r="A24" s="586"/>
      <c r="B24" s="31" t="s">
        <v>111</v>
      </c>
      <c r="C24" s="319">
        <f t="shared" si="0"/>
        <v>32</v>
      </c>
      <c r="D24" s="38">
        <f t="shared" si="1"/>
        <v>27</v>
      </c>
      <c r="E24" s="36">
        <v>20</v>
      </c>
      <c r="F24" s="33">
        <v>20</v>
      </c>
      <c r="G24" s="33">
        <v>10</v>
      </c>
      <c r="H24" s="33">
        <v>7</v>
      </c>
      <c r="I24" s="17">
        <v>2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34">
        <v>0</v>
      </c>
      <c r="T24" s="36">
        <v>39</v>
      </c>
      <c r="U24" s="18">
        <v>2</v>
      </c>
      <c r="V24" s="32">
        <f t="shared" si="2"/>
        <v>6</v>
      </c>
      <c r="W24" s="18">
        <v>1</v>
      </c>
      <c r="X24" s="18">
        <v>4</v>
      </c>
      <c r="Y24" s="18">
        <v>0</v>
      </c>
      <c r="Z24" s="18">
        <v>1</v>
      </c>
      <c r="AA24" s="18">
        <v>0</v>
      </c>
      <c r="AB24" s="17">
        <v>0</v>
      </c>
      <c r="AC24" s="18">
        <v>0</v>
      </c>
      <c r="AD24" s="18">
        <v>0</v>
      </c>
      <c r="AE24" s="34">
        <v>0</v>
      </c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</row>
    <row r="25" spans="1:51" ht="18.75" customHeight="1" x14ac:dyDescent="0.25">
      <c r="A25" s="586"/>
      <c r="B25" s="22" t="s">
        <v>32</v>
      </c>
      <c r="C25" s="324">
        <f t="shared" si="0"/>
        <v>32</v>
      </c>
      <c r="D25" s="26">
        <f t="shared" si="1"/>
        <v>30</v>
      </c>
      <c r="E25" s="28">
        <v>0</v>
      </c>
      <c r="F25" s="24">
        <v>0</v>
      </c>
      <c r="G25" s="24">
        <v>30</v>
      </c>
      <c r="H25" s="24">
        <v>30</v>
      </c>
      <c r="I25" s="56">
        <v>2</v>
      </c>
      <c r="J25" s="56">
        <v>0</v>
      </c>
      <c r="K25" s="56">
        <v>0</v>
      </c>
      <c r="L25" s="56">
        <v>0</v>
      </c>
      <c r="M25" s="56">
        <v>0</v>
      </c>
      <c r="N25" s="56">
        <v>0</v>
      </c>
      <c r="O25" s="56">
        <v>0</v>
      </c>
      <c r="P25" s="56">
        <v>0</v>
      </c>
      <c r="Q25" s="56">
        <v>0</v>
      </c>
      <c r="R25" s="56">
        <v>0</v>
      </c>
      <c r="S25" s="30">
        <v>0</v>
      </c>
      <c r="T25" s="28">
        <v>131</v>
      </c>
      <c r="U25" s="29">
        <v>13</v>
      </c>
      <c r="V25" s="23">
        <f t="shared" si="2"/>
        <v>35</v>
      </c>
      <c r="W25" s="29">
        <v>16</v>
      </c>
      <c r="X25" s="29">
        <v>4</v>
      </c>
      <c r="Y25" s="29">
        <v>0</v>
      </c>
      <c r="Z25" s="29">
        <v>15</v>
      </c>
      <c r="AA25" s="29">
        <v>0</v>
      </c>
      <c r="AB25" s="56">
        <v>0</v>
      </c>
      <c r="AC25" s="29">
        <v>0</v>
      </c>
      <c r="AD25" s="29">
        <v>0</v>
      </c>
      <c r="AE25" s="30">
        <v>0</v>
      </c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</row>
    <row r="26" spans="1:51" ht="18.75" customHeight="1" x14ac:dyDescent="0.25">
      <c r="A26" s="586"/>
      <c r="B26" s="31" t="s">
        <v>196</v>
      </c>
      <c r="C26" s="319">
        <f t="shared" si="0"/>
        <v>33</v>
      </c>
      <c r="D26" s="38">
        <f t="shared" si="1"/>
        <v>27</v>
      </c>
      <c r="E26" s="36">
        <v>0</v>
      </c>
      <c r="F26" s="33">
        <v>0</v>
      </c>
      <c r="G26" s="33">
        <v>30</v>
      </c>
      <c r="H26" s="33">
        <v>27</v>
      </c>
      <c r="I26" s="17">
        <v>3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>
        <v>0</v>
      </c>
      <c r="S26" s="34">
        <v>0</v>
      </c>
      <c r="T26" s="36">
        <v>143</v>
      </c>
      <c r="U26" s="18">
        <v>12</v>
      </c>
      <c r="V26" s="32">
        <f t="shared" si="2"/>
        <v>15</v>
      </c>
      <c r="W26" s="18">
        <v>2</v>
      </c>
      <c r="X26" s="18">
        <v>3</v>
      </c>
      <c r="Y26" s="18">
        <v>0</v>
      </c>
      <c r="Z26" s="18">
        <v>10</v>
      </c>
      <c r="AA26" s="18">
        <v>0</v>
      </c>
      <c r="AB26" s="17">
        <v>0</v>
      </c>
      <c r="AC26" s="18">
        <v>0</v>
      </c>
      <c r="AD26" s="18">
        <v>0</v>
      </c>
      <c r="AE26" s="34">
        <v>0</v>
      </c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</row>
    <row r="27" spans="1:51" ht="18.75" customHeight="1" x14ac:dyDescent="0.25">
      <c r="A27" s="586"/>
      <c r="B27" s="22" t="s">
        <v>94</v>
      </c>
      <c r="C27" s="324">
        <f t="shared" si="0"/>
        <v>41</v>
      </c>
      <c r="D27" s="26">
        <f t="shared" si="1"/>
        <v>25</v>
      </c>
      <c r="E27" s="28">
        <v>25</v>
      </c>
      <c r="F27" s="24">
        <v>25</v>
      </c>
      <c r="G27" s="24">
        <v>0</v>
      </c>
      <c r="H27" s="24">
        <v>0</v>
      </c>
      <c r="I27" s="56">
        <v>6</v>
      </c>
      <c r="J27" s="56">
        <v>0</v>
      </c>
      <c r="K27" s="56">
        <v>0</v>
      </c>
      <c r="L27" s="56">
        <v>0</v>
      </c>
      <c r="M27" s="56">
        <v>5</v>
      </c>
      <c r="N27" s="56">
        <v>0</v>
      </c>
      <c r="O27" s="56">
        <v>5</v>
      </c>
      <c r="P27" s="56">
        <v>0</v>
      </c>
      <c r="Q27" s="56">
        <v>0</v>
      </c>
      <c r="R27" s="56">
        <v>0</v>
      </c>
      <c r="S27" s="30">
        <v>0</v>
      </c>
      <c r="T27" s="28">
        <v>158</v>
      </c>
      <c r="U27" s="29">
        <v>15</v>
      </c>
      <c r="V27" s="23">
        <f t="shared" si="2"/>
        <v>34</v>
      </c>
      <c r="W27" s="29">
        <v>18</v>
      </c>
      <c r="X27" s="29">
        <v>13</v>
      </c>
      <c r="Y27" s="29">
        <v>0</v>
      </c>
      <c r="Z27" s="29">
        <v>2</v>
      </c>
      <c r="AA27" s="29">
        <v>0</v>
      </c>
      <c r="AB27" s="56">
        <v>1</v>
      </c>
      <c r="AC27" s="29">
        <v>0</v>
      </c>
      <c r="AD27" s="29">
        <v>0</v>
      </c>
      <c r="AE27" s="30">
        <v>0</v>
      </c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</row>
    <row r="28" spans="1:51" ht="18.75" customHeight="1" x14ac:dyDescent="0.25">
      <c r="A28" s="586"/>
      <c r="B28" s="31" t="s">
        <v>33</v>
      </c>
      <c r="C28" s="319">
        <f t="shared" si="0"/>
        <v>32</v>
      </c>
      <c r="D28" s="38">
        <f t="shared" si="1"/>
        <v>26</v>
      </c>
      <c r="E28" s="36">
        <v>0</v>
      </c>
      <c r="F28" s="33">
        <v>0</v>
      </c>
      <c r="G28" s="33">
        <v>30</v>
      </c>
      <c r="H28" s="33">
        <v>26</v>
      </c>
      <c r="I28" s="17">
        <v>2</v>
      </c>
      <c r="J28" s="33">
        <v>0</v>
      </c>
      <c r="K28" s="17">
        <v>0</v>
      </c>
      <c r="L28" s="33">
        <v>0</v>
      </c>
      <c r="M28" s="17">
        <v>0</v>
      </c>
      <c r="N28" s="33">
        <v>0</v>
      </c>
      <c r="O28" s="17">
        <v>0</v>
      </c>
      <c r="P28" s="33">
        <v>0</v>
      </c>
      <c r="Q28" s="33">
        <v>0</v>
      </c>
      <c r="R28" s="33">
        <v>0</v>
      </c>
      <c r="S28" s="38">
        <v>0</v>
      </c>
      <c r="T28" s="36">
        <v>139</v>
      </c>
      <c r="U28" s="18">
        <v>9</v>
      </c>
      <c r="V28" s="32">
        <f t="shared" si="2"/>
        <v>25</v>
      </c>
      <c r="W28" s="18">
        <v>2</v>
      </c>
      <c r="X28" s="18">
        <v>2</v>
      </c>
      <c r="Y28" s="18">
        <v>0</v>
      </c>
      <c r="Z28" s="18">
        <v>21</v>
      </c>
      <c r="AA28" s="18">
        <v>0</v>
      </c>
      <c r="AB28" s="17">
        <v>0</v>
      </c>
      <c r="AC28" s="18">
        <v>0</v>
      </c>
      <c r="AD28" s="18">
        <v>0</v>
      </c>
      <c r="AE28" s="34">
        <v>0</v>
      </c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</row>
    <row r="29" spans="1:51" ht="18.75" customHeight="1" x14ac:dyDescent="0.25">
      <c r="A29" s="586"/>
      <c r="B29" s="22" t="s">
        <v>112</v>
      </c>
      <c r="C29" s="324">
        <f t="shared" si="0"/>
        <v>32</v>
      </c>
      <c r="D29" s="26">
        <f t="shared" si="1"/>
        <v>17</v>
      </c>
      <c r="E29" s="28">
        <v>0</v>
      </c>
      <c r="F29" s="24">
        <v>0</v>
      </c>
      <c r="G29" s="24">
        <v>30</v>
      </c>
      <c r="H29" s="24">
        <v>17</v>
      </c>
      <c r="I29" s="56">
        <v>2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6">
        <v>0</v>
      </c>
      <c r="Q29" s="56">
        <v>0</v>
      </c>
      <c r="R29" s="56">
        <v>0</v>
      </c>
      <c r="S29" s="30">
        <v>0</v>
      </c>
      <c r="T29" s="28">
        <v>107</v>
      </c>
      <c r="U29" s="29">
        <v>6</v>
      </c>
      <c r="V29" s="23">
        <f t="shared" si="2"/>
        <v>26</v>
      </c>
      <c r="W29" s="29">
        <v>2</v>
      </c>
      <c r="X29" s="29">
        <v>0</v>
      </c>
      <c r="Y29" s="29">
        <v>0</v>
      </c>
      <c r="Z29" s="29">
        <v>24</v>
      </c>
      <c r="AA29" s="29">
        <v>0</v>
      </c>
      <c r="AB29" s="56">
        <v>0</v>
      </c>
      <c r="AC29" s="29">
        <v>0</v>
      </c>
      <c r="AD29" s="29">
        <v>0</v>
      </c>
      <c r="AE29" s="30">
        <v>0</v>
      </c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</row>
    <row r="30" spans="1:51" ht="18.75" customHeight="1" x14ac:dyDescent="0.25">
      <c r="A30" s="586"/>
      <c r="B30" s="31" t="s">
        <v>219</v>
      </c>
      <c r="C30" s="319">
        <f t="shared" si="0"/>
        <v>0</v>
      </c>
      <c r="D30" s="38">
        <f t="shared" si="1"/>
        <v>0</v>
      </c>
      <c r="E30" s="36">
        <v>0</v>
      </c>
      <c r="F30" s="33">
        <v>0</v>
      </c>
      <c r="G30" s="33">
        <v>0</v>
      </c>
      <c r="H30" s="33">
        <v>0</v>
      </c>
      <c r="I30" s="17">
        <v>0</v>
      </c>
      <c r="J30" s="33">
        <v>0</v>
      </c>
      <c r="K30" s="17">
        <v>0</v>
      </c>
      <c r="L30" s="33">
        <v>0</v>
      </c>
      <c r="M30" s="17">
        <v>0</v>
      </c>
      <c r="N30" s="33">
        <v>0</v>
      </c>
      <c r="O30" s="17">
        <v>0</v>
      </c>
      <c r="P30" s="33">
        <v>0</v>
      </c>
      <c r="Q30" s="33">
        <v>0</v>
      </c>
      <c r="R30" s="33">
        <v>0</v>
      </c>
      <c r="S30" s="38">
        <v>0</v>
      </c>
      <c r="T30" s="36">
        <v>48</v>
      </c>
      <c r="U30" s="18">
        <v>6</v>
      </c>
      <c r="V30" s="32">
        <f t="shared" si="2"/>
        <v>1</v>
      </c>
      <c r="W30" s="18">
        <v>0</v>
      </c>
      <c r="X30" s="18">
        <v>0</v>
      </c>
      <c r="Y30" s="18">
        <v>0</v>
      </c>
      <c r="Z30" s="18">
        <v>0</v>
      </c>
      <c r="AA30" s="18">
        <v>0</v>
      </c>
      <c r="AB30" s="17">
        <v>1</v>
      </c>
      <c r="AC30" s="18">
        <v>0</v>
      </c>
      <c r="AD30" s="18">
        <v>0</v>
      </c>
      <c r="AE30" s="34">
        <v>0</v>
      </c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</row>
    <row r="31" spans="1:51" ht="18.75" customHeight="1" x14ac:dyDescent="0.25">
      <c r="A31" s="586"/>
      <c r="B31" s="22" t="s">
        <v>220</v>
      </c>
      <c r="C31" s="324">
        <f t="shared" si="0"/>
        <v>211</v>
      </c>
      <c r="D31" s="26">
        <f t="shared" si="1"/>
        <v>200</v>
      </c>
      <c r="E31" s="28">
        <v>200</v>
      </c>
      <c r="F31" s="24">
        <v>200</v>
      </c>
      <c r="G31" s="24">
        <v>0</v>
      </c>
      <c r="H31" s="24">
        <v>0</v>
      </c>
      <c r="I31" s="56">
        <v>5</v>
      </c>
      <c r="J31" s="56">
        <v>0</v>
      </c>
      <c r="K31" s="56">
        <v>0</v>
      </c>
      <c r="L31" s="56">
        <v>0</v>
      </c>
      <c r="M31" s="56">
        <v>3</v>
      </c>
      <c r="N31" s="56">
        <v>0</v>
      </c>
      <c r="O31" s="56">
        <v>3</v>
      </c>
      <c r="P31" s="56">
        <v>0</v>
      </c>
      <c r="Q31" s="56">
        <v>0</v>
      </c>
      <c r="R31" s="56">
        <v>0</v>
      </c>
      <c r="S31" s="30">
        <v>0</v>
      </c>
      <c r="T31" s="28">
        <v>1152</v>
      </c>
      <c r="U31" s="29">
        <v>108</v>
      </c>
      <c r="V31" s="23">
        <f t="shared" si="2"/>
        <v>197</v>
      </c>
      <c r="W31" s="29">
        <v>90</v>
      </c>
      <c r="X31" s="29">
        <v>22</v>
      </c>
      <c r="Y31" s="29">
        <v>0</v>
      </c>
      <c r="Z31" s="29">
        <v>66</v>
      </c>
      <c r="AA31" s="29">
        <v>0</v>
      </c>
      <c r="AB31" s="56">
        <v>18</v>
      </c>
      <c r="AC31" s="29">
        <v>0</v>
      </c>
      <c r="AD31" s="29">
        <v>0</v>
      </c>
      <c r="AE31" s="30">
        <v>1</v>
      </c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</row>
    <row r="32" spans="1:51" ht="18.75" customHeight="1" x14ac:dyDescent="0.25">
      <c r="A32" s="586"/>
      <c r="B32" s="31" t="s">
        <v>221</v>
      </c>
      <c r="C32" s="319">
        <f t="shared" si="0"/>
        <v>92</v>
      </c>
      <c r="D32" s="38">
        <f t="shared" si="1"/>
        <v>80</v>
      </c>
      <c r="E32" s="36">
        <v>80</v>
      </c>
      <c r="F32" s="33">
        <v>80</v>
      </c>
      <c r="G32" s="33">
        <v>0</v>
      </c>
      <c r="H32" s="33">
        <v>0</v>
      </c>
      <c r="I32" s="17">
        <v>5</v>
      </c>
      <c r="J32" s="33">
        <v>0</v>
      </c>
      <c r="K32" s="17">
        <v>0</v>
      </c>
      <c r="L32" s="33">
        <v>0</v>
      </c>
      <c r="M32" s="17">
        <v>3</v>
      </c>
      <c r="N32" s="33">
        <v>0</v>
      </c>
      <c r="O32" s="17">
        <v>4</v>
      </c>
      <c r="P32" s="33">
        <v>0</v>
      </c>
      <c r="Q32" s="33">
        <v>0</v>
      </c>
      <c r="R32" s="33">
        <v>0</v>
      </c>
      <c r="S32" s="38">
        <v>0</v>
      </c>
      <c r="T32" s="36">
        <v>563</v>
      </c>
      <c r="U32" s="18">
        <v>71</v>
      </c>
      <c r="V32" s="32">
        <f t="shared" si="2"/>
        <v>111</v>
      </c>
      <c r="W32" s="18">
        <v>67</v>
      </c>
      <c r="X32" s="18">
        <v>12</v>
      </c>
      <c r="Y32" s="18">
        <v>0</v>
      </c>
      <c r="Z32" s="18">
        <v>23</v>
      </c>
      <c r="AA32" s="18">
        <v>0</v>
      </c>
      <c r="AB32" s="17">
        <v>8</v>
      </c>
      <c r="AC32" s="18">
        <v>0</v>
      </c>
      <c r="AD32" s="18">
        <v>0</v>
      </c>
      <c r="AE32" s="34">
        <v>1</v>
      </c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</row>
    <row r="33" spans="1:51" ht="18.75" customHeight="1" x14ac:dyDescent="0.25">
      <c r="A33" s="586"/>
      <c r="B33" s="22" t="s">
        <v>234</v>
      </c>
      <c r="C33" s="324">
        <f t="shared" si="0"/>
        <v>2</v>
      </c>
      <c r="D33" s="26">
        <f t="shared" si="1"/>
        <v>0</v>
      </c>
      <c r="E33" s="28">
        <v>0</v>
      </c>
      <c r="F33" s="24">
        <v>0</v>
      </c>
      <c r="G33" s="24">
        <v>0</v>
      </c>
      <c r="H33" s="24">
        <v>0</v>
      </c>
      <c r="I33" s="56">
        <v>2</v>
      </c>
      <c r="J33" s="56">
        <v>0</v>
      </c>
      <c r="K33" s="56">
        <v>0</v>
      </c>
      <c r="L33" s="56">
        <v>0</v>
      </c>
      <c r="M33" s="56">
        <v>0</v>
      </c>
      <c r="N33" s="56">
        <v>0</v>
      </c>
      <c r="O33" s="56">
        <v>0</v>
      </c>
      <c r="P33" s="56">
        <v>0</v>
      </c>
      <c r="Q33" s="56">
        <v>0</v>
      </c>
      <c r="R33" s="56">
        <v>0</v>
      </c>
      <c r="S33" s="30">
        <v>0</v>
      </c>
      <c r="T33" s="28">
        <v>243</v>
      </c>
      <c r="U33" s="59">
        <v>10</v>
      </c>
      <c r="V33" s="23">
        <f t="shared" si="2"/>
        <v>38</v>
      </c>
      <c r="W33" s="29">
        <v>18</v>
      </c>
      <c r="X33" s="29">
        <v>2</v>
      </c>
      <c r="Y33" s="29">
        <v>0</v>
      </c>
      <c r="Z33" s="29">
        <v>18</v>
      </c>
      <c r="AA33" s="29">
        <v>0</v>
      </c>
      <c r="AB33" s="56">
        <v>0</v>
      </c>
      <c r="AC33" s="29">
        <v>0</v>
      </c>
      <c r="AD33" s="29">
        <v>0</v>
      </c>
      <c r="AE33" s="30">
        <v>0</v>
      </c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</row>
    <row r="34" spans="1:51" ht="18.75" customHeight="1" x14ac:dyDescent="0.25">
      <c r="A34" s="586"/>
      <c r="B34" s="31" t="s">
        <v>222</v>
      </c>
      <c r="C34" s="319">
        <f t="shared" si="0"/>
        <v>0</v>
      </c>
      <c r="D34" s="38">
        <f t="shared" si="1"/>
        <v>0</v>
      </c>
      <c r="E34" s="36">
        <v>0</v>
      </c>
      <c r="F34" s="33">
        <v>0</v>
      </c>
      <c r="G34" s="33">
        <v>0</v>
      </c>
      <c r="H34" s="33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34">
        <v>0</v>
      </c>
      <c r="T34" s="36">
        <v>140</v>
      </c>
      <c r="U34" s="36">
        <v>12</v>
      </c>
      <c r="V34" s="32">
        <f t="shared" si="2"/>
        <v>3</v>
      </c>
      <c r="W34" s="18">
        <v>0</v>
      </c>
      <c r="X34" s="18">
        <v>2</v>
      </c>
      <c r="Y34" s="18">
        <v>0</v>
      </c>
      <c r="Z34" s="18">
        <v>1</v>
      </c>
      <c r="AA34" s="18">
        <v>0</v>
      </c>
      <c r="AB34" s="17">
        <v>0</v>
      </c>
      <c r="AC34" s="18">
        <v>0</v>
      </c>
      <c r="AD34" s="18">
        <v>0</v>
      </c>
      <c r="AE34" s="34">
        <v>0</v>
      </c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</row>
    <row r="35" spans="1:51" ht="18.75" customHeight="1" x14ac:dyDescent="0.25">
      <c r="A35" s="586"/>
      <c r="B35" s="22" t="s">
        <v>176</v>
      </c>
      <c r="C35" s="324">
        <f t="shared" si="0"/>
        <v>40</v>
      </c>
      <c r="D35" s="26">
        <f t="shared" si="1"/>
        <v>40</v>
      </c>
      <c r="E35" s="28">
        <v>40</v>
      </c>
      <c r="F35" s="24">
        <v>40</v>
      </c>
      <c r="G35" s="24">
        <v>0</v>
      </c>
      <c r="H35" s="24">
        <v>0</v>
      </c>
      <c r="I35" s="56">
        <v>0</v>
      </c>
      <c r="J35" s="56">
        <v>0</v>
      </c>
      <c r="K35" s="56">
        <v>0</v>
      </c>
      <c r="L35" s="56">
        <v>0</v>
      </c>
      <c r="M35" s="56">
        <v>0</v>
      </c>
      <c r="N35" s="56">
        <v>0</v>
      </c>
      <c r="O35" s="56">
        <v>0</v>
      </c>
      <c r="P35" s="56">
        <v>0</v>
      </c>
      <c r="Q35" s="56">
        <v>0</v>
      </c>
      <c r="R35" s="56">
        <v>0</v>
      </c>
      <c r="S35" s="30">
        <v>0</v>
      </c>
      <c r="T35" s="28">
        <v>146</v>
      </c>
      <c r="U35" s="59">
        <v>2</v>
      </c>
      <c r="V35" s="23">
        <f t="shared" si="2"/>
        <v>11</v>
      </c>
      <c r="W35" s="29">
        <v>2</v>
      </c>
      <c r="X35" s="29">
        <v>8</v>
      </c>
      <c r="Y35" s="29">
        <v>0</v>
      </c>
      <c r="Z35" s="29">
        <v>0</v>
      </c>
      <c r="AA35" s="29">
        <v>0</v>
      </c>
      <c r="AB35" s="56">
        <v>0</v>
      </c>
      <c r="AC35" s="29">
        <v>0</v>
      </c>
      <c r="AD35" s="29">
        <v>0</v>
      </c>
      <c r="AE35" s="30">
        <v>1</v>
      </c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</row>
    <row r="36" spans="1:51" ht="18.75" customHeight="1" x14ac:dyDescent="0.25">
      <c r="A36" s="586"/>
      <c r="B36" s="31" t="s">
        <v>34</v>
      </c>
      <c r="C36" s="319">
        <f t="shared" si="0"/>
        <v>47</v>
      </c>
      <c r="D36" s="38">
        <f t="shared" si="1"/>
        <v>33</v>
      </c>
      <c r="E36" s="36">
        <v>25</v>
      </c>
      <c r="F36" s="33">
        <v>25</v>
      </c>
      <c r="G36" s="33">
        <v>0</v>
      </c>
      <c r="H36" s="33">
        <v>0</v>
      </c>
      <c r="I36" s="17">
        <v>7</v>
      </c>
      <c r="J36" s="17">
        <v>0</v>
      </c>
      <c r="K36" s="17">
        <v>1</v>
      </c>
      <c r="L36" s="17">
        <v>1</v>
      </c>
      <c r="M36" s="17">
        <v>7</v>
      </c>
      <c r="N36" s="17">
        <v>0</v>
      </c>
      <c r="O36" s="17">
        <v>7</v>
      </c>
      <c r="P36" s="17">
        <v>6</v>
      </c>
      <c r="Q36" s="17">
        <v>0</v>
      </c>
      <c r="R36" s="17">
        <v>0</v>
      </c>
      <c r="S36" s="34">
        <v>1</v>
      </c>
      <c r="T36" s="36">
        <v>294</v>
      </c>
      <c r="U36" s="18">
        <v>19</v>
      </c>
      <c r="V36" s="32">
        <f t="shared" si="2"/>
        <v>37</v>
      </c>
      <c r="W36" s="18">
        <v>11</v>
      </c>
      <c r="X36" s="18">
        <v>3</v>
      </c>
      <c r="Y36" s="18">
        <v>0</v>
      </c>
      <c r="Z36" s="18">
        <v>21</v>
      </c>
      <c r="AA36" s="18">
        <v>0</v>
      </c>
      <c r="AB36" s="17">
        <v>1</v>
      </c>
      <c r="AC36" s="18">
        <v>0</v>
      </c>
      <c r="AD36" s="18">
        <v>0</v>
      </c>
      <c r="AE36" s="34">
        <v>1</v>
      </c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</row>
    <row r="37" spans="1:51" ht="18.75" customHeight="1" x14ac:dyDescent="0.25">
      <c r="A37" s="586"/>
      <c r="B37" s="22" t="s">
        <v>223</v>
      </c>
      <c r="C37" s="324">
        <f t="shared" si="0"/>
        <v>0</v>
      </c>
      <c r="D37" s="26">
        <f t="shared" si="1"/>
        <v>0</v>
      </c>
      <c r="E37" s="28">
        <v>0</v>
      </c>
      <c r="F37" s="24">
        <v>0</v>
      </c>
      <c r="G37" s="24">
        <v>0</v>
      </c>
      <c r="H37" s="24">
        <v>0</v>
      </c>
      <c r="I37" s="56">
        <v>0</v>
      </c>
      <c r="J37" s="56">
        <v>0</v>
      </c>
      <c r="K37" s="56">
        <v>0</v>
      </c>
      <c r="L37" s="56">
        <v>0</v>
      </c>
      <c r="M37" s="56">
        <v>0</v>
      </c>
      <c r="N37" s="56">
        <v>0</v>
      </c>
      <c r="O37" s="56">
        <v>0</v>
      </c>
      <c r="P37" s="56">
        <v>0</v>
      </c>
      <c r="Q37" s="56">
        <v>0</v>
      </c>
      <c r="R37" s="56">
        <v>0</v>
      </c>
      <c r="S37" s="30">
        <v>0</v>
      </c>
      <c r="T37" s="28">
        <v>51</v>
      </c>
      <c r="U37" s="59">
        <v>6</v>
      </c>
      <c r="V37" s="23">
        <f t="shared" si="2"/>
        <v>1</v>
      </c>
      <c r="W37" s="29">
        <v>0</v>
      </c>
      <c r="X37" s="29">
        <v>0</v>
      </c>
      <c r="Y37" s="29">
        <v>0</v>
      </c>
      <c r="Z37" s="29">
        <v>0</v>
      </c>
      <c r="AA37" s="29">
        <v>0</v>
      </c>
      <c r="AB37" s="56">
        <v>1</v>
      </c>
      <c r="AC37" s="29">
        <v>0</v>
      </c>
      <c r="AD37" s="29">
        <v>0</v>
      </c>
      <c r="AE37" s="30">
        <v>0</v>
      </c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</row>
    <row r="38" spans="1:51" ht="18.75" customHeight="1" x14ac:dyDescent="0.25">
      <c r="A38" s="586"/>
      <c r="B38" s="40" t="s">
        <v>35</v>
      </c>
      <c r="C38" s="367">
        <f t="shared" si="0"/>
        <v>40</v>
      </c>
      <c r="D38" s="222">
        <f t="shared" si="1"/>
        <v>25</v>
      </c>
      <c r="E38" s="36">
        <v>25</v>
      </c>
      <c r="F38" s="221">
        <v>25</v>
      </c>
      <c r="G38" s="33">
        <v>0</v>
      </c>
      <c r="H38" s="221">
        <v>0</v>
      </c>
      <c r="I38" s="17">
        <v>5</v>
      </c>
      <c r="J38" s="85">
        <v>0</v>
      </c>
      <c r="K38" s="17">
        <v>0</v>
      </c>
      <c r="L38" s="85">
        <v>0</v>
      </c>
      <c r="M38" s="17">
        <v>5</v>
      </c>
      <c r="N38" s="85">
        <v>0</v>
      </c>
      <c r="O38" s="17">
        <v>5</v>
      </c>
      <c r="P38" s="85">
        <v>0</v>
      </c>
      <c r="Q38" s="85">
        <v>0</v>
      </c>
      <c r="R38" s="85">
        <v>0</v>
      </c>
      <c r="S38" s="42">
        <v>0</v>
      </c>
      <c r="T38" s="44">
        <v>154</v>
      </c>
      <c r="U38" s="45">
        <v>11</v>
      </c>
      <c r="V38" s="46">
        <f t="shared" si="2"/>
        <v>15</v>
      </c>
      <c r="W38" s="45">
        <v>6</v>
      </c>
      <c r="X38" s="45">
        <v>5</v>
      </c>
      <c r="Y38" s="221">
        <v>0</v>
      </c>
      <c r="Z38" s="45">
        <v>2</v>
      </c>
      <c r="AA38" s="86">
        <v>0</v>
      </c>
      <c r="AB38" s="211">
        <v>1</v>
      </c>
      <c r="AC38" s="45">
        <v>0</v>
      </c>
      <c r="AD38" s="45">
        <v>1</v>
      </c>
      <c r="AE38" s="47">
        <v>0</v>
      </c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</row>
    <row r="39" spans="1:51" ht="18.75" customHeight="1" x14ac:dyDescent="0.25">
      <c r="A39" s="586"/>
      <c r="B39" s="48" t="s">
        <v>36</v>
      </c>
      <c r="C39" s="361">
        <f t="shared" ref="C39:X39" si="3">SUM(C12:C38)</f>
        <v>1177</v>
      </c>
      <c r="D39" s="368">
        <f t="shared" si="3"/>
        <v>909</v>
      </c>
      <c r="E39" s="369">
        <f t="shared" si="3"/>
        <v>755</v>
      </c>
      <c r="F39" s="363">
        <f t="shared" si="3"/>
        <v>754</v>
      </c>
      <c r="G39" s="361">
        <f t="shared" si="3"/>
        <v>160</v>
      </c>
      <c r="H39" s="362">
        <f t="shared" si="3"/>
        <v>137</v>
      </c>
      <c r="I39" s="362">
        <f t="shared" si="3"/>
        <v>104</v>
      </c>
      <c r="J39" s="362">
        <f t="shared" si="3"/>
        <v>0</v>
      </c>
      <c r="K39" s="362">
        <f t="shared" si="3"/>
        <v>4</v>
      </c>
      <c r="L39" s="362">
        <f t="shared" si="3"/>
        <v>1</v>
      </c>
      <c r="M39" s="362">
        <f t="shared" si="3"/>
        <v>77</v>
      </c>
      <c r="N39" s="362">
        <f t="shared" si="3"/>
        <v>4</v>
      </c>
      <c r="O39" s="362">
        <f t="shared" si="3"/>
        <v>77</v>
      </c>
      <c r="P39" s="362">
        <f t="shared" si="3"/>
        <v>11</v>
      </c>
      <c r="Q39" s="362">
        <f t="shared" si="3"/>
        <v>0</v>
      </c>
      <c r="R39" s="362">
        <f t="shared" si="3"/>
        <v>1</v>
      </c>
      <c r="S39" s="368">
        <f t="shared" si="3"/>
        <v>1</v>
      </c>
      <c r="T39" s="369">
        <f t="shared" si="3"/>
        <v>6164</v>
      </c>
      <c r="U39" s="363">
        <f t="shared" si="3"/>
        <v>486</v>
      </c>
      <c r="V39" s="383">
        <f t="shared" si="3"/>
        <v>921</v>
      </c>
      <c r="W39" s="369">
        <f t="shared" si="3"/>
        <v>400</v>
      </c>
      <c r="X39" s="362">
        <f t="shared" si="3"/>
        <v>134</v>
      </c>
      <c r="Y39" s="29">
        <v>0</v>
      </c>
      <c r="Z39" s="362">
        <f t="shared" ref="Z39:AE39" si="4">SUM(Z12:Z38)</f>
        <v>337</v>
      </c>
      <c r="AA39" s="362">
        <f t="shared" si="4"/>
        <v>1</v>
      </c>
      <c r="AB39" s="362">
        <f t="shared" si="4"/>
        <v>43</v>
      </c>
      <c r="AC39" s="362">
        <f t="shared" si="4"/>
        <v>0</v>
      </c>
      <c r="AD39" s="362">
        <f t="shared" si="4"/>
        <v>1</v>
      </c>
      <c r="AE39" s="363">
        <f t="shared" si="4"/>
        <v>5</v>
      </c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</row>
    <row r="40" spans="1:51" ht="18.75" customHeight="1" x14ac:dyDescent="0.25">
      <c r="A40" s="586"/>
      <c r="B40" s="609" t="s">
        <v>37</v>
      </c>
      <c r="C40" s="579"/>
      <c r="D40" s="579"/>
      <c r="E40" s="579"/>
      <c r="F40" s="579"/>
      <c r="G40" s="579"/>
      <c r="H40" s="579"/>
      <c r="I40" s="579"/>
      <c r="J40" s="579"/>
      <c r="K40" s="579"/>
      <c r="L40" s="579"/>
      <c r="M40" s="579"/>
      <c r="N40" s="579"/>
      <c r="O40" s="579"/>
      <c r="P40" s="579"/>
      <c r="Q40" s="579"/>
      <c r="R40" s="579"/>
      <c r="S40" s="579"/>
      <c r="T40" s="579"/>
      <c r="U40" s="579"/>
      <c r="V40" s="579"/>
      <c r="W40" s="579"/>
      <c r="X40" s="579"/>
      <c r="Y40" s="579"/>
      <c r="Z40" s="579"/>
      <c r="AA40" s="579"/>
      <c r="AB40" s="579"/>
      <c r="AC40" s="579"/>
      <c r="AD40" s="579"/>
      <c r="AE40" s="580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</row>
    <row r="41" spans="1:51" ht="18.75" customHeight="1" x14ac:dyDescent="0.25">
      <c r="A41" s="586"/>
      <c r="B41" s="40" t="s">
        <v>224</v>
      </c>
      <c r="C41" s="371">
        <f t="shared" ref="C41:C47" si="5">E41+G41+I41+K41+M41+O41</f>
        <v>15</v>
      </c>
      <c r="D41" s="38">
        <f t="shared" ref="D41:D47" si="6">F41+H41+J41+L41+N41+P41+Q41+R41+S41</f>
        <v>0</v>
      </c>
      <c r="E41" s="44">
        <v>0</v>
      </c>
      <c r="F41" s="44">
        <v>0</v>
      </c>
      <c r="G41" s="44">
        <v>0</v>
      </c>
      <c r="H41" s="44">
        <v>0</v>
      </c>
      <c r="I41" s="17">
        <v>5</v>
      </c>
      <c r="J41" s="62">
        <v>0</v>
      </c>
      <c r="K41" s="17">
        <v>0</v>
      </c>
      <c r="L41" s="62">
        <v>0</v>
      </c>
      <c r="M41" s="17">
        <v>5</v>
      </c>
      <c r="N41" s="62">
        <v>0</v>
      </c>
      <c r="O41" s="17">
        <v>5</v>
      </c>
      <c r="P41" s="62">
        <v>0</v>
      </c>
      <c r="Q41" s="62">
        <v>0</v>
      </c>
      <c r="R41" s="62">
        <v>0</v>
      </c>
      <c r="S41" s="62">
        <v>0</v>
      </c>
      <c r="T41" s="43">
        <v>139</v>
      </c>
      <c r="U41" s="37">
        <v>7</v>
      </c>
      <c r="V41" s="46">
        <f t="shared" ref="V41:V47" si="7">SUM(W41:AE41)</f>
        <v>18</v>
      </c>
      <c r="W41" s="287">
        <v>13</v>
      </c>
      <c r="X41" s="37">
        <v>1</v>
      </c>
      <c r="Y41" s="37">
        <v>0</v>
      </c>
      <c r="Z41" s="33">
        <v>4</v>
      </c>
      <c r="AA41" s="33">
        <v>0</v>
      </c>
      <c r="AB41" s="33">
        <v>0</v>
      </c>
      <c r="AC41" s="37">
        <v>0</v>
      </c>
      <c r="AD41" s="37">
        <v>0</v>
      </c>
      <c r="AE41" s="38">
        <v>0</v>
      </c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</row>
    <row r="42" spans="1:51" ht="18.75" customHeight="1" x14ac:dyDescent="0.25">
      <c r="A42" s="586"/>
      <c r="B42" s="213" t="s">
        <v>110</v>
      </c>
      <c r="C42" s="372">
        <f t="shared" si="5"/>
        <v>30</v>
      </c>
      <c r="D42" s="26">
        <f t="shared" si="6"/>
        <v>27</v>
      </c>
      <c r="E42" s="214">
        <v>0</v>
      </c>
      <c r="F42" s="214">
        <v>0</v>
      </c>
      <c r="G42" s="214">
        <v>30</v>
      </c>
      <c r="H42" s="214">
        <v>27</v>
      </c>
      <c r="I42" s="56">
        <v>0</v>
      </c>
      <c r="J42" s="216">
        <v>0</v>
      </c>
      <c r="K42" s="56">
        <v>0</v>
      </c>
      <c r="L42" s="216">
        <v>0</v>
      </c>
      <c r="M42" s="56">
        <v>0</v>
      </c>
      <c r="N42" s="216">
        <v>0</v>
      </c>
      <c r="O42" s="56">
        <v>0</v>
      </c>
      <c r="P42" s="216">
        <v>0</v>
      </c>
      <c r="Q42" s="216">
        <v>0</v>
      </c>
      <c r="R42" s="216">
        <v>0</v>
      </c>
      <c r="S42" s="216">
        <v>0</v>
      </c>
      <c r="T42" s="217">
        <v>112</v>
      </c>
      <c r="U42" s="25">
        <v>1</v>
      </c>
      <c r="V42" s="23">
        <f t="shared" si="7"/>
        <v>23</v>
      </c>
      <c r="W42" s="27">
        <v>3</v>
      </c>
      <c r="X42" s="218">
        <v>1</v>
      </c>
      <c r="Y42" s="24">
        <v>0</v>
      </c>
      <c r="Z42" s="24">
        <v>19</v>
      </c>
      <c r="AA42" s="24">
        <v>0</v>
      </c>
      <c r="AB42" s="24">
        <v>0</v>
      </c>
      <c r="AC42" s="25">
        <v>0</v>
      </c>
      <c r="AD42" s="25">
        <v>0</v>
      </c>
      <c r="AE42" s="26">
        <v>0</v>
      </c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</row>
    <row r="43" spans="1:51" ht="18.75" customHeight="1" x14ac:dyDescent="0.25">
      <c r="A43" s="586"/>
      <c r="B43" s="31" t="s">
        <v>32</v>
      </c>
      <c r="C43" s="371">
        <f t="shared" si="5"/>
        <v>31</v>
      </c>
      <c r="D43" s="38">
        <f t="shared" si="6"/>
        <v>12</v>
      </c>
      <c r="E43" s="36">
        <v>0</v>
      </c>
      <c r="F43" s="36">
        <v>0</v>
      </c>
      <c r="G43" s="36">
        <v>30</v>
      </c>
      <c r="H43" s="36">
        <v>12</v>
      </c>
      <c r="I43" s="17">
        <v>1</v>
      </c>
      <c r="J43" s="37">
        <v>0</v>
      </c>
      <c r="K43" s="17">
        <v>0</v>
      </c>
      <c r="L43" s="37">
        <v>0</v>
      </c>
      <c r="M43" s="17">
        <v>0</v>
      </c>
      <c r="N43" s="37">
        <v>0</v>
      </c>
      <c r="O43" s="17">
        <v>0</v>
      </c>
      <c r="P43" s="37">
        <v>0</v>
      </c>
      <c r="Q43" s="37">
        <v>0</v>
      </c>
      <c r="R43" s="37">
        <v>0</v>
      </c>
      <c r="S43" s="37">
        <v>0</v>
      </c>
      <c r="T43" s="35">
        <v>50</v>
      </c>
      <c r="U43" s="37">
        <v>2</v>
      </c>
      <c r="V43" s="32">
        <f t="shared" si="7"/>
        <v>8</v>
      </c>
      <c r="W43" s="35">
        <v>1</v>
      </c>
      <c r="X43" s="63">
        <v>1</v>
      </c>
      <c r="Y43" s="33">
        <v>0</v>
      </c>
      <c r="Z43" s="33">
        <v>6</v>
      </c>
      <c r="AA43" s="33">
        <v>0</v>
      </c>
      <c r="AB43" s="33">
        <v>0</v>
      </c>
      <c r="AC43" s="37">
        <v>0</v>
      </c>
      <c r="AD43" s="37">
        <v>0</v>
      </c>
      <c r="AE43" s="38">
        <v>0</v>
      </c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</row>
    <row r="44" spans="1:51" ht="18.75" customHeight="1" x14ac:dyDescent="0.25">
      <c r="A44" s="586"/>
      <c r="B44" s="54" t="s">
        <v>220</v>
      </c>
      <c r="C44" s="372">
        <f t="shared" si="5"/>
        <v>130</v>
      </c>
      <c r="D44" s="30">
        <f t="shared" si="6"/>
        <v>100</v>
      </c>
      <c r="E44" s="55">
        <v>100</v>
      </c>
      <c r="F44" s="55">
        <v>100</v>
      </c>
      <c r="G44" s="55">
        <v>0</v>
      </c>
      <c r="H44" s="55">
        <v>0</v>
      </c>
      <c r="I44" s="56">
        <v>10</v>
      </c>
      <c r="J44" s="29">
        <v>0</v>
      </c>
      <c r="K44" s="56">
        <v>1</v>
      </c>
      <c r="L44" s="29">
        <v>0</v>
      </c>
      <c r="M44" s="56">
        <v>10</v>
      </c>
      <c r="N44" s="29">
        <v>0</v>
      </c>
      <c r="O44" s="56">
        <v>9</v>
      </c>
      <c r="P44" s="29">
        <v>0</v>
      </c>
      <c r="Q44" s="29">
        <v>0</v>
      </c>
      <c r="R44" s="29">
        <v>0</v>
      </c>
      <c r="S44" s="29">
        <v>0</v>
      </c>
      <c r="T44" s="301">
        <v>530</v>
      </c>
      <c r="U44" s="29">
        <v>35</v>
      </c>
      <c r="V44" s="299">
        <f t="shared" si="7"/>
        <v>105</v>
      </c>
      <c r="W44" s="59">
        <v>34</v>
      </c>
      <c r="X44" s="29">
        <v>12</v>
      </c>
      <c r="Y44" s="29">
        <v>0</v>
      </c>
      <c r="Z44" s="56">
        <v>53</v>
      </c>
      <c r="AA44" s="56">
        <v>0</v>
      </c>
      <c r="AB44" s="56">
        <v>6</v>
      </c>
      <c r="AC44" s="29">
        <v>0</v>
      </c>
      <c r="AD44" s="29">
        <v>0</v>
      </c>
      <c r="AE44" s="30">
        <v>0</v>
      </c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</row>
    <row r="45" spans="1:51" ht="18.75" customHeight="1" x14ac:dyDescent="0.25">
      <c r="A45" s="586"/>
      <c r="B45" s="40" t="s">
        <v>221</v>
      </c>
      <c r="C45" s="371">
        <f t="shared" si="5"/>
        <v>81</v>
      </c>
      <c r="D45" s="38">
        <f t="shared" si="6"/>
        <v>50</v>
      </c>
      <c r="E45" s="44">
        <v>50</v>
      </c>
      <c r="F45" s="44">
        <v>50</v>
      </c>
      <c r="G45" s="44">
        <v>0</v>
      </c>
      <c r="H45" s="44">
        <v>0</v>
      </c>
      <c r="I45" s="17">
        <v>10</v>
      </c>
      <c r="J45" s="62">
        <v>0</v>
      </c>
      <c r="K45" s="17">
        <v>1</v>
      </c>
      <c r="L45" s="62">
        <v>0</v>
      </c>
      <c r="M45" s="17">
        <v>10</v>
      </c>
      <c r="N45" s="62">
        <v>0</v>
      </c>
      <c r="O45" s="17">
        <v>10</v>
      </c>
      <c r="P45" s="62">
        <v>0</v>
      </c>
      <c r="Q45" s="62">
        <v>0</v>
      </c>
      <c r="R45" s="62">
        <v>0</v>
      </c>
      <c r="S45" s="62">
        <v>0</v>
      </c>
      <c r="T45" s="43">
        <v>293</v>
      </c>
      <c r="U45" s="37">
        <v>30</v>
      </c>
      <c r="V45" s="32">
        <f t="shared" si="7"/>
        <v>61</v>
      </c>
      <c r="W45" s="63">
        <v>34</v>
      </c>
      <c r="X45" s="37">
        <v>7</v>
      </c>
      <c r="Y45" s="37">
        <v>0</v>
      </c>
      <c r="Z45" s="33">
        <v>17</v>
      </c>
      <c r="AA45" s="33">
        <v>0</v>
      </c>
      <c r="AB45" s="33">
        <v>3</v>
      </c>
      <c r="AC45" s="37">
        <v>0</v>
      </c>
      <c r="AD45" s="37">
        <v>0</v>
      </c>
      <c r="AE45" s="38">
        <v>0</v>
      </c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</row>
    <row r="46" spans="1:51" ht="18.75" customHeight="1" x14ac:dyDescent="0.25">
      <c r="A46" s="586"/>
      <c r="B46" s="213" t="s">
        <v>225</v>
      </c>
      <c r="C46" s="372">
        <f t="shared" si="5"/>
        <v>65</v>
      </c>
      <c r="D46" s="26">
        <f t="shared" si="6"/>
        <v>51</v>
      </c>
      <c r="E46" s="214">
        <v>50</v>
      </c>
      <c r="F46" s="214">
        <v>50</v>
      </c>
      <c r="G46" s="214">
        <v>0</v>
      </c>
      <c r="H46" s="214">
        <v>0</v>
      </c>
      <c r="I46" s="56">
        <v>5</v>
      </c>
      <c r="J46" s="216">
        <v>0</v>
      </c>
      <c r="K46" s="56">
        <v>0</v>
      </c>
      <c r="L46" s="216">
        <v>0</v>
      </c>
      <c r="M46" s="56">
        <v>5</v>
      </c>
      <c r="N46" s="216">
        <v>0</v>
      </c>
      <c r="O46" s="56">
        <v>5</v>
      </c>
      <c r="P46" s="216">
        <v>0</v>
      </c>
      <c r="Q46" s="216">
        <v>0</v>
      </c>
      <c r="R46" s="216">
        <v>0</v>
      </c>
      <c r="S46" s="216">
        <v>1</v>
      </c>
      <c r="T46" s="217">
        <v>125</v>
      </c>
      <c r="U46" s="216">
        <v>2</v>
      </c>
      <c r="V46" s="384">
        <f t="shared" si="7"/>
        <v>2</v>
      </c>
      <c r="W46" s="250">
        <v>1</v>
      </c>
      <c r="X46" s="216">
        <v>1</v>
      </c>
      <c r="Y46" s="216">
        <v>0</v>
      </c>
      <c r="Z46" s="215">
        <v>0</v>
      </c>
      <c r="AA46" s="215">
        <v>0</v>
      </c>
      <c r="AB46" s="215">
        <v>0</v>
      </c>
      <c r="AC46" s="216">
        <v>0</v>
      </c>
      <c r="AD46" s="216">
        <v>0</v>
      </c>
      <c r="AE46" s="303">
        <v>0</v>
      </c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</row>
    <row r="47" spans="1:51" ht="18.75" customHeight="1" x14ac:dyDescent="0.25">
      <c r="A47" s="586"/>
      <c r="B47" s="40" t="s">
        <v>84</v>
      </c>
      <c r="C47" s="371">
        <f t="shared" si="5"/>
        <v>63</v>
      </c>
      <c r="D47" s="38">
        <f t="shared" si="6"/>
        <v>50</v>
      </c>
      <c r="E47" s="44">
        <v>50</v>
      </c>
      <c r="F47" s="44">
        <v>50</v>
      </c>
      <c r="G47" s="44">
        <v>0</v>
      </c>
      <c r="H47" s="44">
        <v>0</v>
      </c>
      <c r="I47" s="17">
        <v>5</v>
      </c>
      <c r="J47" s="62">
        <v>0</v>
      </c>
      <c r="K47" s="17">
        <v>0</v>
      </c>
      <c r="L47" s="62">
        <v>0</v>
      </c>
      <c r="M47" s="17">
        <v>4</v>
      </c>
      <c r="N47" s="62">
        <v>0</v>
      </c>
      <c r="O47" s="17">
        <v>4</v>
      </c>
      <c r="P47" s="62">
        <v>0</v>
      </c>
      <c r="Q47" s="62">
        <v>0</v>
      </c>
      <c r="R47" s="62">
        <v>0</v>
      </c>
      <c r="S47" s="62">
        <v>0</v>
      </c>
      <c r="T47" s="385">
        <v>198</v>
      </c>
      <c r="U47" s="219">
        <v>14</v>
      </c>
      <c r="V47" s="41">
        <f t="shared" si="7"/>
        <v>21</v>
      </c>
      <c r="W47" s="220">
        <v>8</v>
      </c>
      <c r="X47" s="219">
        <v>6</v>
      </c>
      <c r="Y47" s="219">
        <v>0</v>
      </c>
      <c r="Z47" s="221">
        <v>7</v>
      </c>
      <c r="AA47" s="221">
        <v>0</v>
      </c>
      <c r="AB47" s="221">
        <v>0</v>
      </c>
      <c r="AC47" s="219">
        <v>0</v>
      </c>
      <c r="AD47" s="219">
        <v>0</v>
      </c>
      <c r="AE47" s="222">
        <v>0</v>
      </c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</row>
    <row r="48" spans="1:51" ht="18.75" customHeight="1" x14ac:dyDescent="0.25">
      <c r="A48" s="586"/>
      <c r="B48" s="333" t="s">
        <v>38</v>
      </c>
      <c r="C48" s="51">
        <f t="shared" ref="C48:AE48" si="8">SUM(C41:C47)</f>
        <v>415</v>
      </c>
      <c r="D48" s="53">
        <f t="shared" si="8"/>
        <v>290</v>
      </c>
      <c r="E48" s="51">
        <f t="shared" si="8"/>
        <v>250</v>
      </c>
      <c r="F48" s="53">
        <f t="shared" si="8"/>
        <v>250</v>
      </c>
      <c r="G48" s="51">
        <f t="shared" si="8"/>
        <v>60</v>
      </c>
      <c r="H48" s="68">
        <f t="shared" si="8"/>
        <v>39</v>
      </c>
      <c r="I48" s="68">
        <f t="shared" si="8"/>
        <v>36</v>
      </c>
      <c r="J48" s="68">
        <f t="shared" si="8"/>
        <v>0</v>
      </c>
      <c r="K48" s="68">
        <f t="shared" si="8"/>
        <v>2</v>
      </c>
      <c r="L48" s="68">
        <f t="shared" si="8"/>
        <v>0</v>
      </c>
      <c r="M48" s="68">
        <f t="shared" si="8"/>
        <v>34</v>
      </c>
      <c r="N48" s="68">
        <f t="shared" si="8"/>
        <v>0</v>
      </c>
      <c r="O48" s="68">
        <f t="shared" si="8"/>
        <v>33</v>
      </c>
      <c r="P48" s="68">
        <f t="shared" si="8"/>
        <v>0</v>
      </c>
      <c r="Q48" s="68">
        <f t="shared" si="8"/>
        <v>0</v>
      </c>
      <c r="R48" s="68">
        <f t="shared" si="8"/>
        <v>0</v>
      </c>
      <c r="S48" s="53">
        <f t="shared" si="8"/>
        <v>1</v>
      </c>
      <c r="T48" s="6">
        <f t="shared" si="8"/>
        <v>1447</v>
      </c>
      <c r="U48" s="6">
        <f t="shared" si="8"/>
        <v>91</v>
      </c>
      <c r="V48" s="6">
        <f t="shared" si="8"/>
        <v>238</v>
      </c>
      <c r="W48" s="6">
        <f t="shared" si="8"/>
        <v>94</v>
      </c>
      <c r="X48" s="6">
        <f t="shared" si="8"/>
        <v>29</v>
      </c>
      <c r="Y48" s="6">
        <f t="shared" si="8"/>
        <v>0</v>
      </c>
      <c r="Z48" s="6">
        <f t="shared" si="8"/>
        <v>106</v>
      </c>
      <c r="AA48" s="6">
        <f t="shared" si="8"/>
        <v>0</v>
      </c>
      <c r="AB48" s="6">
        <f t="shared" si="8"/>
        <v>9</v>
      </c>
      <c r="AC48" s="6">
        <f t="shared" si="8"/>
        <v>0</v>
      </c>
      <c r="AD48" s="6">
        <f t="shared" si="8"/>
        <v>0</v>
      </c>
      <c r="AE48" s="6">
        <f t="shared" si="8"/>
        <v>0</v>
      </c>
      <c r="AF48" s="69"/>
      <c r="AG48" s="69"/>
      <c r="AH48" s="69"/>
      <c r="AI48" s="69"/>
      <c r="AJ48" s="69"/>
      <c r="AK48" s="69"/>
      <c r="AL48" s="69"/>
      <c r="AM48" s="3"/>
      <c r="AN48" s="69"/>
      <c r="AO48" s="69"/>
      <c r="AP48" s="69"/>
      <c r="AQ48" s="69"/>
      <c r="AR48" s="69"/>
      <c r="AS48" s="69"/>
      <c r="AT48" s="69"/>
      <c r="AU48" s="3"/>
      <c r="AV48" s="69"/>
      <c r="AW48" s="69"/>
      <c r="AX48" s="69"/>
      <c r="AY48" s="69"/>
    </row>
    <row r="49" spans="1:51" ht="18.75" customHeight="1" x14ac:dyDescent="0.25">
      <c r="A49" s="586"/>
      <c r="B49" s="633" t="s">
        <v>86</v>
      </c>
      <c r="C49" s="634"/>
      <c r="D49" s="634"/>
      <c r="E49" s="634"/>
      <c r="F49" s="634"/>
      <c r="G49" s="634"/>
      <c r="H49" s="634"/>
      <c r="I49" s="634"/>
      <c r="J49" s="634"/>
      <c r="K49" s="634"/>
      <c r="L49" s="634"/>
      <c r="M49" s="634"/>
      <c r="N49" s="634"/>
      <c r="O49" s="634"/>
      <c r="P49" s="634"/>
      <c r="Q49" s="634"/>
      <c r="R49" s="634"/>
      <c r="S49" s="634"/>
      <c r="T49" s="634"/>
      <c r="U49" s="634"/>
      <c r="V49" s="634"/>
      <c r="W49" s="634"/>
      <c r="X49" s="634"/>
      <c r="Y49" s="634"/>
      <c r="Z49" s="634"/>
      <c r="AA49" s="634"/>
      <c r="AB49" s="634"/>
      <c r="AC49" s="634"/>
      <c r="AD49" s="634"/>
      <c r="AE49" s="635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</row>
    <row r="50" spans="1:51" ht="18.75" customHeight="1" x14ac:dyDescent="0.25">
      <c r="A50" s="586"/>
      <c r="B50" s="40" t="s">
        <v>144</v>
      </c>
      <c r="C50" s="375">
        <f t="shared" ref="C50:C57" si="9">E50+G50+I50+K50+M50+O50</f>
        <v>32</v>
      </c>
      <c r="D50" s="38">
        <f t="shared" ref="D50:D57" si="10">F50+H50+J50+L50+N50+P50+Q50+R50+S50</f>
        <v>14</v>
      </c>
      <c r="E50" s="36">
        <v>0</v>
      </c>
      <c r="F50" s="36">
        <v>0</v>
      </c>
      <c r="G50" s="36">
        <v>30</v>
      </c>
      <c r="H50" s="36">
        <v>14</v>
      </c>
      <c r="I50" s="211">
        <v>2</v>
      </c>
      <c r="J50" s="37">
        <v>0</v>
      </c>
      <c r="K50" s="211">
        <v>0</v>
      </c>
      <c r="L50" s="37">
        <v>0</v>
      </c>
      <c r="M50" s="211">
        <v>0</v>
      </c>
      <c r="N50" s="37">
        <v>0</v>
      </c>
      <c r="O50" s="211">
        <v>0</v>
      </c>
      <c r="P50" s="37">
        <v>0</v>
      </c>
      <c r="Q50" s="37">
        <v>0</v>
      </c>
      <c r="R50" s="37">
        <v>0</v>
      </c>
      <c r="S50" s="37">
        <v>0</v>
      </c>
      <c r="T50" s="35">
        <v>75</v>
      </c>
      <c r="U50" s="38">
        <v>1</v>
      </c>
      <c r="V50" s="32">
        <f t="shared" ref="V50:V57" si="11">SUM(W50:AE50)</f>
        <v>27</v>
      </c>
      <c r="W50" s="305">
        <v>0</v>
      </c>
      <c r="X50" s="33">
        <v>1</v>
      </c>
      <c r="Y50" s="33">
        <v>0</v>
      </c>
      <c r="Z50" s="33">
        <v>26</v>
      </c>
      <c r="AA50" s="33">
        <v>0</v>
      </c>
      <c r="AB50" s="33">
        <v>0</v>
      </c>
      <c r="AC50" s="37">
        <v>0</v>
      </c>
      <c r="AD50" s="37">
        <v>0</v>
      </c>
      <c r="AE50" s="38">
        <v>0</v>
      </c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</row>
    <row r="51" spans="1:51" ht="18.75" customHeight="1" x14ac:dyDescent="0.25">
      <c r="A51" s="586"/>
      <c r="B51" s="213" t="s">
        <v>138</v>
      </c>
      <c r="C51" s="374">
        <f t="shared" si="9"/>
        <v>31</v>
      </c>
      <c r="D51" s="26">
        <f t="shared" si="10"/>
        <v>22</v>
      </c>
      <c r="E51" s="300">
        <v>0</v>
      </c>
      <c r="F51" s="300">
        <v>0</v>
      </c>
      <c r="G51" s="300">
        <v>30</v>
      </c>
      <c r="H51" s="300">
        <v>22</v>
      </c>
      <c r="I51" s="24">
        <v>1</v>
      </c>
      <c r="J51" s="56">
        <v>0</v>
      </c>
      <c r="K51" s="24">
        <v>0</v>
      </c>
      <c r="L51" s="29">
        <v>0</v>
      </c>
      <c r="M51" s="24">
        <v>0</v>
      </c>
      <c r="N51" s="29">
        <v>0</v>
      </c>
      <c r="O51" s="24">
        <v>0</v>
      </c>
      <c r="P51" s="29">
        <v>0</v>
      </c>
      <c r="Q51" s="29">
        <v>0</v>
      </c>
      <c r="R51" s="29">
        <v>0</v>
      </c>
      <c r="S51" s="29">
        <v>0</v>
      </c>
      <c r="T51" s="301">
        <v>79</v>
      </c>
      <c r="U51" s="29">
        <v>3</v>
      </c>
      <c r="V51" s="299">
        <f t="shared" si="11"/>
        <v>12</v>
      </c>
      <c r="W51" s="59">
        <v>1</v>
      </c>
      <c r="X51" s="29">
        <v>1</v>
      </c>
      <c r="Y51" s="29">
        <v>0</v>
      </c>
      <c r="Z51" s="56">
        <v>10</v>
      </c>
      <c r="AA51" s="56">
        <v>0</v>
      </c>
      <c r="AB51" s="56">
        <v>0</v>
      </c>
      <c r="AC51" s="29">
        <v>0</v>
      </c>
      <c r="AD51" s="29">
        <v>0</v>
      </c>
      <c r="AE51" s="30">
        <v>0</v>
      </c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</row>
    <row r="52" spans="1:51" ht="18.75" customHeight="1" x14ac:dyDescent="0.25">
      <c r="A52" s="586"/>
      <c r="B52" s="40" t="s">
        <v>139</v>
      </c>
      <c r="C52" s="378">
        <f t="shared" si="9"/>
        <v>31</v>
      </c>
      <c r="D52" s="38">
        <f t="shared" si="10"/>
        <v>13</v>
      </c>
      <c r="E52" s="36">
        <v>0</v>
      </c>
      <c r="F52" s="36">
        <v>0</v>
      </c>
      <c r="G52" s="36">
        <v>30</v>
      </c>
      <c r="H52" s="36">
        <v>13</v>
      </c>
      <c r="I52" s="17">
        <v>1</v>
      </c>
      <c r="J52" s="37">
        <v>0</v>
      </c>
      <c r="K52" s="17">
        <v>0</v>
      </c>
      <c r="L52" s="37">
        <v>0</v>
      </c>
      <c r="M52" s="17">
        <v>0</v>
      </c>
      <c r="N52" s="37">
        <v>0</v>
      </c>
      <c r="O52" s="17">
        <v>0</v>
      </c>
      <c r="P52" s="37">
        <v>0</v>
      </c>
      <c r="Q52" s="37">
        <v>0</v>
      </c>
      <c r="R52" s="37">
        <v>0</v>
      </c>
      <c r="S52" s="37">
        <v>0</v>
      </c>
      <c r="T52" s="35">
        <v>54</v>
      </c>
      <c r="U52" s="38">
        <v>5</v>
      </c>
      <c r="V52" s="32">
        <f t="shared" si="11"/>
        <v>18</v>
      </c>
      <c r="W52" s="305">
        <v>5</v>
      </c>
      <c r="X52" s="33">
        <v>0</v>
      </c>
      <c r="Y52" s="17">
        <v>0</v>
      </c>
      <c r="Z52" s="17">
        <v>13</v>
      </c>
      <c r="AA52" s="17">
        <v>0</v>
      </c>
      <c r="AB52" s="17">
        <v>0</v>
      </c>
      <c r="AC52" s="18">
        <v>0</v>
      </c>
      <c r="AD52" s="18">
        <v>0</v>
      </c>
      <c r="AE52" s="34">
        <v>0</v>
      </c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</row>
    <row r="53" spans="1:51" ht="18.75" customHeight="1" x14ac:dyDescent="0.25">
      <c r="A53" s="586"/>
      <c r="B53" s="213" t="s">
        <v>220</v>
      </c>
      <c r="C53" s="380">
        <f t="shared" si="9"/>
        <v>131</v>
      </c>
      <c r="D53" s="30">
        <f t="shared" si="10"/>
        <v>100</v>
      </c>
      <c r="E53" s="300">
        <v>100</v>
      </c>
      <c r="F53" s="300">
        <v>100</v>
      </c>
      <c r="G53" s="300">
        <v>0</v>
      </c>
      <c r="H53" s="300">
        <v>0</v>
      </c>
      <c r="I53" s="249">
        <v>10</v>
      </c>
      <c r="J53" s="249">
        <v>0</v>
      </c>
      <c r="K53" s="249">
        <v>1</v>
      </c>
      <c r="L53" s="29">
        <v>0</v>
      </c>
      <c r="M53" s="249">
        <v>10</v>
      </c>
      <c r="N53" s="29">
        <v>0</v>
      </c>
      <c r="O53" s="249">
        <v>10</v>
      </c>
      <c r="P53" s="29">
        <v>0</v>
      </c>
      <c r="Q53" s="29">
        <v>0</v>
      </c>
      <c r="R53" s="29">
        <v>0</v>
      </c>
      <c r="S53" s="29">
        <v>0</v>
      </c>
      <c r="T53" s="301">
        <v>545</v>
      </c>
      <c r="U53" s="29">
        <v>36</v>
      </c>
      <c r="V53" s="299">
        <f t="shared" si="11"/>
        <v>107</v>
      </c>
      <c r="W53" s="59">
        <v>36</v>
      </c>
      <c r="X53" s="29">
        <v>22</v>
      </c>
      <c r="Y53" s="29">
        <v>0</v>
      </c>
      <c r="Z53" s="56">
        <v>40</v>
      </c>
      <c r="AA53" s="56">
        <v>0</v>
      </c>
      <c r="AB53" s="56">
        <v>8</v>
      </c>
      <c r="AC53" s="29">
        <v>0</v>
      </c>
      <c r="AD53" s="29">
        <v>0</v>
      </c>
      <c r="AE53" s="30">
        <v>1</v>
      </c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</row>
    <row r="54" spans="1:51" ht="18.75" customHeight="1" x14ac:dyDescent="0.25">
      <c r="A54" s="586"/>
      <c r="B54" s="40" t="s">
        <v>221</v>
      </c>
      <c r="C54" s="375">
        <f t="shared" si="9"/>
        <v>81</v>
      </c>
      <c r="D54" s="38">
        <f t="shared" si="10"/>
        <v>50</v>
      </c>
      <c r="E54" s="36">
        <v>50</v>
      </c>
      <c r="F54" s="36">
        <v>50</v>
      </c>
      <c r="G54" s="36">
        <v>0</v>
      </c>
      <c r="H54" s="36">
        <v>0</v>
      </c>
      <c r="I54" s="33">
        <v>10</v>
      </c>
      <c r="J54" s="37">
        <v>0</v>
      </c>
      <c r="K54" s="33">
        <v>1</v>
      </c>
      <c r="L54" s="37">
        <v>0</v>
      </c>
      <c r="M54" s="33">
        <v>10</v>
      </c>
      <c r="N54" s="37">
        <v>0</v>
      </c>
      <c r="O54" s="33">
        <v>10</v>
      </c>
      <c r="P54" s="37">
        <v>0</v>
      </c>
      <c r="Q54" s="37">
        <v>0</v>
      </c>
      <c r="R54" s="37">
        <v>0</v>
      </c>
      <c r="S54" s="37">
        <v>0</v>
      </c>
      <c r="T54" s="35">
        <v>257</v>
      </c>
      <c r="U54" s="37">
        <v>24</v>
      </c>
      <c r="V54" s="32">
        <f t="shared" si="11"/>
        <v>49</v>
      </c>
      <c r="W54" s="63">
        <v>32</v>
      </c>
      <c r="X54" s="37">
        <v>6</v>
      </c>
      <c r="Y54" s="37">
        <v>0</v>
      </c>
      <c r="Z54" s="33">
        <v>9</v>
      </c>
      <c r="AA54" s="33">
        <v>0</v>
      </c>
      <c r="AB54" s="33">
        <v>1</v>
      </c>
      <c r="AC54" s="37">
        <v>0</v>
      </c>
      <c r="AD54" s="37">
        <v>0</v>
      </c>
      <c r="AE54" s="38">
        <v>1</v>
      </c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</row>
    <row r="55" spans="1:51" ht="18.75" customHeight="1" x14ac:dyDescent="0.25">
      <c r="A55" s="586"/>
      <c r="B55" s="213" t="s">
        <v>226</v>
      </c>
      <c r="C55" s="374">
        <f t="shared" si="9"/>
        <v>31</v>
      </c>
      <c r="D55" s="26">
        <f t="shared" si="10"/>
        <v>0</v>
      </c>
      <c r="E55" s="28">
        <v>0</v>
      </c>
      <c r="F55" s="28">
        <v>0</v>
      </c>
      <c r="G55" s="28">
        <v>0</v>
      </c>
      <c r="H55" s="28">
        <v>0</v>
      </c>
      <c r="I55" s="24">
        <v>10</v>
      </c>
      <c r="J55" s="29">
        <v>0</v>
      </c>
      <c r="K55" s="24">
        <v>1</v>
      </c>
      <c r="L55" s="29">
        <v>0</v>
      </c>
      <c r="M55" s="24">
        <v>10</v>
      </c>
      <c r="N55" s="29">
        <v>0</v>
      </c>
      <c r="O55" s="24">
        <v>10</v>
      </c>
      <c r="P55" s="29">
        <v>0</v>
      </c>
      <c r="Q55" s="29">
        <v>0</v>
      </c>
      <c r="R55" s="29">
        <v>0</v>
      </c>
      <c r="S55" s="29">
        <v>0</v>
      </c>
      <c r="T55" s="301">
        <v>145</v>
      </c>
      <c r="U55" s="25">
        <v>12</v>
      </c>
      <c r="V55" s="23">
        <f t="shared" si="11"/>
        <v>21</v>
      </c>
      <c r="W55" s="218">
        <v>12</v>
      </c>
      <c r="X55" s="25">
        <v>2</v>
      </c>
      <c r="Y55" s="25">
        <v>0</v>
      </c>
      <c r="Z55" s="24">
        <v>4</v>
      </c>
      <c r="AA55" s="24">
        <v>0</v>
      </c>
      <c r="AB55" s="24">
        <v>3</v>
      </c>
      <c r="AC55" s="24">
        <v>0</v>
      </c>
      <c r="AD55" s="24">
        <v>0</v>
      </c>
      <c r="AE55" s="26">
        <v>0</v>
      </c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</row>
    <row r="56" spans="1:51" ht="18.75" customHeight="1" x14ac:dyDescent="0.25">
      <c r="A56" s="586"/>
      <c r="B56" s="40" t="s">
        <v>227</v>
      </c>
      <c r="C56" s="375">
        <f t="shared" si="9"/>
        <v>65</v>
      </c>
      <c r="D56" s="38">
        <f t="shared" si="10"/>
        <v>40</v>
      </c>
      <c r="E56" s="308">
        <v>20</v>
      </c>
      <c r="F56" s="308">
        <v>20</v>
      </c>
      <c r="G56" s="308">
        <v>20</v>
      </c>
      <c r="H56" s="308">
        <v>20</v>
      </c>
      <c r="I56" s="211">
        <v>8</v>
      </c>
      <c r="J56" s="45">
        <v>0</v>
      </c>
      <c r="K56" s="211">
        <v>1</v>
      </c>
      <c r="L56" s="45">
        <v>0</v>
      </c>
      <c r="M56" s="211">
        <v>8</v>
      </c>
      <c r="N56" s="45">
        <v>0</v>
      </c>
      <c r="O56" s="211">
        <v>8</v>
      </c>
      <c r="P56" s="45">
        <v>0</v>
      </c>
      <c r="Q56" s="45">
        <v>0</v>
      </c>
      <c r="R56" s="45">
        <v>0</v>
      </c>
      <c r="S56" s="45">
        <v>0</v>
      </c>
      <c r="T56" s="226">
        <v>158</v>
      </c>
      <c r="U56" s="45">
        <v>3</v>
      </c>
      <c r="V56" s="227">
        <f t="shared" si="11"/>
        <v>14</v>
      </c>
      <c r="W56" s="228">
        <v>8</v>
      </c>
      <c r="X56" s="45">
        <v>0</v>
      </c>
      <c r="Y56" s="45">
        <v>0</v>
      </c>
      <c r="Z56" s="211">
        <v>6</v>
      </c>
      <c r="AA56" s="211">
        <v>0</v>
      </c>
      <c r="AB56" s="211">
        <v>0</v>
      </c>
      <c r="AC56" s="45">
        <v>0</v>
      </c>
      <c r="AD56" s="45">
        <v>0</v>
      </c>
      <c r="AE56" s="47">
        <v>0</v>
      </c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</row>
    <row r="57" spans="1:51" ht="18.75" customHeight="1" x14ac:dyDescent="0.25">
      <c r="A57" s="586"/>
      <c r="B57" s="213" t="s">
        <v>228</v>
      </c>
      <c r="C57" s="374">
        <f t="shared" si="9"/>
        <v>65</v>
      </c>
      <c r="D57" s="26">
        <f t="shared" si="10"/>
        <v>40</v>
      </c>
      <c r="E57" s="28">
        <v>40</v>
      </c>
      <c r="F57" s="238">
        <v>40</v>
      </c>
      <c r="G57" s="28">
        <v>0</v>
      </c>
      <c r="H57" s="238">
        <v>0</v>
      </c>
      <c r="I57" s="238">
        <v>8</v>
      </c>
      <c r="J57" s="235">
        <v>0</v>
      </c>
      <c r="K57" s="238">
        <v>1</v>
      </c>
      <c r="L57" s="235">
        <v>0</v>
      </c>
      <c r="M57" s="238">
        <v>8</v>
      </c>
      <c r="N57" s="235">
        <v>0</v>
      </c>
      <c r="O57" s="238">
        <v>8</v>
      </c>
      <c r="P57" s="235">
        <v>0</v>
      </c>
      <c r="Q57" s="235">
        <v>0</v>
      </c>
      <c r="R57" s="235">
        <v>0</v>
      </c>
      <c r="S57" s="235">
        <v>0</v>
      </c>
      <c r="T57" s="359">
        <v>158</v>
      </c>
      <c r="U57" s="239">
        <v>15</v>
      </c>
      <c r="V57" s="234">
        <f t="shared" si="11"/>
        <v>14</v>
      </c>
      <c r="W57" s="364">
        <v>9</v>
      </c>
      <c r="X57" s="235">
        <v>4</v>
      </c>
      <c r="Y57" s="235">
        <v>0</v>
      </c>
      <c r="Z57" s="238">
        <v>0</v>
      </c>
      <c r="AA57" s="238">
        <v>0</v>
      </c>
      <c r="AB57" s="238">
        <v>1</v>
      </c>
      <c r="AC57" s="238">
        <v>0</v>
      </c>
      <c r="AD57" s="238">
        <v>0</v>
      </c>
      <c r="AE57" s="239">
        <v>0</v>
      </c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</row>
    <row r="58" spans="1:51" ht="18.75" customHeight="1" x14ac:dyDescent="0.25">
      <c r="A58" s="586"/>
      <c r="B58" s="253" t="s">
        <v>95</v>
      </c>
      <c r="C58" s="75">
        <f t="shared" ref="C58:AE58" si="12">SUM(C50:C57)</f>
        <v>467</v>
      </c>
      <c r="D58" s="76">
        <f t="shared" si="12"/>
        <v>279</v>
      </c>
      <c r="E58" s="75">
        <f t="shared" si="12"/>
        <v>210</v>
      </c>
      <c r="F58" s="76">
        <f t="shared" si="12"/>
        <v>210</v>
      </c>
      <c r="G58" s="75">
        <f t="shared" si="12"/>
        <v>110</v>
      </c>
      <c r="H58" s="73">
        <f t="shared" si="12"/>
        <v>69</v>
      </c>
      <c r="I58" s="381">
        <f t="shared" si="12"/>
        <v>50</v>
      </c>
      <c r="J58" s="73">
        <f t="shared" si="12"/>
        <v>0</v>
      </c>
      <c r="K58" s="73">
        <f t="shared" si="12"/>
        <v>5</v>
      </c>
      <c r="L58" s="73">
        <f t="shared" si="12"/>
        <v>0</v>
      </c>
      <c r="M58" s="73">
        <f t="shared" si="12"/>
        <v>46</v>
      </c>
      <c r="N58" s="73">
        <f t="shared" si="12"/>
        <v>0</v>
      </c>
      <c r="O58" s="73">
        <f t="shared" si="12"/>
        <v>46</v>
      </c>
      <c r="P58" s="73">
        <f t="shared" si="12"/>
        <v>0</v>
      </c>
      <c r="Q58" s="73">
        <f t="shared" si="12"/>
        <v>0</v>
      </c>
      <c r="R58" s="73">
        <f t="shared" si="12"/>
        <v>0</v>
      </c>
      <c r="S58" s="76">
        <f t="shared" si="12"/>
        <v>0</v>
      </c>
      <c r="T58" s="71">
        <f t="shared" si="12"/>
        <v>1471</v>
      </c>
      <c r="U58" s="71">
        <f t="shared" si="12"/>
        <v>99</v>
      </c>
      <c r="V58" s="71">
        <f t="shared" si="12"/>
        <v>262</v>
      </c>
      <c r="W58" s="71">
        <f t="shared" si="12"/>
        <v>103</v>
      </c>
      <c r="X58" s="71">
        <f t="shared" si="12"/>
        <v>36</v>
      </c>
      <c r="Y58" s="71">
        <f t="shared" si="12"/>
        <v>0</v>
      </c>
      <c r="Z58" s="71">
        <f t="shared" si="12"/>
        <v>108</v>
      </c>
      <c r="AA58" s="71">
        <f t="shared" si="12"/>
        <v>0</v>
      </c>
      <c r="AB58" s="71">
        <f t="shared" si="12"/>
        <v>13</v>
      </c>
      <c r="AC58" s="71">
        <f t="shared" si="12"/>
        <v>0</v>
      </c>
      <c r="AD58" s="71">
        <f t="shared" si="12"/>
        <v>0</v>
      </c>
      <c r="AE58" s="71">
        <f t="shared" si="12"/>
        <v>2</v>
      </c>
      <c r="AF58" s="231"/>
      <c r="AG58" s="231"/>
      <c r="AH58" s="231"/>
      <c r="AI58" s="231"/>
      <c r="AJ58" s="231"/>
      <c r="AK58" s="231"/>
      <c r="AL58" s="231"/>
      <c r="AM58" s="231"/>
      <c r="AN58" s="231"/>
      <c r="AO58" s="231"/>
      <c r="AP58" s="231"/>
      <c r="AQ58" s="231"/>
      <c r="AR58" s="231"/>
      <c r="AS58" s="231"/>
      <c r="AT58" s="231"/>
      <c r="AU58" s="231"/>
      <c r="AV58" s="231"/>
      <c r="AW58" s="231"/>
      <c r="AX58" s="231"/>
      <c r="AY58" s="231"/>
    </row>
    <row r="59" spans="1:51" ht="18.75" customHeight="1" x14ac:dyDescent="0.25">
      <c r="A59" s="586"/>
      <c r="B59" s="633" t="s">
        <v>121</v>
      </c>
      <c r="C59" s="634"/>
      <c r="D59" s="634"/>
      <c r="E59" s="634"/>
      <c r="F59" s="634"/>
      <c r="G59" s="634"/>
      <c r="H59" s="634"/>
      <c r="I59" s="634"/>
      <c r="J59" s="634"/>
      <c r="K59" s="634"/>
      <c r="L59" s="634"/>
      <c r="M59" s="634"/>
      <c r="N59" s="634"/>
      <c r="O59" s="634"/>
      <c r="P59" s="634"/>
      <c r="Q59" s="634"/>
      <c r="R59" s="634"/>
      <c r="S59" s="634"/>
      <c r="T59" s="634"/>
      <c r="U59" s="634"/>
      <c r="V59" s="634"/>
      <c r="W59" s="634"/>
      <c r="X59" s="634"/>
      <c r="Y59" s="634"/>
      <c r="Z59" s="634"/>
      <c r="AA59" s="634"/>
      <c r="AB59" s="634"/>
      <c r="AC59" s="634"/>
      <c r="AD59" s="634"/>
      <c r="AE59" s="635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</row>
    <row r="60" spans="1:51" ht="18.75" customHeight="1" x14ac:dyDescent="0.25">
      <c r="A60" s="586"/>
      <c r="B60" s="337" t="s">
        <v>163</v>
      </c>
      <c r="C60" s="376">
        <f t="shared" ref="C60:C67" si="13">E60+G60+I60+K60+M60+O60</f>
        <v>67</v>
      </c>
      <c r="D60" s="19">
        <f t="shared" ref="D60:D67" si="14">F60+H60+J60+L60+N60+P60+Q60+R60+S60</f>
        <v>40</v>
      </c>
      <c r="E60" s="339">
        <v>40</v>
      </c>
      <c r="F60" s="339">
        <v>40</v>
      </c>
      <c r="G60" s="339">
        <v>0</v>
      </c>
      <c r="H60" s="339">
        <v>0</v>
      </c>
      <c r="I60" s="83">
        <v>9</v>
      </c>
      <c r="J60" s="84">
        <v>0</v>
      </c>
      <c r="K60" s="83">
        <v>1</v>
      </c>
      <c r="L60" s="84">
        <v>0</v>
      </c>
      <c r="M60" s="83">
        <v>9</v>
      </c>
      <c r="N60" s="84">
        <v>0</v>
      </c>
      <c r="O60" s="83">
        <v>8</v>
      </c>
      <c r="P60" s="84">
        <v>0</v>
      </c>
      <c r="Q60" s="84">
        <v>0</v>
      </c>
      <c r="R60" s="84">
        <v>0</v>
      </c>
      <c r="S60" s="84">
        <v>0</v>
      </c>
      <c r="T60" s="20">
        <v>274</v>
      </c>
      <c r="U60" s="84">
        <v>10</v>
      </c>
      <c r="V60" s="16">
        <f t="shared" ref="V60:V67" si="15">SUM(W60:AE60)</f>
        <v>11</v>
      </c>
      <c r="W60" s="246">
        <v>9</v>
      </c>
      <c r="X60" s="84">
        <v>2</v>
      </c>
      <c r="Y60" s="84">
        <v>0</v>
      </c>
      <c r="Z60" s="83">
        <v>0</v>
      </c>
      <c r="AA60" s="83">
        <v>0</v>
      </c>
      <c r="AB60" s="83">
        <v>0</v>
      </c>
      <c r="AC60" s="83">
        <v>0</v>
      </c>
      <c r="AD60" s="83">
        <v>0</v>
      </c>
      <c r="AE60" s="340">
        <v>0</v>
      </c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</row>
    <row r="61" spans="1:51" ht="18.75" customHeight="1" x14ac:dyDescent="0.25">
      <c r="A61" s="586"/>
      <c r="B61" s="22" t="s">
        <v>164</v>
      </c>
      <c r="C61" s="377">
        <f t="shared" si="13"/>
        <v>30</v>
      </c>
      <c r="D61" s="286">
        <f t="shared" si="14"/>
        <v>4</v>
      </c>
      <c r="E61" s="28">
        <v>0</v>
      </c>
      <c r="F61" s="28">
        <v>0</v>
      </c>
      <c r="G61" s="28">
        <v>30</v>
      </c>
      <c r="H61" s="28">
        <v>4</v>
      </c>
      <c r="I61" s="24">
        <v>0</v>
      </c>
      <c r="J61" s="25">
        <v>0</v>
      </c>
      <c r="K61" s="24">
        <v>0</v>
      </c>
      <c r="L61" s="25">
        <v>0</v>
      </c>
      <c r="M61" s="24">
        <v>0</v>
      </c>
      <c r="N61" s="25">
        <v>0</v>
      </c>
      <c r="O61" s="24">
        <v>0</v>
      </c>
      <c r="P61" s="25">
        <v>0</v>
      </c>
      <c r="Q61" s="25">
        <v>0</v>
      </c>
      <c r="R61" s="25">
        <v>0</v>
      </c>
      <c r="S61" s="25">
        <v>0</v>
      </c>
      <c r="T61" s="27">
        <v>27</v>
      </c>
      <c r="U61" s="25">
        <v>0</v>
      </c>
      <c r="V61" s="23">
        <f t="shared" si="15"/>
        <v>10</v>
      </c>
      <c r="W61" s="218">
        <v>3</v>
      </c>
      <c r="X61" s="25">
        <v>0</v>
      </c>
      <c r="Y61" s="25">
        <v>0</v>
      </c>
      <c r="Z61" s="24">
        <v>7</v>
      </c>
      <c r="AA61" s="24">
        <v>0</v>
      </c>
      <c r="AB61" s="24">
        <v>0</v>
      </c>
      <c r="AC61" s="24">
        <v>0</v>
      </c>
      <c r="AD61" s="24">
        <v>0</v>
      </c>
      <c r="AE61" s="343">
        <v>0</v>
      </c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</row>
    <row r="62" spans="1:51" ht="18.75" customHeight="1" x14ac:dyDescent="0.25">
      <c r="A62" s="586"/>
      <c r="B62" s="15" t="s">
        <v>144</v>
      </c>
      <c r="C62" s="378">
        <f t="shared" si="13"/>
        <v>30</v>
      </c>
      <c r="D62" s="38">
        <f t="shared" si="14"/>
        <v>17</v>
      </c>
      <c r="E62" s="21">
        <v>0</v>
      </c>
      <c r="F62" s="21">
        <v>0</v>
      </c>
      <c r="G62" s="21">
        <v>30</v>
      </c>
      <c r="H62" s="21">
        <v>17</v>
      </c>
      <c r="I62" s="17">
        <v>0</v>
      </c>
      <c r="J62" s="18">
        <v>0</v>
      </c>
      <c r="K62" s="17">
        <v>0</v>
      </c>
      <c r="L62" s="18">
        <v>0</v>
      </c>
      <c r="M62" s="17">
        <v>0</v>
      </c>
      <c r="N62" s="18">
        <v>0</v>
      </c>
      <c r="O62" s="17">
        <v>0</v>
      </c>
      <c r="P62" s="18">
        <v>0</v>
      </c>
      <c r="Q62" s="18">
        <v>0</v>
      </c>
      <c r="R62" s="18">
        <v>0</v>
      </c>
      <c r="S62" s="18">
        <v>0</v>
      </c>
      <c r="T62" s="328">
        <v>75</v>
      </c>
      <c r="U62" s="18">
        <v>2</v>
      </c>
      <c r="V62" s="307">
        <f t="shared" si="15"/>
        <v>25</v>
      </c>
      <c r="W62" s="257">
        <v>0</v>
      </c>
      <c r="X62" s="18">
        <v>0</v>
      </c>
      <c r="Y62" s="18">
        <v>0</v>
      </c>
      <c r="Z62" s="17">
        <v>25</v>
      </c>
      <c r="AA62" s="17">
        <v>0</v>
      </c>
      <c r="AB62" s="17">
        <v>0</v>
      </c>
      <c r="AC62" s="17">
        <v>0</v>
      </c>
      <c r="AD62" s="17">
        <v>0</v>
      </c>
      <c r="AE62" s="344">
        <v>0</v>
      </c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</row>
    <row r="63" spans="1:51" ht="18.75" customHeight="1" x14ac:dyDescent="0.25">
      <c r="A63" s="586"/>
      <c r="B63" s="22" t="s">
        <v>154</v>
      </c>
      <c r="C63" s="377">
        <f t="shared" si="13"/>
        <v>30</v>
      </c>
      <c r="D63" s="286">
        <f t="shared" si="14"/>
        <v>7</v>
      </c>
      <c r="E63" s="28">
        <v>0</v>
      </c>
      <c r="F63" s="28">
        <v>0</v>
      </c>
      <c r="G63" s="28">
        <v>30</v>
      </c>
      <c r="H63" s="28">
        <v>7</v>
      </c>
      <c r="I63" s="24">
        <v>0</v>
      </c>
      <c r="J63" s="25">
        <v>0</v>
      </c>
      <c r="K63" s="24">
        <v>0</v>
      </c>
      <c r="L63" s="25">
        <v>0</v>
      </c>
      <c r="M63" s="24">
        <v>0</v>
      </c>
      <c r="N63" s="25">
        <v>0</v>
      </c>
      <c r="O63" s="24">
        <v>0</v>
      </c>
      <c r="P63" s="25">
        <v>0</v>
      </c>
      <c r="Q63" s="25">
        <v>0</v>
      </c>
      <c r="R63" s="25">
        <v>0</v>
      </c>
      <c r="S63" s="25">
        <v>0</v>
      </c>
      <c r="T63" s="27">
        <v>33</v>
      </c>
      <c r="U63" s="25">
        <v>0</v>
      </c>
      <c r="V63" s="23">
        <f t="shared" si="15"/>
        <v>4</v>
      </c>
      <c r="W63" s="218">
        <v>1</v>
      </c>
      <c r="X63" s="25">
        <v>0</v>
      </c>
      <c r="Y63" s="25">
        <v>0</v>
      </c>
      <c r="Z63" s="24">
        <v>3</v>
      </c>
      <c r="AA63" s="24">
        <v>0</v>
      </c>
      <c r="AB63" s="24">
        <v>0</v>
      </c>
      <c r="AC63" s="24">
        <v>0</v>
      </c>
      <c r="AD63" s="24">
        <v>0</v>
      </c>
      <c r="AE63" s="343">
        <v>0</v>
      </c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</row>
    <row r="64" spans="1:51" ht="18.75" customHeight="1" x14ac:dyDescent="0.25">
      <c r="A64" s="586"/>
      <c r="B64" s="310" t="s">
        <v>244</v>
      </c>
      <c r="C64" s="378">
        <f t="shared" si="13"/>
        <v>30</v>
      </c>
      <c r="D64" s="38">
        <f t="shared" si="14"/>
        <v>5</v>
      </c>
      <c r="E64" s="35">
        <v>0</v>
      </c>
      <c r="F64" s="36">
        <v>0</v>
      </c>
      <c r="G64" s="36">
        <v>30</v>
      </c>
      <c r="H64" s="36">
        <v>5</v>
      </c>
      <c r="I64" s="33">
        <v>0</v>
      </c>
      <c r="J64" s="33">
        <v>0</v>
      </c>
      <c r="K64" s="33">
        <v>0</v>
      </c>
      <c r="L64" s="37">
        <v>0</v>
      </c>
      <c r="M64" s="33">
        <v>0</v>
      </c>
      <c r="N64" s="37">
        <v>0</v>
      </c>
      <c r="O64" s="33">
        <v>0</v>
      </c>
      <c r="P64" s="37">
        <v>0</v>
      </c>
      <c r="Q64" s="33">
        <v>0</v>
      </c>
      <c r="R64" s="18">
        <v>0</v>
      </c>
      <c r="S64" s="18">
        <v>0</v>
      </c>
      <c r="T64" s="328">
        <v>6</v>
      </c>
      <c r="U64" s="18">
        <v>0</v>
      </c>
      <c r="V64" s="307">
        <f t="shared" si="15"/>
        <v>0</v>
      </c>
      <c r="W64" s="257">
        <v>0</v>
      </c>
      <c r="X64" s="18">
        <v>0</v>
      </c>
      <c r="Y64" s="18">
        <v>0</v>
      </c>
      <c r="Z64" s="17">
        <v>0</v>
      </c>
      <c r="AA64" s="17">
        <v>0</v>
      </c>
      <c r="AB64" s="17">
        <v>0</v>
      </c>
      <c r="AC64" s="17">
        <v>0</v>
      </c>
      <c r="AD64" s="17">
        <v>0</v>
      </c>
      <c r="AE64" s="344">
        <v>0</v>
      </c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</row>
    <row r="65" spans="1:51" ht="18.75" customHeight="1" x14ac:dyDescent="0.25">
      <c r="A65" s="586"/>
      <c r="B65" s="311" t="s">
        <v>220</v>
      </c>
      <c r="C65" s="382">
        <f t="shared" si="13"/>
        <v>0</v>
      </c>
      <c r="D65" s="26">
        <f t="shared" si="14"/>
        <v>0</v>
      </c>
      <c r="E65" s="300">
        <v>0</v>
      </c>
      <c r="F65" s="300">
        <v>0</v>
      </c>
      <c r="G65" s="300">
        <v>0</v>
      </c>
      <c r="H65" s="300">
        <v>0</v>
      </c>
      <c r="I65" s="249">
        <v>0</v>
      </c>
      <c r="J65" s="56">
        <v>0</v>
      </c>
      <c r="K65" s="249">
        <v>0</v>
      </c>
      <c r="L65" s="29">
        <v>0</v>
      </c>
      <c r="M65" s="249">
        <v>0</v>
      </c>
      <c r="N65" s="29">
        <v>0</v>
      </c>
      <c r="O65" s="249">
        <v>0</v>
      </c>
      <c r="P65" s="29">
        <v>0</v>
      </c>
      <c r="Q65" s="29">
        <v>0</v>
      </c>
      <c r="R65" s="29">
        <v>0</v>
      </c>
      <c r="S65" s="29">
        <v>0</v>
      </c>
      <c r="T65" s="301">
        <v>54</v>
      </c>
      <c r="U65" s="29">
        <v>4</v>
      </c>
      <c r="V65" s="299">
        <f t="shared" si="15"/>
        <v>17</v>
      </c>
      <c r="W65" s="59">
        <v>7</v>
      </c>
      <c r="X65" s="29">
        <v>1</v>
      </c>
      <c r="Y65" s="29">
        <v>0</v>
      </c>
      <c r="Z65" s="56">
        <v>8</v>
      </c>
      <c r="AA65" s="56">
        <v>0</v>
      </c>
      <c r="AB65" s="56">
        <v>1</v>
      </c>
      <c r="AC65" s="56">
        <v>0</v>
      </c>
      <c r="AD65" s="56">
        <v>0</v>
      </c>
      <c r="AE65" s="341">
        <v>0</v>
      </c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</row>
    <row r="66" spans="1:51" ht="18.75" customHeight="1" x14ac:dyDescent="0.25">
      <c r="A66" s="586"/>
      <c r="B66" s="31" t="s">
        <v>221</v>
      </c>
      <c r="C66" s="378">
        <f t="shared" si="13"/>
        <v>95</v>
      </c>
      <c r="D66" s="38">
        <f t="shared" si="14"/>
        <v>80</v>
      </c>
      <c r="E66" s="36">
        <v>80</v>
      </c>
      <c r="F66" s="36">
        <v>80</v>
      </c>
      <c r="G66" s="36">
        <v>0</v>
      </c>
      <c r="H66" s="36">
        <v>0</v>
      </c>
      <c r="I66" s="33">
        <v>5</v>
      </c>
      <c r="J66" s="37">
        <v>0</v>
      </c>
      <c r="K66" s="33">
        <v>0</v>
      </c>
      <c r="L66" s="37">
        <v>0</v>
      </c>
      <c r="M66" s="33">
        <v>5</v>
      </c>
      <c r="N66" s="37">
        <v>0</v>
      </c>
      <c r="O66" s="33">
        <v>5</v>
      </c>
      <c r="P66" s="37">
        <v>0</v>
      </c>
      <c r="Q66" s="37">
        <v>0</v>
      </c>
      <c r="R66" s="37">
        <v>0</v>
      </c>
      <c r="S66" s="37">
        <v>0</v>
      </c>
      <c r="T66" s="35">
        <v>460</v>
      </c>
      <c r="U66" s="37">
        <v>38</v>
      </c>
      <c r="V66" s="32">
        <f t="shared" si="15"/>
        <v>65</v>
      </c>
      <c r="W66" s="63">
        <v>30</v>
      </c>
      <c r="X66" s="37">
        <v>11</v>
      </c>
      <c r="Y66" s="37">
        <v>0</v>
      </c>
      <c r="Z66" s="33">
        <v>20</v>
      </c>
      <c r="AA66" s="33">
        <v>0</v>
      </c>
      <c r="AB66" s="33">
        <v>4</v>
      </c>
      <c r="AC66" s="33">
        <v>0</v>
      </c>
      <c r="AD66" s="33">
        <v>0</v>
      </c>
      <c r="AE66" s="342">
        <v>0</v>
      </c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</row>
    <row r="67" spans="1:51" ht="18.75" customHeight="1" x14ac:dyDescent="0.25">
      <c r="A67" s="586"/>
      <c r="B67" s="311" t="s">
        <v>235</v>
      </c>
      <c r="C67" s="386">
        <f t="shared" si="13"/>
        <v>105</v>
      </c>
      <c r="D67" s="239">
        <f t="shared" si="14"/>
        <v>80</v>
      </c>
      <c r="E67" s="300">
        <v>80</v>
      </c>
      <c r="F67" s="300">
        <v>80</v>
      </c>
      <c r="G67" s="300">
        <v>0</v>
      </c>
      <c r="H67" s="300">
        <v>0</v>
      </c>
      <c r="I67" s="249">
        <v>8</v>
      </c>
      <c r="J67" s="247">
        <v>0</v>
      </c>
      <c r="K67" s="249">
        <v>1</v>
      </c>
      <c r="L67" s="247">
        <v>0</v>
      </c>
      <c r="M67" s="249">
        <v>8</v>
      </c>
      <c r="N67" s="247">
        <v>0</v>
      </c>
      <c r="O67" s="249">
        <v>8</v>
      </c>
      <c r="P67" s="247">
        <v>0</v>
      </c>
      <c r="Q67" s="247">
        <v>0</v>
      </c>
      <c r="R67" s="247">
        <v>0</v>
      </c>
      <c r="S67" s="247">
        <v>0</v>
      </c>
      <c r="T67" s="387">
        <v>360</v>
      </c>
      <c r="U67" s="247">
        <v>35</v>
      </c>
      <c r="V67" s="236">
        <f t="shared" si="15"/>
        <v>56</v>
      </c>
      <c r="W67" s="250">
        <v>35</v>
      </c>
      <c r="X67" s="247">
        <v>15</v>
      </c>
      <c r="Y67" s="247">
        <v>0</v>
      </c>
      <c r="Z67" s="251">
        <v>2</v>
      </c>
      <c r="AA67" s="251">
        <v>0</v>
      </c>
      <c r="AB67" s="251">
        <v>4</v>
      </c>
      <c r="AC67" s="251">
        <v>0</v>
      </c>
      <c r="AD67" s="251">
        <v>0</v>
      </c>
      <c r="AE67" s="358">
        <v>0</v>
      </c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</row>
    <row r="68" spans="1:51" ht="18.75" customHeight="1" x14ac:dyDescent="0.25">
      <c r="A68" s="586"/>
      <c r="B68" s="253" t="s">
        <v>122</v>
      </c>
      <c r="C68" s="75">
        <f t="shared" ref="C68:AE68" si="16">SUM(C60:C67)</f>
        <v>387</v>
      </c>
      <c r="D68" s="76">
        <f t="shared" si="16"/>
        <v>233</v>
      </c>
      <c r="E68" s="75">
        <f t="shared" si="16"/>
        <v>200</v>
      </c>
      <c r="F68" s="73">
        <f t="shared" si="16"/>
        <v>200</v>
      </c>
      <c r="G68" s="75">
        <f t="shared" si="16"/>
        <v>120</v>
      </c>
      <c r="H68" s="73">
        <f t="shared" si="16"/>
        <v>33</v>
      </c>
      <c r="I68" s="73">
        <f t="shared" si="16"/>
        <v>22</v>
      </c>
      <c r="J68" s="73">
        <f t="shared" si="16"/>
        <v>0</v>
      </c>
      <c r="K68" s="73">
        <f t="shared" si="16"/>
        <v>2</v>
      </c>
      <c r="L68" s="73">
        <f t="shared" si="16"/>
        <v>0</v>
      </c>
      <c r="M68" s="73">
        <f t="shared" si="16"/>
        <v>22</v>
      </c>
      <c r="N68" s="73">
        <f t="shared" si="16"/>
        <v>0</v>
      </c>
      <c r="O68" s="73">
        <f t="shared" si="16"/>
        <v>21</v>
      </c>
      <c r="P68" s="73">
        <f t="shared" si="16"/>
        <v>0</v>
      </c>
      <c r="Q68" s="73">
        <f t="shared" si="16"/>
        <v>0</v>
      </c>
      <c r="R68" s="73">
        <f t="shared" si="16"/>
        <v>0</v>
      </c>
      <c r="S68" s="74">
        <f t="shared" si="16"/>
        <v>0</v>
      </c>
      <c r="T68" s="75">
        <f t="shared" si="16"/>
        <v>1289</v>
      </c>
      <c r="U68" s="243">
        <f t="shared" si="16"/>
        <v>89</v>
      </c>
      <c r="V68" s="71">
        <f t="shared" si="16"/>
        <v>188</v>
      </c>
      <c r="W68" s="75">
        <f t="shared" si="16"/>
        <v>85</v>
      </c>
      <c r="X68" s="73">
        <f t="shared" si="16"/>
        <v>29</v>
      </c>
      <c r="Y68" s="73">
        <f t="shared" si="16"/>
        <v>0</v>
      </c>
      <c r="Z68" s="73">
        <f t="shared" si="16"/>
        <v>65</v>
      </c>
      <c r="AA68" s="73">
        <f t="shared" si="16"/>
        <v>0</v>
      </c>
      <c r="AB68" s="73">
        <f t="shared" si="16"/>
        <v>9</v>
      </c>
      <c r="AC68" s="73">
        <f t="shared" si="16"/>
        <v>0</v>
      </c>
      <c r="AD68" s="73">
        <f t="shared" si="16"/>
        <v>0</v>
      </c>
      <c r="AE68" s="76">
        <f t="shared" si="16"/>
        <v>0</v>
      </c>
      <c r="AF68" s="231"/>
      <c r="AG68" s="231"/>
      <c r="AH68" s="231"/>
      <c r="AI68" s="231"/>
      <c r="AJ68" s="231"/>
      <c r="AK68" s="231"/>
      <c r="AL68" s="231"/>
      <c r="AM68" s="231"/>
      <c r="AN68" s="231"/>
      <c r="AO68" s="231"/>
      <c r="AP68" s="231"/>
      <c r="AQ68" s="231"/>
      <c r="AR68" s="231"/>
      <c r="AS68" s="231"/>
      <c r="AT68" s="231"/>
      <c r="AU68" s="231"/>
      <c r="AV68" s="231"/>
      <c r="AW68" s="231"/>
      <c r="AX68" s="231"/>
      <c r="AY68" s="231"/>
    </row>
    <row r="69" spans="1:51" ht="18.75" customHeight="1" x14ac:dyDescent="0.25">
      <c r="A69" s="587"/>
      <c r="B69" s="256" t="s">
        <v>39</v>
      </c>
      <c r="C69" s="245">
        <f t="shared" ref="C69:AE69" si="17">C39+C48+C58+C68</f>
        <v>2446</v>
      </c>
      <c r="D69" s="6">
        <f t="shared" si="17"/>
        <v>1711</v>
      </c>
      <c r="E69" s="6">
        <f t="shared" si="17"/>
        <v>1415</v>
      </c>
      <c r="F69" s="6">
        <f t="shared" si="17"/>
        <v>1414</v>
      </c>
      <c r="G69" s="6">
        <f t="shared" si="17"/>
        <v>450</v>
      </c>
      <c r="H69" s="6">
        <f t="shared" si="17"/>
        <v>278</v>
      </c>
      <c r="I69" s="6">
        <f t="shared" si="17"/>
        <v>212</v>
      </c>
      <c r="J69" s="6">
        <f t="shared" si="17"/>
        <v>0</v>
      </c>
      <c r="K69" s="6">
        <f t="shared" si="17"/>
        <v>13</v>
      </c>
      <c r="L69" s="6">
        <f t="shared" si="17"/>
        <v>1</v>
      </c>
      <c r="M69" s="6">
        <f t="shared" si="17"/>
        <v>179</v>
      </c>
      <c r="N69" s="6">
        <f t="shared" si="17"/>
        <v>4</v>
      </c>
      <c r="O69" s="6">
        <f t="shared" si="17"/>
        <v>177</v>
      </c>
      <c r="P69" s="6">
        <f t="shared" si="17"/>
        <v>11</v>
      </c>
      <c r="Q69" s="6">
        <f t="shared" si="17"/>
        <v>0</v>
      </c>
      <c r="R69" s="6">
        <f t="shared" si="17"/>
        <v>1</v>
      </c>
      <c r="S69" s="6">
        <f t="shared" si="17"/>
        <v>2</v>
      </c>
      <c r="T69" s="6">
        <f t="shared" si="17"/>
        <v>10371</v>
      </c>
      <c r="U69" s="6">
        <f t="shared" si="17"/>
        <v>765</v>
      </c>
      <c r="V69" s="6">
        <f t="shared" si="17"/>
        <v>1609</v>
      </c>
      <c r="W69" s="6">
        <f t="shared" si="17"/>
        <v>682</v>
      </c>
      <c r="X69" s="6">
        <f t="shared" si="17"/>
        <v>228</v>
      </c>
      <c r="Y69" s="6">
        <f t="shared" si="17"/>
        <v>0</v>
      </c>
      <c r="Z69" s="6">
        <f t="shared" si="17"/>
        <v>616</v>
      </c>
      <c r="AA69" s="6">
        <f t="shared" si="17"/>
        <v>1</v>
      </c>
      <c r="AB69" s="6">
        <f t="shared" si="17"/>
        <v>74</v>
      </c>
      <c r="AC69" s="6">
        <f t="shared" si="17"/>
        <v>0</v>
      </c>
      <c r="AD69" s="6">
        <f t="shared" si="17"/>
        <v>1</v>
      </c>
      <c r="AE69" s="53">
        <f t="shared" si="17"/>
        <v>7</v>
      </c>
      <c r="AF69" s="3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</row>
    <row r="70" spans="1:51" ht="18.75" customHeight="1" x14ac:dyDescent="0.3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  <c r="AN70" s="77"/>
      <c r="AO70" s="77"/>
      <c r="AP70" s="77"/>
      <c r="AQ70" s="77"/>
      <c r="AR70" s="77"/>
      <c r="AS70" s="77"/>
      <c r="AT70" s="77"/>
      <c r="AU70" s="77"/>
      <c r="AV70" s="77"/>
      <c r="AW70" s="77"/>
      <c r="AX70" s="77"/>
      <c r="AY70" s="77"/>
    </row>
    <row r="71" spans="1:51" ht="18.75" customHeight="1" x14ac:dyDescent="0.3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  <c r="AC71" s="77"/>
      <c r="AD71" s="77"/>
      <c r="AE71" s="77"/>
      <c r="AF71" s="77"/>
      <c r="AG71" s="77"/>
      <c r="AH71" s="77"/>
      <c r="AI71" s="77"/>
      <c r="AJ71" s="77"/>
      <c r="AK71" s="77"/>
      <c r="AL71" s="77"/>
      <c r="AM71" s="77"/>
      <c r="AN71" s="77"/>
      <c r="AO71" s="77"/>
      <c r="AP71" s="77"/>
      <c r="AQ71" s="77"/>
      <c r="AR71" s="77"/>
      <c r="AS71" s="77"/>
      <c r="AT71" s="77"/>
      <c r="AU71" s="77"/>
      <c r="AV71" s="77"/>
      <c r="AW71" s="77"/>
      <c r="AX71" s="77"/>
      <c r="AY71" s="77"/>
    </row>
    <row r="72" spans="1:51" ht="18.75" customHeight="1" x14ac:dyDescent="0.3">
      <c r="A72" s="77"/>
      <c r="B72" s="581" t="s">
        <v>42</v>
      </c>
      <c r="C72" s="579"/>
      <c r="D72" s="579"/>
      <c r="E72" s="579"/>
      <c r="F72" s="579"/>
      <c r="G72" s="579"/>
      <c r="H72" s="579"/>
      <c r="I72" s="579"/>
      <c r="J72" s="579"/>
      <c r="K72" s="579"/>
      <c r="L72" s="579"/>
      <c r="M72" s="579"/>
      <c r="N72" s="579"/>
      <c r="O72" s="579"/>
      <c r="P72" s="579"/>
      <c r="Q72" s="579"/>
      <c r="R72" s="579"/>
      <c r="S72" s="579"/>
      <c r="T72" s="579"/>
      <c r="U72" s="580"/>
      <c r="V72" s="77"/>
      <c r="W72" s="77"/>
      <c r="X72" s="639" t="s">
        <v>187</v>
      </c>
      <c r="Y72" s="583"/>
      <c r="Z72" s="583"/>
      <c r="AA72" s="349">
        <v>6</v>
      </c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  <c r="AN72" s="77"/>
      <c r="AO72" s="77"/>
      <c r="AP72" s="77"/>
      <c r="AQ72" s="77"/>
      <c r="AR72" s="77"/>
      <c r="AS72" s="77"/>
      <c r="AT72" s="77"/>
      <c r="AU72" s="77"/>
      <c r="AV72" s="77"/>
      <c r="AW72" s="77"/>
      <c r="AX72" s="77"/>
      <c r="AY72" s="77"/>
    </row>
    <row r="73" spans="1:51" ht="18.75" customHeight="1" x14ac:dyDescent="0.3">
      <c r="A73" s="77"/>
      <c r="B73" s="638" t="s">
        <v>245</v>
      </c>
      <c r="C73" s="630"/>
      <c r="D73" s="630"/>
      <c r="E73" s="630"/>
      <c r="F73" s="630"/>
      <c r="G73" s="630"/>
      <c r="H73" s="630"/>
      <c r="I73" s="630"/>
      <c r="J73" s="630"/>
      <c r="K73" s="630"/>
      <c r="L73" s="630"/>
      <c r="M73" s="630"/>
      <c r="N73" s="630"/>
      <c r="O73" s="630"/>
      <c r="P73" s="630"/>
      <c r="Q73" s="630"/>
      <c r="R73" s="630"/>
      <c r="S73" s="630"/>
      <c r="T73" s="630"/>
      <c r="U73" s="631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U73" s="77"/>
      <c r="AV73" s="77"/>
      <c r="AW73" s="77"/>
      <c r="AX73" s="77"/>
      <c r="AY73" s="77"/>
    </row>
    <row r="74" spans="1:51" ht="18.75" customHeight="1" x14ac:dyDescent="0.3">
      <c r="A74" s="77"/>
      <c r="B74" s="588" t="s">
        <v>246</v>
      </c>
      <c r="C74" s="589"/>
      <c r="D74" s="589"/>
      <c r="E74" s="589"/>
      <c r="F74" s="589"/>
      <c r="G74" s="589"/>
      <c r="H74" s="589"/>
      <c r="I74" s="589"/>
      <c r="J74" s="589"/>
      <c r="K74" s="589"/>
      <c r="L74" s="589"/>
      <c r="M74" s="589"/>
      <c r="N74" s="589"/>
      <c r="O74" s="589"/>
      <c r="P74" s="589"/>
      <c r="Q74" s="589"/>
      <c r="R74" s="589"/>
      <c r="S74" s="589"/>
      <c r="T74" s="589"/>
      <c r="U74" s="590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  <c r="AN74" s="77"/>
      <c r="AO74" s="77"/>
      <c r="AP74" s="77"/>
      <c r="AQ74" s="77"/>
      <c r="AR74" s="77"/>
      <c r="AS74" s="77"/>
      <c r="AT74" s="77"/>
      <c r="AU74" s="77"/>
      <c r="AV74" s="77"/>
      <c r="AW74" s="77"/>
      <c r="AX74" s="77"/>
      <c r="AY74" s="77"/>
    </row>
    <row r="75" spans="1:51" ht="18.75" customHeight="1" x14ac:dyDescent="0.3">
      <c r="A75" s="77"/>
      <c r="B75" s="588" t="s">
        <v>247</v>
      </c>
      <c r="C75" s="589"/>
      <c r="D75" s="589"/>
      <c r="E75" s="589"/>
      <c r="F75" s="589"/>
      <c r="G75" s="589"/>
      <c r="H75" s="589"/>
      <c r="I75" s="589"/>
      <c r="J75" s="589"/>
      <c r="K75" s="589"/>
      <c r="L75" s="589"/>
      <c r="M75" s="589"/>
      <c r="N75" s="589"/>
      <c r="O75" s="589"/>
      <c r="P75" s="589"/>
      <c r="Q75" s="589"/>
      <c r="R75" s="589"/>
      <c r="S75" s="589"/>
      <c r="T75" s="589"/>
      <c r="U75" s="590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  <c r="AP75" s="77"/>
      <c r="AQ75" s="77"/>
      <c r="AR75" s="77"/>
      <c r="AS75" s="77"/>
      <c r="AT75" s="77"/>
      <c r="AU75" s="77"/>
      <c r="AV75" s="77"/>
      <c r="AW75" s="77"/>
      <c r="AX75" s="77"/>
      <c r="AY75" s="77"/>
    </row>
    <row r="76" spans="1:51" ht="18.75" customHeight="1" x14ac:dyDescent="0.3">
      <c r="A76" s="77"/>
      <c r="B76" s="588" t="s">
        <v>248</v>
      </c>
      <c r="C76" s="589"/>
      <c r="D76" s="589"/>
      <c r="E76" s="589"/>
      <c r="F76" s="589"/>
      <c r="G76" s="589"/>
      <c r="H76" s="589"/>
      <c r="I76" s="589"/>
      <c r="J76" s="589"/>
      <c r="K76" s="589"/>
      <c r="L76" s="589"/>
      <c r="M76" s="589"/>
      <c r="N76" s="589"/>
      <c r="O76" s="589"/>
      <c r="P76" s="589"/>
      <c r="Q76" s="589"/>
      <c r="R76" s="589"/>
      <c r="S76" s="589"/>
      <c r="T76" s="589"/>
      <c r="U76" s="590"/>
      <c r="V76" s="77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  <c r="AJ76" s="77"/>
      <c r="AK76" s="77"/>
      <c r="AL76" s="77"/>
      <c r="AM76" s="77"/>
      <c r="AN76" s="77"/>
      <c r="AO76" s="77"/>
      <c r="AP76" s="77"/>
      <c r="AQ76" s="77"/>
      <c r="AR76" s="77"/>
      <c r="AS76" s="77"/>
      <c r="AT76" s="77"/>
      <c r="AU76" s="77"/>
      <c r="AV76" s="77"/>
      <c r="AW76" s="77"/>
      <c r="AX76" s="77"/>
      <c r="AY76" s="77"/>
    </row>
    <row r="77" spans="1:51" ht="18.75" customHeight="1" x14ac:dyDescent="0.3">
      <c r="A77" s="77"/>
      <c r="B77" s="588" t="s">
        <v>249</v>
      </c>
      <c r="C77" s="589"/>
      <c r="D77" s="589"/>
      <c r="E77" s="589"/>
      <c r="F77" s="589"/>
      <c r="G77" s="589"/>
      <c r="H77" s="589"/>
      <c r="I77" s="589"/>
      <c r="J77" s="589"/>
      <c r="K77" s="589"/>
      <c r="L77" s="589"/>
      <c r="M77" s="589"/>
      <c r="N77" s="589"/>
      <c r="O77" s="589"/>
      <c r="P77" s="589"/>
      <c r="Q77" s="589"/>
      <c r="R77" s="589"/>
      <c r="S77" s="589"/>
      <c r="T77" s="589"/>
      <c r="U77" s="590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  <c r="AJ77" s="77"/>
      <c r="AK77" s="77"/>
      <c r="AL77" s="77"/>
      <c r="AM77" s="77"/>
      <c r="AN77" s="77"/>
      <c r="AO77" s="77"/>
      <c r="AP77" s="77"/>
      <c r="AQ77" s="77"/>
      <c r="AR77" s="77"/>
      <c r="AS77" s="77"/>
      <c r="AT77" s="77"/>
      <c r="AU77" s="77"/>
      <c r="AV77" s="77"/>
      <c r="AW77" s="77"/>
      <c r="AX77" s="77"/>
      <c r="AY77" s="77"/>
    </row>
    <row r="78" spans="1:51" ht="18.75" customHeight="1" x14ac:dyDescent="0.3">
      <c r="A78" s="77"/>
      <c r="B78" s="588" t="s">
        <v>250</v>
      </c>
      <c r="C78" s="589"/>
      <c r="D78" s="589"/>
      <c r="E78" s="589"/>
      <c r="F78" s="589"/>
      <c r="G78" s="589"/>
      <c r="H78" s="589"/>
      <c r="I78" s="589"/>
      <c r="J78" s="589"/>
      <c r="K78" s="589"/>
      <c r="L78" s="589"/>
      <c r="M78" s="589"/>
      <c r="N78" s="589"/>
      <c r="O78" s="589"/>
      <c r="P78" s="589"/>
      <c r="Q78" s="589"/>
      <c r="R78" s="589"/>
      <c r="S78" s="589"/>
      <c r="T78" s="589"/>
      <c r="U78" s="590"/>
      <c r="V78" s="77"/>
      <c r="W78" s="77"/>
      <c r="X78" s="77"/>
      <c r="Y78" s="77"/>
      <c r="Z78" s="77"/>
      <c r="AA78" s="77"/>
      <c r="AB78" s="77"/>
      <c r="AC78" s="77"/>
      <c r="AD78" s="77"/>
      <c r="AE78" s="77"/>
      <c r="AF78" s="77"/>
      <c r="AG78" s="77"/>
      <c r="AH78" s="77"/>
      <c r="AI78" s="77"/>
      <c r="AJ78" s="77"/>
      <c r="AK78" s="77"/>
      <c r="AL78" s="77"/>
      <c r="AM78" s="77"/>
      <c r="AN78" s="77"/>
      <c r="AO78" s="77"/>
      <c r="AP78" s="77"/>
      <c r="AQ78" s="77"/>
      <c r="AR78" s="77"/>
      <c r="AS78" s="77"/>
      <c r="AT78" s="77"/>
      <c r="AU78" s="77"/>
      <c r="AV78" s="77"/>
      <c r="AW78" s="77"/>
      <c r="AX78" s="77"/>
      <c r="AY78" s="77"/>
    </row>
    <row r="79" spans="1:51" ht="18.75" customHeight="1" x14ac:dyDescent="0.3">
      <c r="A79" s="77"/>
      <c r="B79" s="588" t="s">
        <v>251</v>
      </c>
      <c r="C79" s="589"/>
      <c r="D79" s="589"/>
      <c r="E79" s="589"/>
      <c r="F79" s="589"/>
      <c r="G79" s="589"/>
      <c r="H79" s="589"/>
      <c r="I79" s="589"/>
      <c r="J79" s="589"/>
      <c r="K79" s="589"/>
      <c r="L79" s="589"/>
      <c r="M79" s="589"/>
      <c r="N79" s="589"/>
      <c r="O79" s="589"/>
      <c r="P79" s="589"/>
      <c r="Q79" s="589"/>
      <c r="R79" s="589"/>
      <c r="S79" s="589"/>
      <c r="T79" s="589"/>
      <c r="U79" s="590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  <c r="AM79" s="77"/>
      <c r="AN79" s="77"/>
      <c r="AO79" s="77"/>
      <c r="AP79" s="77"/>
      <c r="AQ79" s="77"/>
      <c r="AR79" s="77"/>
      <c r="AS79" s="77"/>
      <c r="AT79" s="77"/>
      <c r="AU79" s="77"/>
      <c r="AV79" s="77"/>
      <c r="AW79" s="77"/>
      <c r="AX79" s="77"/>
      <c r="AY79" s="77"/>
    </row>
    <row r="80" spans="1:51" ht="18.75" customHeight="1" x14ac:dyDescent="0.3">
      <c r="A80" s="77"/>
      <c r="B80" s="588" t="s">
        <v>252</v>
      </c>
      <c r="C80" s="589"/>
      <c r="D80" s="589"/>
      <c r="E80" s="589"/>
      <c r="F80" s="589"/>
      <c r="G80" s="589"/>
      <c r="H80" s="589"/>
      <c r="I80" s="589"/>
      <c r="J80" s="589"/>
      <c r="K80" s="589"/>
      <c r="L80" s="589"/>
      <c r="M80" s="589"/>
      <c r="N80" s="589"/>
      <c r="O80" s="589"/>
      <c r="P80" s="589"/>
      <c r="Q80" s="589"/>
      <c r="R80" s="589"/>
      <c r="S80" s="589"/>
      <c r="T80" s="589"/>
      <c r="U80" s="590"/>
      <c r="V80" s="77"/>
      <c r="W80" s="77"/>
      <c r="X80" s="77"/>
      <c r="Y80" s="77"/>
      <c r="Z80" s="77"/>
      <c r="AA80" s="77"/>
      <c r="AB80" s="77"/>
      <c r="AC80" s="77"/>
      <c r="AD80" s="77"/>
      <c r="AE80" s="77"/>
      <c r="AF80" s="77"/>
      <c r="AG80" s="77"/>
      <c r="AH80" s="77"/>
      <c r="AI80" s="77"/>
      <c r="AJ80" s="77"/>
      <c r="AK80" s="77"/>
      <c r="AL80" s="77"/>
      <c r="AM80" s="77"/>
      <c r="AN80" s="77"/>
      <c r="AO80" s="77"/>
      <c r="AP80" s="77"/>
      <c r="AQ80" s="77"/>
      <c r="AR80" s="77"/>
      <c r="AS80" s="77"/>
      <c r="AT80" s="77"/>
      <c r="AU80" s="77"/>
      <c r="AV80" s="77"/>
      <c r="AW80" s="77"/>
      <c r="AX80" s="77"/>
      <c r="AY80" s="77"/>
    </row>
    <row r="81" spans="1:51" ht="18.75" customHeight="1" x14ac:dyDescent="0.3">
      <c r="A81" s="77"/>
      <c r="B81" s="648"/>
      <c r="C81" s="572"/>
      <c r="D81" s="572"/>
      <c r="E81" s="572"/>
      <c r="F81" s="572"/>
      <c r="G81" s="572"/>
      <c r="H81" s="572"/>
      <c r="I81" s="572"/>
      <c r="J81" s="572"/>
      <c r="K81" s="572"/>
      <c r="L81" s="572"/>
      <c r="M81" s="572"/>
      <c r="N81" s="572"/>
      <c r="O81" s="572"/>
      <c r="P81" s="572"/>
      <c r="Q81" s="572"/>
      <c r="R81" s="572"/>
      <c r="S81" s="572"/>
      <c r="T81" s="572"/>
      <c r="U81" s="572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  <c r="AP81" s="77"/>
      <c r="AQ81" s="77"/>
      <c r="AR81" s="77"/>
      <c r="AS81" s="77"/>
      <c r="AT81" s="77"/>
      <c r="AU81" s="77"/>
      <c r="AV81" s="77"/>
      <c r="AW81" s="77"/>
      <c r="AX81" s="77"/>
      <c r="AY81" s="77"/>
    </row>
    <row r="82" spans="1:51" ht="18.75" customHeight="1" x14ac:dyDescent="0.3">
      <c r="A82" s="77"/>
      <c r="B82" s="365"/>
      <c r="C82" s="365"/>
      <c r="D82" s="365"/>
      <c r="E82" s="365"/>
      <c r="F82" s="365"/>
      <c r="G82" s="365"/>
      <c r="H82" s="365"/>
      <c r="I82" s="365"/>
      <c r="J82" s="365"/>
      <c r="K82" s="365"/>
      <c r="L82" s="365"/>
      <c r="M82" s="365"/>
      <c r="N82" s="365"/>
      <c r="O82" s="365"/>
      <c r="P82" s="365"/>
      <c r="Q82" s="365"/>
      <c r="R82" s="365"/>
      <c r="S82" s="365"/>
      <c r="T82" s="365"/>
      <c r="U82" s="365"/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  <c r="AM82" s="77"/>
      <c r="AN82" s="77"/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</row>
    <row r="83" spans="1:51" ht="18.75" customHeight="1" x14ac:dyDescent="0.3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77"/>
      <c r="AL83" s="77"/>
      <c r="AM83" s="77"/>
      <c r="AN83" s="77"/>
      <c r="AO83" s="77"/>
      <c r="AP83" s="77"/>
      <c r="AQ83" s="77"/>
      <c r="AR83" s="77"/>
      <c r="AS83" s="77"/>
      <c r="AT83" s="77"/>
      <c r="AU83" s="77"/>
      <c r="AV83" s="77"/>
      <c r="AW83" s="77"/>
      <c r="AX83" s="77"/>
      <c r="AY83" s="77"/>
    </row>
    <row r="84" spans="1:51" ht="18.75" customHeight="1" x14ac:dyDescent="0.3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77"/>
      <c r="AK84" s="77"/>
      <c r="AL84" s="77"/>
      <c r="AM84" s="77"/>
      <c r="AN84" s="77"/>
      <c r="AO84" s="77"/>
      <c r="AP84" s="77"/>
      <c r="AQ84" s="77"/>
      <c r="AR84" s="77"/>
      <c r="AS84" s="77"/>
      <c r="AT84" s="77"/>
      <c r="AU84" s="77"/>
      <c r="AV84" s="77"/>
      <c r="AW84" s="77"/>
      <c r="AX84" s="77"/>
      <c r="AY84" s="77"/>
    </row>
    <row r="85" spans="1:51" ht="15.75" customHeight="1" x14ac:dyDescent="0.3">
      <c r="A85" s="77"/>
      <c r="B85" s="581" t="s">
        <v>47</v>
      </c>
      <c r="C85" s="579"/>
      <c r="D85" s="579"/>
      <c r="E85" s="579"/>
      <c r="F85" s="579"/>
      <c r="G85" s="579"/>
      <c r="H85" s="579"/>
      <c r="I85" s="579"/>
      <c r="J85" s="579"/>
      <c r="K85" s="579"/>
      <c r="L85" s="579"/>
      <c r="M85" s="579"/>
      <c r="N85" s="579"/>
      <c r="O85" s="579"/>
      <c r="P85" s="579"/>
      <c r="Q85" s="579"/>
      <c r="R85" s="579"/>
      <c r="S85" s="579"/>
      <c r="T85" s="579"/>
      <c r="U85" s="580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  <c r="AJ85" s="77"/>
      <c r="AK85" s="77"/>
      <c r="AL85" s="77"/>
      <c r="AM85" s="77"/>
      <c r="AN85" s="77"/>
      <c r="AO85" s="77"/>
      <c r="AP85" s="77"/>
      <c r="AQ85" s="77"/>
      <c r="AR85" s="77"/>
      <c r="AS85" s="77"/>
      <c r="AT85" s="77"/>
      <c r="AU85" s="77"/>
      <c r="AV85" s="77"/>
      <c r="AW85" s="77"/>
      <c r="AX85" s="77"/>
      <c r="AY85" s="77"/>
    </row>
    <row r="86" spans="1:51" ht="18.75" customHeight="1" x14ac:dyDescent="0.3">
      <c r="A86" s="77"/>
      <c r="B86" s="638" t="s">
        <v>96</v>
      </c>
      <c r="C86" s="630"/>
      <c r="D86" s="630"/>
      <c r="E86" s="630"/>
      <c r="F86" s="630"/>
      <c r="G86" s="630"/>
      <c r="H86" s="630"/>
      <c r="I86" s="630"/>
      <c r="J86" s="630"/>
      <c r="K86" s="630"/>
      <c r="L86" s="630"/>
      <c r="M86" s="630"/>
      <c r="N86" s="630"/>
      <c r="O86" s="630"/>
      <c r="P86" s="630"/>
      <c r="Q86" s="630"/>
      <c r="R86" s="630"/>
      <c r="S86" s="630"/>
      <c r="T86" s="630"/>
      <c r="U86" s="631"/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  <c r="AL86" s="77"/>
      <c r="AM86" s="77"/>
      <c r="AN86" s="77"/>
      <c r="AO86" s="77"/>
      <c r="AP86" s="77"/>
      <c r="AQ86" s="77"/>
      <c r="AR86" s="77"/>
      <c r="AS86" s="77"/>
      <c r="AT86" s="77"/>
      <c r="AU86" s="77"/>
      <c r="AV86" s="77"/>
      <c r="AW86" s="77"/>
      <c r="AX86" s="77"/>
      <c r="AY86" s="77"/>
    </row>
    <row r="87" spans="1:51" ht="18.75" customHeight="1" x14ac:dyDescent="0.3">
      <c r="A87" s="77"/>
      <c r="B87" s="588" t="s">
        <v>97</v>
      </c>
      <c r="C87" s="589"/>
      <c r="D87" s="589"/>
      <c r="E87" s="589"/>
      <c r="F87" s="589"/>
      <c r="G87" s="589"/>
      <c r="H87" s="589"/>
      <c r="I87" s="589"/>
      <c r="J87" s="589"/>
      <c r="K87" s="589"/>
      <c r="L87" s="589"/>
      <c r="M87" s="589"/>
      <c r="N87" s="589"/>
      <c r="O87" s="589"/>
      <c r="P87" s="589"/>
      <c r="Q87" s="589"/>
      <c r="R87" s="589"/>
      <c r="S87" s="589"/>
      <c r="T87" s="589"/>
      <c r="U87" s="590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  <c r="AN87" s="77"/>
      <c r="AO87" s="77"/>
      <c r="AP87" s="77"/>
      <c r="AQ87" s="77"/>
      <c r="AR87" s="77"/>
      <c r="AS87" s="77"/>
      <c r="AT87" s="77"/>
      <c r="AU87" s="77"/>
      <c r="AV87" s="77"/>
      <c r="AW87" s="77"/>
      <c r="AX87" s="77"/>
      <c r="AY87" s="77"/>
    </row>
    <row r="88" spans="1:51" ht="18.75" customHeight="1" x14ac:dyDescent="0.3">
      <c r="A88" s="77"/>
      <c r="B88" s="588" t="s">
        <v>184</v>
      </c>
      <c r="C88" s="589"/>
      <c r="D88" s="589"/>
      <c r="E88" s="589"/>
      <c r="F88" s="589"/>
      <c r="G88" s="589"/>
      <c r="H88" s="589"/>
      <c r="I88" s="589"/>
      <c r="J88" s="589"/>
      <c r="K88" s="589"/>
      <c r="L88" s="589"/>
      <c r="M88" s="589"/>
      <c r="N88" s="589"/>
      <c r="O88" s="589"/>
      <c r="P88" s="589"/>
      <c r="Q88" s="589"/>
      <c r="R88" s="589"/>
      <c r="S88" s="589"/>
      <c r="T88" s="589"/>
      <c r="U88" s="590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  <c r="AN88" s="77"/>
      <c r="AO88" s="77"/>
      <c r="AP88" s="77"/>
      <c r="AQ88" s="77"/>
      <c r="AR88" s="77"/>
      <c r="AS88" s="77"/>
      <c r="AT88" s="77"/>
      <c r="AU88" s="77"/>
      <c r="AV88" s="77"/>
      <c r="AW88" s="77"/>
      <c r="AX88" s="77"/>
      <c r="AY88" s="77"/>
    </row>
    <row r="89" spans="1:51" ht="18.75" customHeight="1" x14ac:dyDescent="0.3">
      <c r="A89" s="77"/>
      <c r="B89" s="588" t="s">
        <v>98</v>
      </c>
      <c r="C89" s="589"/>
      <c r="D89" s="589"/>
      <c r="E89" s="589"/>
      <c r="F89" s="589"/>
      <c r="G89" s="589"/>
      <c r="H89" s="589"/>
      <c r="I89" s="589"/>
      <c r="J89" s="589"/>
      <c r="K89" s="589"/>
      <c r="L89" s="589"/>
      <c r="M89" s="589"/>
      <c r="N89" s="589"/>
      <c r="O89" s="589"/>
      <c r="P89" s="589"/>
      <c r="Q89" s="589"/>
      <c r="R89" s="589"/>
      <c r="S89" s="589"/>
      <c r="T89" s="589"/>
      <c r="U89" s="590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  <c r="AN89" s="77"/>
      <c r="AO89" s="77"/>
      <c r="AP89" s="77"/>
      <c r="AQ89" s="77"/>
      <c r="AR89" s="77"/>
      <c r="AS89" s="77"/>
      <c r="AT89" s="77"/>
      <c r="AU89" s="77"/>
      <c r="AV89" s="77"/>
      <c r="AW89" s="77"/>
      <c r="AX89" s="77"/>
      <c r="AY89" s="77"/>
    </row>
    <row r="90" spans="1:51" ht="18.75" customHeight="1" x14ac:dyDescent="0.3">
      <c r="A90" s="77"/>
      <c r="B90" s="588" t="s">
        <v>129</v>
      </c>
      <c r="C90" s="589"/>
      <c r="D90" s="589"/>
      <c r="E90" s="589"/>
      <c r="F90" s="589"/>
      <c r="G90" s="589"/>
      <c r="H90" s="589"/>
      <c r="I90" s="589"/>
      <c r="J90" s="589"/>
      <c r="K90" s="589"/>
      <c r="L90" s="589"/>
      <c r="M90" s="589"/>
      <c r="N90" s="589"/>
      <c r="O90" s="589"/>
      <c r="P90" s="589"/>
      <c r="Q90" s="589"/>
      <c r="R90" s="589"/>
      <c r="S90" s="589"/>
      <c r="T90" s="589"/>
      <c r="U90" s="590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  <c r="AN90" s="77"/>
      <c r="AO90" s="77"/>
      <c r="AP90" s="77"/>
      <c r="AQ90" s="77"/>
      <c r="AR90" s="77"/>
      <c r="AS90" s="77"/>
      <c r="AT90" s="77"/>
      <c r="AU90" s="77"/>
      <c r="AV90" s="77"/>
      <c r="AW90" s="77"/>
      <c r="AX90" s="77"/>
      <c r="AY90" s="77"/>
    </row>
    <row r="91" spans="1:51" ht="18.75" customHeight="1" x14ac:dyDescent="0.3">
      <c r="A91" s="77"/>
      <c r="B91" s="588" t="s">
        <v>99</v>
      </c>
      <c r="C91" s="589"/>
      <c r="D91" s="589"/>
      <c r="E91" s="589"/>
      <c r="F91" s="589"/>
      <c r="G91" s="589"/>
      <c r="H91" s="589"/>
      <c r="I91" s="589"/>
      <c r="J91" s="589"/>
      <c r="K91" s="589"/>
      <c r="L91" s="589"/>
      <c r="M91" s="589"/>
      <c r="N91" s="589"/>
      <c r="O91" s="589"/>
      <c r="P91" s="589"/>
      <c r="Q91" s="589"/>
      <c r="R91" s="589"/>
      <c r="S91" s="589"/>
      <c r="T91" s="589"/>
      <c r="U91" s="590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77"/>
      <c r="AP91" s="77"/>
      <c r="AQ91" s="77"/>
      <c r="AR91" s="77"/>
      <c r="AS91" s="77"/>
      <c r="AT91" s="77"/>
      <c r="AU91" s="77"/>
      <c r="AV91" s="77"/>
      <c r="AW91" s="77"/>
      <c r="AX91" s="77"/>
      <c r="AY91" s="77"/>
    </row>
    <row r="92" spans="1:51" ht="18.75" customHeight="1" x14ac:dyDescent="0.3">
      <c r="A92" s="77"/>
      <c r="B92" s="588" t="s">
        <v>185</v>
      </c>
      <c r="C92" s="589"/>
      <c r="D92" s="589"/>
      <c r="E92" s="589"/>
      <c r="F92" s="589"/>
      <c r="G92" s="589"/>
      <c r="H92" s="589"/>
      <c r="I92" s="589"/>
      <c r="J92" s="589"/>
      <c r="K92" s="589"/>
      <c r="L92" s="589"/>
      <c r="M92" s="589"/>
      <c r="N92" s="589"/>
      <c r="O92" s="589"/>
      <c r="P92" s="589"/>
      <c r="Q92" s="589"/>
      <c r="R92" s="589"/>
      <c r="S92" s="589"/>
      <c r="T92" s="589"/>
      <c r="U92" s="590"/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77"/>
      <c r="AM92" s="77"/>
      <c r="AN92" s="77"/>
      <c r="AO92" s="77"/>
      <c r="AP92" s="77"/>
      <c r="AQ92" s="77"/>
      <c r="AR92" s="77"/>
      <c r="AS92" s="77"/>
      <c r="AT92" s="77"/>
      <c r="AU92" s="77"/>
      <c r="AV92" s="77"/>
      <c r="AW92" s="77"/>
      <c r="AX92" s="77"/>
      <c r="AY92" s="77"/>
    </row>
    <row r="93" spans="1:51" ht="18.75" customHeight="1" x14ac:dyDescent="0.3">
      <c r="A93" s="77"/>
      <c r="B93" s="588" t="s">
        <v>114</v>
      </c>
      <c r="C93" s="589"/>
      <c r="D93" s="589"/>
      <c r="E93" s="589"/>
      <c r="F93" s="589"/>
      <c r="G93" s="589"/>
      <c r="H93" s="589"/>
      <c r="I93" s="589"/>
      <c r="J93" s="589"/>
      <c r="K93" s="589"/>
      <c r="L93" s="589"/>
      <c r="M93" s="589"/>
      <c r="N93" s="589"/>
      <c r="O93" s="589"/>
      <c r="P93" s="589"/>
      <c r="Q93" s="589"/>
      <c r="R93" s="589"/>
      <c r="S93" s="589"/>
      <c r="T93" s="589"/>
      <c r="U93" s="590"/>
      <c r="V93" s="77"/>
      <c r="W93" s="77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  <c r="AJ93" s="77"/>
      <c r="AK93" s="77"/>
      <c r="AL93" s="77"/>
      <c r="AM93" s="77"/>
      <c r="AN93" s="77"/>
      <c r="AO93" s="77"/>
      <c r="AP93" s="77"/>
      <c r="AQ93" s="77"/>
      <c r="AR93" s="77"/>
      <c r="AS93" s="77"/>
      <c r="AT93" s="77"/>
      <c r="AU93" s="77"/>
      <c r="AV93" s="77"/>
      <c r="AW93" s="77"/>
      <c r="AX93" s="77"/>
      <c r="AY93" s="77"/>
    </row>
    <row r="94" spans="1:51" ht="18.75" customHeight="1" x14ac:dyDescent="0.3">
      <c r="A94" s="77"/>
      <c r="B94" s="591" t="s">
        <v>101</v>
      </c>
      <c r="C94" s="592"/>
      <c r="D94" s="592"/>
      <c r="E94" s="592"/>
      <c r="F94" s="592"/>
      <c r="G94" s="592"/>
      <c r="H94" s="592"/>
      <c r="I94" s="592"/>
      <c r="J94" s="592"/>
      <c r="K94" s="592"/>
      <c r="L94" s="592"/>
      <c r="M94" s="592"/>
      <c r="N94" s="592"/>
      <c r="O94" s="592"/>
      <c r="P94" s="592"/>
      <c r="Q94" s="592"/>
      <c r="R94" s="592"/>
      <c r="S94" s="592"/>
      <c r="T94" s="592"/>
      <c r="U94" s="593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  <c r="AU94" s="77"/>
      <c r="AV94" s="77"/>
      <c r="AW94" s="77"/>
      <c r="AX94" s="77"/>
      <c r="AY94" s="77"/>
    </row>
    <row r="95" spans="1:51" ht="18.75" customHeight="1" x14ac:dyDescent="0.3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7"/>
      <c r="AM95" s="77"/>
      <c r="AN95" s="77"/>
      <c r="AO95" s="77"/>
      <c r="AP95" s="77"/>
      <c r="AQ95" s="77"/>
      <c r="AR95" s="77"/>
      <c r="AS95" s="77"/>
      <c r="AT95" s="77"/>
      <c r="AU95" s="77"/>
      <c r="AV95" s="77"/>
      <c r="AW95" s="77"/>
      <c r="AX95" s="77"/>
      <c r="AY95" s="77"/>
    </row>
    <row r="96" spans="1:51" ht="18.75" customHeight="1" x14ac:dyDescent="0.3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  <c r="AX96" s="77"/>
      <c r="AY96" s="77"/>
    </row>
    <row r="97" spans="1:51" ht="18.75" customHeight="1" x14ac:dyDescent="0.3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  <c r="AW97" s="77"/>
      <c r="AX97" s="77"/>
      <c r="AY97" s="77"/>
    </row>
    <row r="98" spans="1:51" ht="18.75" customHeight="1" x14ac:dyDescent="0.3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77"/>
      <c r="AM98" s="77"/>
      <c r="AN98" s="77"/>
      <c r="AO98" s="77"/>
      <c r="AP98" s="77"/>
      <c r="AQ98" s="77"/>
      <c r="AR98" s="77"/>
      <c r="AS98" s="77"/>
      <c r="AT98" s="77"/>
      <c r="AU98" s="77"/>
      <c r="AV98" s="77"/>
      <c r="AW98" s="77"/>
      <c r="AX98" s="77"/>
      <c r="AY98" s="77"/>
    </row>
    <row r="99" spans="1:51" ht="18.75" customHeight="1" x14ac:dyDescent="0.3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  <c r="AM99" s="77"/>
      <c r="AN99" s="77"/>
      <c r="AO99" s="77"/>
      <c r="AP99" s="77"/>
      <c r="AQ99" s="77"/>
      <c r="AR99" s="77"/>
      <c r="AS99" s="77"/>
      <c r="AT99" s="77"/>
      <c r="AU99" s="77"/>
      <c r="AV99" s="77"/>
      <c r="AW99" s="77"/>
      <c r="AX99" s="77"/>
      <c r="AY99" s="77"/>
    </row>
    <row r="100" spans="1:51" ht="18.75" customHeight="1" x14ac:dyDescent="0.3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  <c r="AN100" s="77"/>
      <c r="AO100" s="77"/>
      <c r="AP100" s="77"/>
      <c r="AQ100" s="77"/>
      <c r="AR100" s="77"/>
      <c r="AS100" s="77"/>
      <c r="AT100" s="77"/>
      <c r="AU100" s="77"/>
      <c r="AV100" s="77"/>
      <c r="AW100" s="77"/>
      <c r="AX100" s="77"/>
      <c r="AY100" s="77"/>
    </row>
    <row r="101" spans="1:51" ht="18.75" customHeight="1" x14ac:dyDescent="0.3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7"/>
      <c r="AS101" s="77"/>
      <c r="AT101" s="77"/>
      <c r="AU101" s="77"/>
      <c r="AV101" s="77"/>
      <c r="AW101" s="77"/>
      <c r="AX101" s="77"/>
      <c r="AY101" s="77"/>
    </row>
    <row r="102" spans="1:51" ht="18.75" customHeight="1" x14ac:dyDescent="0.3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  <c r="AN102" s="77"/>
      <c r="AO102" s="77"/>
      <c r="AP102" s="77"/>
      <c r="AQ102" s="77"/>
      <c r="AR102" s="77"/>
      <c r="AS102" s="77"/>
      <c r="AT102" s="77"/>
      <c r="AU102" s="77"/>
      <c r="AV102" s="77"/>
      <c r="AW102" s="77"/>
      <c r="AX102" s="77"/>
      <c r="AY102" s="77"/>
    </row>
    <row r="103" spans="1:51" ht="18.75" customHeight="1" x14ac:dyDescent="0.3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  <c r="AN103" s="77"/>
      <c r="AO103" s="77"/>
      <c r="AP103" s="77"/>
      <c r="AQ103" s="77"/>
      <c r="AR103" s="77"/>
      <c r="AS103" s="77"/>
      <c r="AT103" s="77"/>
      <c r="AU103" s="77"/>
      <c r="AV103" s="77"/>
      <c r="AW103" s="77"/>
      <c r="AX103" s="77"/>
      <c r="AY103" s="77"/>
    </row>
    <row r="104" spans="1:51" ht="18.75" customHeight="1" x14ac:dyDescent="0.3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  <c r="AN104" s="77"/>
      <c r="AO104" s="77"/>
      <c r="AP104" s="77"/>
      <c r="AQ104" s="77"/>
      <c r="AR104" s="77"/>
      <c r="AS104" s="77"/>
      <c r="AT104" s="77"/>
      <c r="AU104" s="77"/>
      <c r="AV104" s="77"/>
      <c r="AW104" s="77"/>
      <c r="AX104" s="77"/>
      <c r="AY104" s="77"/>
    </row>
    <row r="105" spans="1:51" ht="18.75" customHeight="1" x14ac:dyDescent="0.3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  <c r="AM105" s="77"/>
      <c r="AN105" s="77"/>
      <c r="AO105" s="77"/>
      <c r="AP105" s="77"/>
      <c r="AQ105" s="77"/>
      <c r="AR105" s="77"/>
      <c r="AS105" s="77"/>
      <c r="AT105" s="77"/>
      <c r="AU105" s="77"/>
      <c r="AV105" s="77"/>
      <c r="AW105" s="77"/>
      <c r="AX105" s="77"/>
      <c r="AY105" s="77"/>
    </row>
    <row r="106" spans="1:51" ht="18.75" customHeight="1" x14ac:dyDescent="0.3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  <c r="AP106" s="77"/>
      <c r="AQ106" s="77"/>
      <c r="AR106" s="77"/>
      <c r="AS106" s="77"/>
      <c r="AT106" s="77"/>
      <c r="AU106" s="77"/>
      <c r="AV106" s="77"/>
      <c r="AW106" s="77"/>
      <c r="AX106" s="77"/>
      <c r="AY106" s="77"/>
    </row>
    <row r="107" spans="1:51" ht="18.75" customHeight="1" x14ac:dyDescent="0.3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  <c r="AN107" s="77"/>
      <c r="AO107" s="77"/>
      <c r="AP107" s="77"/>
      <c r="AQ107" s="77"/>
      <c r="AR107" s="77"/>
      <c r="AS107" s="77"/>
      <c r="AT107" s="77"/>
      <c r="AU107" s="77"/>
      <c r="AV107" s="77"/>
      <c r="AW107" s="77"/>
      <c r="AX107" s="77"/>
      <c r="AY107" s="77"/>
    </row>
    <row r="108" spans="1:51" ht="18.75" customHeight="1" x14ac:dyDescent="0.3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  <c r="AP108" s="77"/>
      <c r="AQ108" s="77"/>
      <c r="AR108" s="77"/>
      <c r="AS108" s="77"/>
      <c r="AT108" s="77"/>
      <c r="AU108" s="77"/>
      <c r="AV108" s="77"/>
      <c r="AW108" s="77"/>
      <c r="AX108" s="77"/>
      <c r="AY108" s="77"/>
    </row>
    <row r="109" spans="1:51" ht="18.75" customHeight="1" x14ac:dyDescent="0.3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  <c r="AP109" s="77"/>
      <c r="AQ109" s="77"/>
      <c r="AR109" s="77"/>
      <c r="AS109" s="77"/>
      <c r="AT109" s="77"/>
      <c r="AU109" s="77"/>
      <c r="AV109" s="77"/>
      <c r="AW109" s="77"/>
      <c r="AX109" s="77"/>
      <c r="AY109" s="77"/>
    </row>
    <row r="110" spans="1:51" ht="18.75" customHeight="1" x14ac:dyDescent="0.3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77"/>
      <c r="AQ110" s="77"/>
      <c r="AR110" s="77"/>
      <c r="AS110" s="77"/>
      <c r="AT110" s="77"/>
      <c r="AU110" s="77"/>
      <c r="AV110" s="77"/>
      <c r="AW110" s="77"/>
      <c r="AX110" s="77"/>
      <c r="AY110" s="77"/>
    </row>
    <row r="111" spans="1:51" ht="18.75" customHeight="1" x14ac:dyDescent="0.3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  <c r="AW111" s="77"/>
      <c r="AX111" s="77"/>
      <c r="AY111" s="77"/>
    </row>
    <row r="112" spans="1:51" ht="18.75" customHeight="1" x14ac:dyDescent="0.3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  <c r="AP112" s="77"/>
      <c r="AQ112" s="77"/>
      <c r="AR112" s="77"/>
      <c r="AS112" s="77"/>
      <c r="AT112" s="77"/>
      <c r="AU112" s="77"/>
      <c r="AV112" s="77"/>
      <c r="AW112" s="77"/>
      <c r="AX112" s="77"/>
      <c r="AY112" s="77"/>
    </row>
    <row r="113" spans="1:51" ht="18.75" customHeight="1" x14ac:dyDescent="0.3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  <c r="AP113" s="77"/>
      <c r="AQ113" s="77"/>
      <c r="AR113" s="77"/>
      <c r="AS113" s="77"/>
      <c r="AT113" s="77"/>
      <c r="AU113" s="77"/>
      <c r="AV113" s="77"/>
      <c r="AW113" s="77"/>
      <c r="AX113" s="77"/>
      <c r="AY113" s="77"/>
    </row>
    <row r="114" spans="1:51" ht="18.75" customHeight="1" x14ac:dyDescent="0.3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  <c r="AP114" s="77"/>
      <c r="AQ114" s="77"/>
      <c r="AR114" s="77"/>
      <c r="AS114" s="77"/>
      <c r="AT114" s="77"/>
      <c r="AU114" s="77"/>
      <c r="AV114" s="77"/>
      <c r="AW114" s="77"/>
      <c r="AX114" s="77"/>
      <c r="AY114" s="77"/>
    </row>
    <row r="115" spans="1:51" ht="18.75" customHeight="1" x14ac:dyDescent="0.3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  <c r="AP115" s="77"/>
      <c r="AQ115" s="77"/>
      <c r="AR115" s="77"/>
      <c r="AS115" s="77"/>
      <c r="AT115" s="77"/>
      <c r="AU115" s="77"/>
      <c r="AV115" s="77"/>
      <c r="AW115" s="77"/>
      <c r="AX115" s="77"/>
      <c r="AY115" s="77"/>
    </row>
    <row r="116" spans="1:51" ht="18.75" customHeight="1" x14ac:dyDescent="0.3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  <c r="AU116" s="77"/>
      <c r="AV116" s="77"/>
      <c r="AW116" s="77"/>
      <c r="AX116" s="77"/>
      <c r="AY116" s="77"/>
    </row>
    <row r="117" spans="1:51" ht="18.75" customHeight="1" x14ac:dyDescent="0.3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  <c r="AN117" s="77"/>
      <c r="AO117" s="77"/>
      <c r="AP117" s="77"/>
      <c r="AQ117" s="77"/>
      <c r="AR117" s="77"/>
      <c r="AS117" s="77"/>
      <c r="AT117" s="77"/>
      <c r="AU117" s="77"/>
      <c r="AV117" s="77"/>
      <c r="AW117" s="77"/>
      <c r="AX117" s="77"/>
      <c r="AY117" s="77"/>
    </row>
    <row r="118" spans="1:51" ht="18.75" customHeight="1" x14ac:dyDescent="0.3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77"/>
      <c r="AP118" s="77"/>
      <c r="AQ118" s="77"/>
      <c r="AR118" s="77"/>
      <c r="AS118" s="77"/>
      <c r="AT118" s="77"/>
      <c r="AU118" s="77"/>
      <c r="AV118" s="77"/>
      <c r="AW118" s="77"/>
      <c r="AX118" s="77"/>
      <c r="AY118" s="77"/>
    </row>
    <row r="119" spans="1:51" ht="18.75" customHeight="1" x14ac:dyDescent="0.3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  <c r="AP119" s="77"/>
      <c r="AQ119" s="77"/>
      <c r="AR119" s="77"/>
      <c r="AS119" s="77"/>
      <c r="AT119" s="77"/>
      <c r="AU119" s="77"/>
      <c r="AV119" s="77"/>
      <c r="AW119" s="77"/>
      <c r="AX119" s="77"/>
      <c r="AY119" s="77"/>
    </row>
    <row r="120" spans="1:51" ht="18.75" customHeight="1" x14ac:dyDescent="0.3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  <c r="AP120" s="77"/>
      <c r="AQ120" s="77"/>
      <c r="AR120" s="77"/>
      <c r="AS120" s="77"/>
      <c r="AT120" s="77"/>
      <c r="AU120" s="77"/>
      <c r="AV120" s="77"/>
      <c r="AW120" s="77"/>
      <c r="AX120" s="77"/>
      <c r="AY120" s="77"/>
    </row>
    <row r="121" spans="1:51" ht="18.75" customHeight="1" x14ac:dyDescent="0.3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  <c r="AN121" s="77"/>
      <c r="AO121" s="77"/>
      <c r="AP121" s="77"/>
      <c r="AQ121" s="77"/>
      <c r="AR121" s="77"/>
      <c r="AS121" s="77"/>
      <c r="AT121" s="77"/>
      <c r="AU121" s="77"/>
      <c r="AV121" s="77"/>
      <c r="AW121" s="77"/>
      <c r="AX121" s="77"/>
      <c r="AY121" s="77"/>
    </row>
    <row r="122" spans="1:51" ht="18.75" customHeight="1" x14ac:dyDescent="0.3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  <c r="AN122" s="77"/>
      <c r="AO122" s="77"/>
      <c r="AP122" s="77"/>
      <c r="AQ122" s="77"/>
      <c r="AR122" s="77"/>
      <c r="AS122" s="77"/>
      <c r="AT122" s="77"/>
      <c r="AU122" s="77"/>
      <c r="AV122" s="77"/>
      <c r="AW122" s="77"/>
      <c r="AX122" s="77"/>
      <c r="AY122" s="77"/>
    </row>
    <row r="123" spans="1:51" ht="18.75" customHeight="1" x14ac:dyDescent="0.3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7"/>
      <c r="AU123" s="77"/>
      <c r="AV123" s="77"/>
      <c r="AW123" s="77"/>
      <c r="AX123" s="77"/>
      <c r="AY123" s="77"/>
    </row>
    <row r="124" spans="1:51" ht="18.75" customHeight="1" x14ac:dyDescent="0.3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77"/>
      <c r="AO124" s="77"/>
      <c r="AP124" s="77"/>
      <c r="AQ124" s="77"/>
      <c r="AR124" s="77"/>
      <c r="AS124" s="77"/>
      <c r="AT124" s="77"/>
      <c r="AU124" s="77"/>
      <c r="AV124" s="77"/>
      <c r="AW124" s="77"/>
      <c r="AX124" s="77"/>
      <c r="AY124" s="77"/>
    </row>
    <row r="125" spans="1:51" ht="18.75" customHeight="1" x14ac:dyDescent="0.3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7"/>
      <c r="AU125" s="77"/>
      <c r="AV125" s="77"/>
      <c r="AW125" s="77"/>
      <c r="AX125" s="77"/>
      <c r="AY125" s="77"/>
    </row>
    <row r="126" spans="1:51" ht="18.75" customHeight="1" x14ac:dyDescent="0.3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  <c r="AP126" s="77"/>
      <c r="AQ126" s="77"/>
      <c r="AR126" s="77"/>
      <c r="AS126" s="77"/>
      <c r="AT126" s="77"/>
      <c r="AU126" s="77"/>
      <c r="AV126" s="77"/>
      <c r="AW126" s="77"/>
      <c r="AX126" s="77"/>
      <c r="AY126" s="77"/>
    </row>
    <row r="127" spans="1:51" ht="18.75" customHeight="1" x14ac:dyDescent="0.3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  <c r="AP127" s="77"/>
      <c r="AQ127" s="77"/>
      <c r="AR127" s="77"/>
      <c r="AS127" s="77"/>
      <c r="AT127" s="77"/>
      <c r="AU127" s="77"/>
      <c r="AV127" s="77"/>
      <c r="AW127" s="77"/>
      <c r="AX127" s="77"/>
      <c r="AY127" s="77"/>
    </row>
    <row r="128" spans="1:51" ht="18.75" customHeight="1" x14ac:dyDescent="0.3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  <c r="AN128" s="77"/>
      <c r="AO128" s="77"/>
      <c r="AP128" s="77"/>
      <c r="AQ128" s="77"/>
      <c r="AR128" s="77"/>
      <c r="AS128" s="77"/>
      <c r="AT128" s="77"/>
      <c r="AU128" s="77"/>
      <c r="AV128" s="77"/>
      <c r="AW128" s="77"/>
      <c r="AX128" s="77"/>
      <c r="AY128" s="77"/>
    </row>
    <row r="129" spans="1:51" ht="18.75" customHeight="1" x14ac:dyDescent="0.3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7"/>
      <c r="AU129" s="77"/>
      <c r="AV129" s="77"/>
      <c r="AW129" s="77"/>
      <c r="AX129" s="77"/>
      <c r="AY129" s="77"/>
    </row>
    <row r="130" spans="1:51" ht="18.75" customHeight="1" x14ac:dyDescent="0.3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  <c r="AP130" s="77"/>
      <c r="AQ130" s="77"/>
      <c r="AR130" s="77"/>
      <c r="AS130" s="77"/>
      <c r="AT130" s="77"/>
      <c r="AU130" s="77"/>
      <c r="AV130" s="77"/>
      <c r="AW130" s="77"/>
      <c r="AX130" s="77"/>
      <c r="AY130" s="77"/>
    </row>
    <row r="131" spans="1:51" ht="18.75" customHeight="1" x14ac:dyDescent="0.3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U131" s="77"/>
      <c r="AV131" s="77"/>
      <c r="AW131" s="77"/>
      <c r="AX131" s="77"/>
      <c r="AY131" s="77"/>
    </row>
    <row r="132" spans="1:51" ht="18.75" customHeight="1" x14ac:dyDescent="0.3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  <c r="AN132" s="77"/>
      <c r="AO132" s="77"/>
      <c r="AP132" s="77"/>
      <c r="AQ132" s="77"/>
      <c r="AR132" s="77"/>
      <c r="AS132" s="77"/>
      <c r="AT132" s="77"/>
      <c r="AU132" s="77"/>
      <c r="AV132" s="77"/>
      <c r="AW132" s="77"/>
      <c r="AX132" s="77"/>
      <c r="AY132" s="77"/>
    </row>
    <row r="133" spans="1:51" ht="18.75" customHeight="1" x14ac:dyDescent="0.3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  <c r="AP133" s="77"/>
      <c r="AQ133" s="77"/>
      <c r="AR133" s="77"/>
      <c r="AS133" s="77"/>
      <c r="AT133" s="77"/>
      <c r="AU133" s="77"/>
      <c r="AV133" s="77"/>
      <c r="AW133" s="77"/>
      <c r="AX133" s="77"/>
      <c r="AY133" s="77"/>
    </row>
    <row r="134" spans="1:51" ht="18.75" customHeight="1" x14ac:dyDescent="0.3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  <c r="AN134" s="77"/>
      <c r="AO134" s="77"/>
      <c r="AP134" s="77"/>
      <c r="AQ134" s="77"/>
      <c r="AR134" s="77"/>
      <c r="AS134" s="77"/>
      <c r="AT134" s="77"/>
      <c r="AU134" s="77"/>
      <c r="AV134" s="77"/>
      <c r="AW134" s="77"/>
      <c r="AX134" s="77"/>
      <c r="AY134" s="77"/>
    </row>
    <row r="135" spans="1:51" ht="18.75" customHeight="1" x14ac:dyDescent="0.3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  <c r="AP135" s="77"/>
      <c r="AQ135" s="77"/>
      <c r="AR135" s="77"/>
      <c r="AS135" s="77"/>
      <c r="AT135" s="77"/>
      <c r="AU135" s="77"/>
      <c r="AV135" s="77"/>
      <c r="AW135" s="77"/>
      <c r="AX135" s="77"/>
      <c r="AY135" s="77"/>
    </row>
    <row r="136" spans="1:51" ht="18.75" customHeight="1" x14ac:dyDescent="0.3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  <c r="AP136" s="77"/>
      <c r="AQ136" s="77"/>
      <c r="AR136" s="77"/>
      <c r="AS136" s="77"/>
      <c r="AT136" s="77"/>
      <c r="AU136" s="77"/>
      <c r="AV136" s="77"/>
      <c r="AW136" s="77"/>
      <c r="AX136" s="77"/>
      <c r="AY136" s="77"/>
    </row>
    <row r="137" spans="1:51" ht="18.75" customHeight="1" x14ac:dyDescent="0.3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  <c r="AP137" s="77"/>
      <c r="AQ137" s="77"/>
      <c r="AR137" s="77"/>
      <c r="AS137" s="77"/>
      <c r="AT137" s="77"/>
      <c r="AU137" s="77"/>
      <c r="AV137" s="77"/>
      <c r="AW137" s="77"/>
      <c r="AX137" s="77"/>
      <c r="AY137" s="77"/>
    </row>
    <row r="138" spans="1:51" ht="18.75" customHeight="1" x14ac:dyDescent="0.3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  <c r="AP138" s="77"/>
      <c r="AQ138" s="77"/>
      <c r="AR138" s="77"/>
      <c r="AS138" s="77"/>
      <c r="AT138" s="77"/>
      <c r="AU138" s="77"/>
      <c r="AV138" s="77"/>
      <c r="AW138" s="77"/>
      <c r="AX138" s="77"/>
      <c r="AY138" s="77"/>
    </row>
    <row r="139" spans="1:51" ht="18.75" customHeight="1" x14ac:dyDescent="0.3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  <c r="AN139" s="77"/>
      <c r="AO139" s="77"/>
      <c r="AP139" s="77"/>
      <c r="AQ139" s="77"/>
      <c r="AR139" s="77"/>
      <c r="AS139" s="77"/>
      <c r="AT139" s="77"/>
      <c r="AU139" s="77"/>
      <c r="AV139" s="77"/>
      <c r="AW139" s="77"/>
      <c r="AX139" s="77"/>
      <c r="AY139" s="77"/>
    </row>
    <row r="140" spans="1:51" ht="18.75" customHeight="1" x14ac:dyDescent="0.3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  <c r="AP140" s="77"/>
      <c r="AQ140" s="77"/>
      <c r="AR140" s="77"/>
      <c r="AS140" s="77"/>
      <c r="AT140" s="77"/>
      <c r="AU140" s="77"/>
      <c r="AV140" s="77"/>
      <c r="AW140" s="77"/>
      <c r="AX140" s="77"/>
      <c r="AY140" s="77"/>
    </row>
    <row r="141" spans="1:51" ht="18.75" customHeight="1" x14ac:dyDescent="0.3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  <c r="AU141" s="77"/>
      <c r="AV141" s="77"/>
      <c r="AW141" s="77"/>
      <c r="AX141" s="77"/>
      <c r="AY141" s="77"/>
    </row>
    <row r="142" spans="1:51" ht="18.75" customHeight="1" x14ac:dyDescent="0.3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  <c r="AP142" s="77"/>
      <c r="AQ142" s="77"/>
      <c r="AR142" s="77"/>
      <c r="AS142" s="77"/>
      <c r="AT142" s="77"/>
      <c r="AU142" s="77"/>
      <c r="AV142" s="77"/>
      <c r="AW142" s="77"/>
      <c r="AX142" s="77"/>
      <c r="AY142" s="77"/>
    </row>
    <row r="143" spans="1:51" ht="18.75" customHeight="1" x14ac:dyDescent="0.3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  <c r="AN143" s="77"/>
      <c r="AO143" s="77"/>
      <c r="AP143" s="77"/>
      <c r="AQ143" s="77"/>
      <c r="AR143" s="77"/>
      <c r="AS143" s="77"/>
      <c r="AT143" s="77"/>
      <c r="AU143" s="77"/>
      <c r="AV143" s="77"/>
      <c r="AW143" s="77"/>
      <c r="AX143" s="77"/>
      <c r="AY143" s="77"/>
    </row>
    <row r="144" spans="1:51" ht="18.75" customHeight="1" x14ac:dyDescent="0.3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  <c r="AP144" s="77"/>
      <c r="AQ144" s="77"/>
      <c r="AR144" s="77"/>
      <c r="AS144" s="77"/>
      <c r="AT144" s="77"/>
      <c r="AU144" s="77"/>
      <c r="AV144" s="77"/>
      <c r="AW144" s="77"/>
      <c r="AX144" s="77"/>
      <c r="AY144" s="77"/>
    </row>
    <row r="145" spans="1:51" ht="18.75" customHeight="1" x14ac:dyDescent="0.3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  <c r="AN145" s="77"/>
      <c r="AO145" s="77"/>
      <c r="AP145" s="77"/>
      <c r="AQ145" s="77"/>
      <c r="AR145" s="77"/>
      <c r="AS145" s="77"/>
      <c r="AT145" s="77"/>
      <c r="AU145" s="77"/>
      <c r="AV145" s="77"/>
      <c r="AW145" s="77"/>
      <c r="AX145" s="77"/>
      <c r="AY145" s="77"/>
    </row>
    <row r="146" spans="1:51" ht="18.75" customHeight="1" x14ac:dyDescent="0.3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  <c r="AU146" s="77"/>
      <c r="AV146" s="77"/>
      <c r="AW146" s="77"/>
      <c r="AX146" s="77"/>
      <c r="AY146" s="77"/>
    </row>
    <row r="147" spans="1:51" ht="18.75" customHeight="1" x14ac:dyDescent="0.3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  <c r="AP147" s="77"/>
      <c r="AQ147" s="77"/>
      <c r="AR147" s="77"/>
      <c r="AS147" s="77"/>
      <c r="AT147" s="77"/>
      <c r="AU147" s="77"/>
      <c r="AV147" s="77"/>
      <c r="AW147" s="77"/>
      <c r="AX147" s="77"/>
      <c r="AY147" s="77"/>
    </row>
    <row r="148" spans="1:51" ht="18.75" customHeight="1" x14ac:dyDescent="0.3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  <c r="AP148" s="77"/>
      <c r="AQ148" s="77"/>
      <c r="AR148" s="77"/>
      <c r="AS148" s="77"/>
      <c r="AT148" s="77"/>
      <c r="AU148" s="77"/>
      <c r="AV148" s="77"/>
      <c r="AW148" s="77"/>
      <c r="AX148" s="77"/>
      <c r="AY148" s="77"/>
    </row>
    <row r="149" spans="1:51" ht="18.75" customHeight="1" x14ac:dyDescent="0.3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  <c r="AN149" s="77"/>
      <c r="AO149" s="77"/>
      <c r="AP149" s="77"/>
      <c r="AQ149" s="77"/>
      <c r="AR149" s="77"/>
      <c r="AS149" s="77"/>
      <c r="AT149" s="77"/>
      <c r="AU149" s="77"/>
      <c r="AV149" s="77"/>
      <c r="AW149" s="77"/>
      <c r="AX149" s="77"/>
      <c r="AY149" s="77"/>
    </row>
    <row r="150" spans="1:51" ht="18.75" customHeight="1" x14ac:dyDescent="0.3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  <c r="AP150" s="77"/>
      <c r="AQ150" s="77"/>
      <c r="AR150" s="77"/>
      <c r="AS150" s="77"/>
      <c r="AT150" s="77"/>
      <c r="AU150" s="77"/>
      <c r="AV150" s="77"/>
      <c r="AW150" s="77"/>
      <c r="AX150" s="77"/>
      <c r="AY150" s="77"/>
    </row>
    <row r="151" spans="1:51" ht="18.75" customHeight="1" x14ac:dyDescent="0.3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  <c r="AN151" s="77"/>
      <c r="AO151" s="77"/>
      <c r="AP151" s="77"/>
      <c r="AQ151" s="77"/>
      <c r="AR151" s="77"/>
      <c r="AS151" s="77"/>
      <c r="AT151" s="77"/>
      <c r="AU151" s="77"/>
      <c r="AV151" s="77"/>
      <c r="AW151" s="77"/>
      <c r="AX151" s="77"/>
      <c r="AY151" s="77"/>
    </row>
    <row r="152" spans="1:51" ht="18.75" customHeight="1" x14ac:dyDescent="0.3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77"/>
      <c r="AW152" s="77"/>
      <c r="AX152" s="77"/>
      <c r="AY152" s="77"/>
    </row>
    <row r="153" spans="1:51" ht="18.75" customHeight="1" x14ac:dyDescent="0.3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  <c r="AP153" s="77"/>
      <c r="AQ153" s="77"/>
      <c r="AR153" s="77"/>
      <c r="AS153" s="77"/>
      <c r="AT153" s="77"/>
      <c r="AU153" s="77"/>
      <c r="AV153" s="77"/>
      <c r="AW153" s="77"/>
      <c r="AX153" s="77"/>
      <c r="AY153" s="77"/>
    </row>
    <row r="154" spans="1:51" ht="18.75" customHeight="1" x14ac:dyDescent="0.3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  <c r="AN154" s="77"/>
      <c r="AO154" s="77"/>
      <c r="AP154" s="77"/>
      <c r="AQ154" s="77"/>
      <c r="AR154" s="77"/>
      <c r="AS154" s="77"/>
      <c r="AT154" s="77"/>
      <c r="AU154" s="77"/>
      <c r="AV154" s="77"/>
      <c r="AW154" s="77"/>
      <c r="AX154" s="77"/>
      <c r="AY154" s="77"/>
    </row>
    <row r="155" spans="1:51" ht="18.75" customHeight="1" x14ac:dyDescent="0.3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  <c r="AP155" s="77"/>
      <c r="AQ155" s="77"/>
      <c r="AR155" s="77"/>
      <c r="AS155" s="77"/>
      <c r="AT155" s="77"/>
      <c r="AU155" s="77"/>
      <c r="AV155" s="77"/>
      <c r="AW155" s="77"/>
      <c r="AX155" s="77"/>
      <c r="AY155" s="77"/>
    </row>
    <row r="156" spans="1:51" ht="18.75" customHeight="1" x14ac:dyDescent="0.3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  <c r="AU156" s="77"/>
      <c r="AV156" s="77"/>
      <c r="AW156" s="77"/>
      <c r="AX156" s="77"/>
      <c r="AY156" s="77"/>
    </row>
    <row r="157" spans="1:51" ht="18.75" customHeight="1" x14ac:dyDescent="0.3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  <c r="AN157" s="77"/>
      <c r="AO157" s="77"/>
      <c r="AP157" s="77"/>
      <c r="AQ157" s="77"/>
      <c r="AR157" s="77"/>
      <c r="AS157" s="77"/>
      <c r="AT157" s="77"/>
      <c r="AU157" s="77"/>
      <c r="AV157" s="77"/>
      <c r="AW157" s="77"/>
      <c r="AX157" s="77"/>
      <c r="AY157" s="77"/>
    </row>
    <row r="158" spans="1:51" ht="18.75" customHeight="1" x14ac:dyDescent="0.3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  <c r="AP158" s="77"/>
      <c r="AQ158" s="77"/>
      <c r="AR158" s="77"/>
      <c r="AS158" s="77"/>
      <c r="AT158" s="77"/>
      <c r="AU158" s="77"/>
      <c r="AV158" s="77"/>
      <c r="AW158" s="77"/>
      <c r="AX158" s="77"/>
      <c r="AY158" s="77"/>
    </row>
    <row r="159" spans="1:51" ht="18.75" customHeight="1" x14ac:dyDescent="0.3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  <c r="AP159" s="77"/>
      <c r="AQ159" s="77"/>
      <c r="AR159" s="77"/>
      <c r="AS159" s="77"/>
      <c r="AT159" s="77"/>
      <c r="AU159" s="77"/>
      <c r="AV159" s="77"/>
      <c r="AW159" s="77"/>
      <c r="AX159" s="77"/>
      <c r="AY159" s="77"/>
    </row>
    <row r="160" spans="1:51" ht="18.75" customHeight="1" x14ac:dyDescent="0.3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U160" s="77"/>
      <c r="AV160" s="77"/>
      <c r="AW160" s="77"/>
      <c r="AX160" s="77"/>
      <c r="AY160" s="77"/>
    </row>
    <row r="161" spans="1:51" ht="18.75" customHeight="1" x14ac:dyDescent="0.3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  <c r="AP161" s="77"/>
      <c r="AQ161" s="77"/>
      <c r="AR161" s="77"/>
      <c r="AS161" s="77"/>
      <c r="AT161" s="77"/>
      <c r="AU161" s="77"/>
      <c r="AV161" s="77"/>
      <c r="AW161" s="77"/>
      <c r="AX161" s="77"/>
      <c r="AY161" s="77"/>
    </row>
    <row r="162" spans="1:51" ht="18.75" customHeight="1" x14ac:dyDescent="0.3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  <c r="AP162" s="77"/>
      <c r="AQ162" s="77"/>
      <c r="AR162" s="77"/>
      <c r="AS162" s="77"/>
      <c r="AT162" s="77"/>
      <c r="AU162" s="77"/>
      <c r="AV162" s="77"/>
      <c r="AW162" s="77"/>
      <c r="AX162" s="77"/>
      <c r="AY162" s="77"/>
    </row>
    <row r="163" spans="1:51" ht="18.75" customHeight="1" x14ac:dyDescent="0.3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  <c r="AP163" s="77"/>
      <c r="AQ163" s="77"/>
      <c r="AR163" s="77"/>
      <c r="AS163" s="77"/>
      <c r="AT163" s="77"/>
      <c r="AU163" s="77"/>
      <c r="AV163" s="77"/>
      <c r="AW163" s="77"/>
      <c r="AX163" s="77"/>
      <c r="AY163" s="77"/>
    </row>
    <row r="164" spans="1:51" ht="18.75" customHeight="1" x14ac:dyDescent="0.3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  <c r="AP164" s="77"/>
      <c r="AQ164" s="77"/>
      <c r="AR164" s="77"/>
      <c r="AS164" s="77"/>
      <c r="AT164" s="77"/>
      <c r="AU164" s="77"/>
      <c r="AV164" s="77"/>
      <c r="AW164" s="77"/>
      <c r="AX164" s="77"/>
      <c r="AY164" s="77"/>
    </row>
    <row r="165" spans="1:51" ht="18.75" customHeight="1" x14ac:dyDescent="0.3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  <c r="AP165" s="77"/>
      <c r="AQ165" s="77"/>
      <c r="AR165" s="77"/>
      <c r="AS165" s="77"/>
      <c r="AT165" s="77"/>
      <c r="AU165" s="77"/>
      <c r="AV165" s="77"/>
      <c r="AW165" s="77"/>
      <c r="AX165" s="77"/>
      <c r="AY165" s="77"/>
    </row>
    <row r="166" spans="1:51" ht="18.75" customHeight="1" x14ac:dyDescent="0.3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  <c r="AN166" s="77"/>
      <c r="AO166" s="77"/>
      <c r="AP166" s="77"/>
      <c r="AQ166" s="77"/>
      <c r="AR166" s="77"/>
      <c r="AS166" s="77"/>
      <c r="AT166" s="77"/>
      <c r="AU166" s="77"/>
      <c r="AV166" s="77"/>
      <c r="AW166" s="77"/>
      <c r="AX166" s="77"/>
      <c r="AY166" s="77"/>
    </row>
    <row r="167" spans="1:51" ht="18.75" customHeight="1" x14ac:dyDescent="0.3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  <c r="AP167" s="77"/>
      <c r="AQ167" s="77"/>
      <c r="AR167" s="77"/>
      <c r="AS167" s="77"/>
      <c r="AT167" s="77"/>
      <c r="AU167" s="77"/>
      <c r="AV167" s="77"/>
      <c r="AW167" s="77"/>
      <c r="AX167" s="77"/>
      <c r="AY167" s="77"/>
    </row>
    <row r="168" spans="1:51" ht="18.75" customHeight="1" x14ac:dyDescent="0.3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  <c r="AN168" s="77"/>
      <c r="AO168" s="77"/>
      <c r="AP168" s="77"/>
      <c r="AQ168" s="77"/>
      <c r="AR168" s="77"/>
      <c r="AS168" s="77"/>
      <c r="AT168" s="77"/>
      <c r="AU168" s="77"/>
      <c r="AV168" s="77"/>
      <c r="AW168" s="77"/>
      <c r="AX168" s="77"/>
      <c r="AY168" s="77"/>
    </row>
    <row r="169" spans="1:51" ht="18.75" customHeight="1" x14ac:dyDescent="0.3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  <c r="AP169" s="77"/>
      <c r="AQ169" s="77"/>
      <c r="AR169" s="77"/>
      <c r="AS169" s="77"/>
      <c r="AT169" s="77"/>
      <c r="AU169" s="77"/>
      <c r="AV169" s="77"/>
      <c r="AW169" s="77"/>
      <c r="AX169" s="77"/>
      <c r="AY169" s="77"/>
    </row>
    <row r="170" spans="1:51" ht="18.75" customHeight="1" x14ac:dyDescent="0.3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  <c r="AP170" s="77"/>
      <c r="AQ170" s="77"/>
      <c r="AR170" s="77"/>
      <c r="AS170" s="77"/>
      <c r="AT170" s="77"/>
      <c r="AU170" s="77"/>
      <c r="AV170" s="77"/>
      <c r="AW170" s="77"/>
      <c r="AX170" s="77"/>
      <c r="AY170" s="77"/>
    </row>
    <row r="171" spans="1:51" ht="18.75" customHeight="1" x14ac:dyDescent="0.3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U171" s="77"/>
      <c r="AV171" s="77"/>
      <c r="AW171" s="77"/>
      <c r="AX171" s="77"/>
      <c r="AY171" s="77"/>
    </row>
    <row r="172" spans="1:51" ht="18.75" customHeight="1" x14ac:dyDescent="0.3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</row>
    <row r="173" spans="1:51" ht="18.75" customHeight="1" x14ac:dyDescent="0.3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  <c r="AN173" s="77"/>
      <c r="AO173" s="77"/>
      <c r="AP173" s="77"/>
      <c r="AQ173" s="77"/>
      <c r="AR173" s="77"/>
      <c r="AS173" s="77"/>
      <c r="AT173" s="77"/>
      <c r="AU173" s="77"/>
      <c r="AV173" s="77"/>
      <c r="AW173" s="77"/>
      <c r="AX173" s="77"/>
      <c r="AY173" s="77"/>
    </row>
    <row r="174" spans="1:51" ht="18.75" customHeight="1" x14ac:dyDescent="0.3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  <c r="AP174" s="77"/>
      <c r="AQ174" s="77"/>
      <c r="AR174" s="77"/>
      <c r="AS174" s="77"/>
      <c r="AT174" s="77"/>
      <c r="AU174" s="77"/>
      <c r="AV174" s="77"/>
      <c r="AW174" s="77"/>
      <c r="AX174" s="77"/>
      <c r="AY174" s="77"/>
    </row>
    <row r="175" spans="1:51" ht="18.75" customHeight="1" x14ac:dyDescent="0.3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  <c r="AN175" s="77"/>
      <c r="AO175" s="77"/>
      <c r="AP175" s="77"/>
      <c r="AQ175" s="77"/>
      <c r="AR175" s="77"/>
      <c r="AS175" s="77"/>
      <c r="AT175" s="77"/>
      <c r="AU175" s="77"/>
      <c r="AV175" s="77"/>
      <c r="AW175" s="77"/>
      <c r="AX175" s="77"/>
      <c r="AY175" s="77"/>
    </row>
    <row r="176" spans="1:51" ht="18.75" customHeight="1" x14ac:dyDescent="0.3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  <c r="AP176" s="77"/>
      <c r="AQ176" s="77"/>
      <c r="AR176" s="77"/>
      <c r="AS176" s="77"/>
      <c r="AT176" s="77"/>
      <c r="AU176" s="77"/>
      <c r="AV176" s="77"/>
      <c r="AW176" s="77"/>
      <c r="AX176" s="77"/>
      <c r="AY176" s="77"/>
    </row>
    <row r="177" spans="1:51" ht="18.75" customHeight="1" x14ac:dyDescent="0.3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  <c r="AN177" s="77"/>
      <c r="AO177" s="77"/>
      <c r="AP177" s="77"/>
      <c r="AQ177" s="77"/>
      <c r="AR177" s="77"/>
      <c r="AS177" s="77"/>
      <c r="AT177" s="77"/>
      <c r="AU177" s="77"/>
      <c r="AV177" s="77"/>
      <c r="AW177" s="77"/>
      <c r="AX177" s="77"/>
      <c r="AY177" s="77"/>
    </row>
    <row r="178" spans="1:51" ht="18.75" customHeight="1" x14ac:dyDescent="0.3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  <c r="AP178" s="77"/>
      <c r="AQ178" s="77"/>
      <c r="AR178" s="77"/>
      <c r="AS178" s="77"/>
      <c r="AT178" s="77"/>
      <c r="AU178" s="77"/>
      <c r="AV178" s="77"/>
      <c r="AW178" s="77"/>
      <c r="AX178" s="77"/>
      <c r="AY178" s="77"/>
    </row>
    <row r="179" spans="1:51" ht="18.75" customHeight="1" x14ac:dyDescent="0.3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  <c r="AN179" s="77"/>
      <c r="AO179" s="77"/>
      <c r="AP179" s="77"/>
      <c r="AQ179" s="77"/>
      <c r="AR179" s="77"/>
      <c r="AS179" s="77"/>
      <c r="AT179" s="77"/>
      <c r="AU179" s="77"/>
      <c r="AV179" s="77"/>
      <c r="AW179" s="77"/>
      <c r="AX179" s="77"/>
      <c r="AY179" s="77"/>
    </row>
    <row r="180" spans="1:51" ht="18.75" customHeight="1" x14ac:dyDescent="0.3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77"/>
      <c r="AO180" s="77"/>
      <c r="AP180" s="77"/>
      <c r="AQ180" s="77"/>
      <c r="AR180" s="77"/>
      <c r="AS180" s="77"/>
      <c r="AT180" s="77"/>
      <c r="AU180" s="77"/>
      <c r="AV180" s="77"/>
      <c r="AW180" s="77"/>
      <c r="AX180" s="77"/>
      <c r="AY180" s="77"/>
    </row>
    <row r="181" spans="1:51" ht="18.75" customHeight="1" x14ac:dyDescent="0.3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  <c r="AP181" s="77"/>
      <c r="AQ181" s="77"/>
      <c r="AR181" s="77"/>
      <c r="AS181" s="77"/>
      <c r="AT181" s="77"/>
      <c r="AU181" s="77"/>
      <c r="AV181" s="77"/>
      <c r="AW181" s="77"/>
      <c r="AX181" s="77"/>
      <c r="AY181" s="77"/>
    </row>
    <row r="182" spans="1:51" ht="18.75" customHeight="1" x14ac:dyDescent="0.3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  <c r="AU182" s="77"/>
      <c r="AV182" s="77"/>
      <c r="AW182" s="77"/>
      <c r="AX182" s="77"/>
      <c r="AY182" s="77"/>
    </row>
    <row r="183" spans="1:51" ht="18.75" customHeight="1" x14ac:dyDescent="0.3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  <c r="AP183" s="77"/>
      <c r="AQ183" s="77"/>
      <c r="AR183" s="77"/>
      <c r="AS183" s="77"/>
      <c r="AT183" s="77"/>
      <c r="AU183" s="77"/>
      <c r="AV183" s="77"/>
      <c r="AW183" s="77"/>
      <c r="AX183" s="77"/>
      <c r="AY183" s="77"/>
    </row>
    <row r="184" spans="1:51" ht="18.75" customHeight="1" x14ac:dyDescent="0.3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77"/>
      <c r="AO184" s="77"/>
      <c r="AP184" s="77"/>
      <c r="AQ184" s="77"/>
      <c r="AR184" s="77"/>
      <c r="AS184" s="77"/>
      <c r="AT184" s="77"/>
      <c r="AU184" s="77"/>
      <c r="AV184" s="77"/>
      <c r="AW184" s="77"/>
      <c r="AX184" s="77"/>
      <c r="AY184" s="77"/>
    </row>
    <row r="185" spans="1:51" ht="18.75" customHeight="1" x14ac:dyDescent="0.3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  <c r="AP185" s="77"/>
      <c r="AQ185" s="77"/>
      <c r="AR185" s="77"/>
      <c r="AS185" s="77"/>
      <c r="AT185" s="77"/>
      <c r="AU185" s="77"/>
      <c r="AV185" s="77"/>
      <c r="AW185" s="77"/>
      <c r="AX185" s="77"/>
      <c r="AY185" s="77"/>
    </row>
    <row r="186" spans="1:51" ht="18.75" customHeight="1" x14ac:dyDescent="0.3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77"/>
      <c r="AT186" s="77"/>
      <c r="AU186" s="77"/>
      <c r="AV186" s="77"/>
      <c r="AW186" s="77"/>
      <c r="AX186" s="77"/>
      <c r="AY186" s="77"/>
    </row>
    <row r="187" spans="1:51" ht="18.75" customHeight="1" x14ac:dyDescent="0.3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  <c r="AN187" s="77"/>
      <c r="AO187" s="77"/>
      <c r="AP187" s="77"/>
      <c r="AQ187" s="77"/>
      <c r="AR187" s="77"/>
      <c r="AS187" s="77"/>
      <c r="AT187" s="77"/>
      <c r="AU187" s="77"/>
      <c r="AV187" s="77"/>
      <c r="AW187" s="77"/>
      <c r="AX187" s="77"/>
      <c r="AY187" s="77"/>
    </row>
    <row r="188" spans="1:51" ht="18.75" customHeight="1" x14ac:dyDescent="0.3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  <c r="AP188" s="77"/>
      <c r="AQ188" s="77"/>
      <c r="AR188" s="77"/>
      <c r="AS188" s="77"/>
      <c r="AT188" s="77"/>
      <c r="AU188" s="77"/>
      <c r="AV188" s="77"/>
      <c r="AW188" s="77"/>
      <c r="AX188" s="77"/>
      <c r="AY188" s="77"/>
    </row>
    <row r="189" spans="1:51" ht="18.75" customHeight="1" x14ac:dyDescent="0.3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  <c r="AP189" s="77"/>
      <c r="AQ189" s="77"/>
      <c r="AR189" s="77"/>
      <c r="AS189" s="77"/>
      <c r="AT189" s="77"/>
      <c r="AU189" s="77"/>
      <c r="AV189" s="77"/>
      <c r="AW189" s="77"/>
      <c r="AX189" s="77"/>
      <c r="AY189" s="77"/>
    </row>
    <row r="190" spans="1:51" ht="18.75" customHeight="1" x14ac:dyDescent="0.3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  <c r="AP190" s="77"/>
      <c r="AQ190" s="77"/>
      <c r="AR190" s="77"/>
      <c r="AS190" s="77"/>
      <c r="AT190" s="77"/>
      <c r="AU190" s="77"/>
      <c r="AV190" s="77"/>
      <c r="AW190" s="77"/>
      <c r="AX190" s="77"/>
      <c r="AY190" s="77"/>
    </row>
    <row r="191" spans="1:51" ht="18.75" customHeight="1" x14ac:dyDescent="0.3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  <c r="AP191" s="77"/>
      <c r="AQ191" s="77"/>
      <c r="AR191" s="77"/>
      <c r="AS191" s="77"/>
      <c r="AT191" s="77"/>
      <c r="AU191" s="77"/>
      <c r="AV191" s="77"/>
      <c r="AW191" s="77"/>
      <c r="AX191" s="77"/>
      <c r="AY191" s="77"/>
    </row>
    <row r="192" spans="1:51" ht="18.75" customHeight="1" x14ac:dyDescent="0.3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  <c r="AP192" s="77"/>
      <c r="AQ192" s="77"/>
      <c r="AR192" s="77"/>
      <c r="AS192" s="77"/>
      <c r="AT192" s="77"/>
      <c r="AU192" s="77"/>
      <c r="AV192" s="77"/>
      <c r="AW192" s="77"/>
      <c r="AX192" s="77"/>
      <c r="AY192" s="77"/>
    </row>
    <row r="193" spans="1:51" ht="18.75" customHeight="1" x14ac:dyDescent="0.3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  <c r="AP193" s="77"/>
      <c r="AQ193" s="77"/>
      <c r="AR193" s="77"/>
      <c r="AS193" s="77"/>
      <c r="AT193" s="77"/>
      <c r="AU193" s="77"/>
      <c r="AV193" s="77"/>
      <c r="AW193" s="77"/>
      <c r="AX193" s="77"/>
      <c r="AY193" s="77"/>
    </row>
    <row r="194" spans="1:51" ht="18.75" customHeight="1" x14ac:dyDescent="0.3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  <c r="AP194" s="77"/>
      <c r="AQ194" s="77"/>
      <c r="AR194" s="77"/>
      <c r="AS194" s="77"/>
      <c r="AT194" s="77"/>
      <c r="AU194" s="77"/>
      <c r="AV194" s="77"/>
      <c r="AW194" s="77"/>
      <c r="AX194" s="77"/>
      <c r="AY194" s="77"/>
    </row>
    <row r="195" spans="1:51" ht="18.75" customHeight="1" x14ac:dyDescent="0.3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  <c r="AP195" s="77"/>
      <c r="AQ195" s="77"/>
      <c r="AR195" s="77"/>
      <c r="AS195" s="77"/>
      <c r="AT195" s="77"/>
      <c r="AU195" s="77"/>
      <c r="AV195" s="77"/>
      <c r="AW195" s="77"/>
      <c r="AX195" s="77"/>
      <c r="AY195" s="77"/>
    </row>
    <row r="196" spans="1:51" ht="18.75" customHeight="1" x14ac:dyDescent="0.3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  <c r="AP196" s="77"/>
      <c r="AQ196" s="77"/>
      <c r="AR196" s="77"/>
      <c r="AS196" s="77"/>
      <c r="AT196" s="77"/>
      <c r="AU196" s="77"/>
      <c r="AV196" s="77"/>
      <c r="AW196" s="77"/>
      <c r="AX196" s="77"/>
      <c r="AY196" s="77"/>
    </row>
    <row r="197" spans="1:51" ht="18.75" customHeight="1" x14ac:dyDescent="0.3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  <c r="AP197" s="77"/>
      <c r="AQ197" s="77"/>
      <c r="AR197" s="77"/>
      <c r="AS197" s="77"/>
      <c r="AT197" s="77"/>
      <c r="AU197" s="77"/>
      <c r="AV197" s="77"/>
      <c r="AW197" s="77"/>
      <c r="AX197" s="77"/>
      <c r="AY197" s="77"/>
    </row>
    <row r="198" spans="1:51" ht="18.75" customHeight="1" x14ac:dyDescent="0.3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  <c r="AP198" s="77"/>
      <c r="AQ198" s="77"/>
      <c r="AR198" s="77"/>
      <c r="AS198" s="77"/>
      <c r="AT198" s="77"/>
      <c r="AU198" s="77"/>
      <c r="AV198" s="77"/>
      <c r="AW198" s="77"/>
      <c r="AX198" s="77"/>
      <c r="AY198" s="77"/>
    </row>
    <row r="199" spans="1:51" ht="18.75" customHeight="1" x14ac:dyDescent="0.3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  <c r="AP199" s="77"/>
      <c r="AQ199" s="77"/>
      <c r="AR199" s="77"/>
      <c r="AS199" s="77"/>
      <c r="AT199" s="77"/>
      <c r="AU199" s="77"/>
      <c r="AV199" s="77"/>
      <c r="AW199" s="77"/>
      <c r="AX199" s="77"/>
      <c r="AY199" s="77"/>
    </row>
    <row r="200" spans="1:51" ht="18.75" customHeight="1" x14ac:dyDescent="0.3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  <c r="AN200" s="77"/>
      <c r="AO200" s="77"/>
      <c r="AP200" s="77"/>
      <c r="AQ200" s="77"/>
      <c r="AR200" s="77"/>
      <c r="AS200" s="77"/>
      <c r="AT200" s="77"/>
      <c r="AU200" s="77"/>
      <c r="AV200" s="77"/>
      <c r="AW200" s="77"/>
      <c r="AX200" s="77"/>
      <c r="AY200" s="77"/>
    </row>
    <row r="201" spans="1:51" ht="18.75" customHeight="1" x14ac:dyDescent="0.3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U201" s="77"/>
      <c r="AV201" s="77"/>
      <c r="AW201" s="77"/>
      <c r="AX201" s="77"/>
      <c r="AY201" s="77"/>
    </row>
    <row r="202" spans="1:51" ht="18.75" customHeight="1" x14ac:dyDescent="0.3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  <c r="AN202" s="77"/>
      <c r="AO202" s="77"/>
      <c r="AP202" s="77"/>
      <c r="AQ202" s="77"/>
      <c r="AR202" s="77"/>
      <c r="AS202" s="77"/>
      <c r="AT202" s="77"/>
      <c r="AU202" s="77"/>
      <c r="AV202" s="77"/>
      <c r="AW202" s="77"/>
      <c r="AX202" s="77"/>
      <c r="AY202" s="77"/>
    </row>
    <row r="203" spans="1:51" ht="18.75" customHeight="1" x14ac:dyDescent="0.3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  <c r="AP203" s="77"/>
      <c r="AQ203" s="77"/>
      <c r="AR203" s="77"/>
      <c r="AS203" s="77"/>
      <c r="AT203" s="77"/>
      <c r="AU203" s="77"/>
      <c r="AV203" s="77"/>
      <c r="AW203" s="77"/>
      <c r="AX203" s="77"/>
      <c r="AY203" s="77"/>
    </row>
    <row r="204" spans="1:51" ht="18.75" customHeight="1" x14ac:dyDescent="0.3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  <c r="AP204" s="77"/>
      <c r="AQ204" s="77"/>
      <c r="AR204" s="77"/>
      <c r="AS204" s="77"/>
      <c r="AT204" s="77"/>
      <c r="AU204" s="77"/>
      <c r="AV204" s="77"/>
      <c r="AW204" s="77"/>
      <c r="AX204" s="77"/>
      <c r="AY204" s="77"/>
    </row>
    <row r="205" spans="1:51" ht="18.75" customHeight="1" x14ac:dyDescent="0.3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  <c r="AP205" s="77"/>
      <c r="AQ205" s="77"/>
      <c r="AR205" s="77"/>
      <c r="AS205" s="77"/>
      <c r="AT205" s="77"/>
      <c r="AU205" s="77"/>
      <c r="AV205" s="77"/>
      <c r="AW205" s="77"/>
      <c r="AX205" s="77"/>
      <c r="AY205" s="77"/>
    </row>
    <row r="206" spans="1:51" ht="18.75" customHeight="1" x14ac:dyDescent="0.3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  <c r="AP206" s="77"/>
      <c r="AQ206" s="77"/>
      <c r="AR206" s="77"/>
      <c r="AS206" s="77"/>
      <c r="AT206" s="77"/>
      <c r="AU206" s="77"/>
      <c r="AV206" s="77"/>
      <c r="AW206" s="77"/>
      <c r="AX206" s="77"/>
      <c r="AY206" s="77"/>
    </row>
    <row r="207" spans="1:51" ht="18.75" customHeight="1" x14ac:dyDescent="0.3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  <c r="AN207" s="77"/>
      <c r="AO207" s="77"/>
      <c r="AP207" s="77"/>
      <c r="AQ207" s="77"/>
      <c r="AR207" s="77"/>
      <c r="AS207" s="77"/>
      <c r="AT207" s="77"/>
      <c r="AU207" s="77"/>
      <c r="AV207" s="77"/>
      <c r="AW207" s="77"/>
      <c r="AX207" s="77"/>
      <c r="AY207" s="77"/>
    </row>
    <row r="208" spans="1:51" ht="18.75" customHeight="1" x14ac:dyDescent="0.3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  <c r="AP208" s="77"/>
      <c r="AQ208" s="77"/>
      <c r="AR208" s="77"/>
      <c r="AS208" s="77"/>
      <c r="AT208" s="77"/>
      <c r="AU208" s="77"/>
      <c r="AV208" s="77"/>
      <c r="AW208" s="77"/>
      <c r="AX208" s="77"/>
      <c r="AY208" s="77"/>
    </row>
    <row r="209" spans="1:51" ht="18.75" customHeight="1" x14ac:dyDescent="0.3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  <c r="AN209" s="77"/>
      <c r="AO209" s="77"/>
      <c r="AP209" s="77"/>
      <c r="AQ209" s="77"/>
      <c r="AR209" s="77"/>
      <c r="AS209" s="77"/>
      <c r="AT209" s="77"/>
      <c r="AU209" s="77"/>
      <c r="AV209" s="77"/>
      <c r="AW209" s="77"/>
      <c r="AX209" s="77"/>
      <c r="AY209" s="77"/>
    </row>
    <row r="210" spans="1:51" ht="18.75" customHeight="1" x14ac:dyDescent="0.3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  <c r="AP210" s="77"/>
      <c r="AQ210" s="77"/>
      <c r="AR210" s="77"/>
      <c r="AS210" s="77"/>
      <c r="AT210" s="77"/>
      <c r="AU210" s="77"/>
      <c r="AV210" s="77"/>
      <c r="AW210" s="77"/>
      <c r="AX210" s="77"/>
      <c r="AY210" s="77"/>
    </row>
    <row r="211" spans="1:51" ht="18.75" customHeight="1" x14ac:dyDescent="0.3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  <c r="AN211" s="77"/>
      <c r="AO211" s="77"/>
      <c r="AP211" s="77"/>
      <c r="AQ211" s="77"/>
      <c r="AR211" s="77"/>
      <c r="AS211" s="77"/>
      <c r="AT211" s="77"/>
      <c r="AU211" s="77"/>
      <c r="AV211" s="77"/>
      <c r="AW211" s="77"/>
      <c r="AX211" s="77"/>
      <c r="AY211" s="77"/>
    </row>
    <row r="212" spans="1:51" ht="18.75" customHeight="1" x14ac:dyDescent="0.3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  <c r="AP212" s="77"/>
      <c r="AQ212" s="77"/>
      <c r="AR212" s="77"/>
      <c r="AS212" s="77"/>
      <c r="AT212" s="77"/>
      <c r="AU212" s="77"/>
      <c r="AV212" s="77"/>
      <c r="AW212" s="77"/>
      <c r="AX212" s="77"/>
      <c r="AY212" s="77"/>
    </row>
    <row r="213" spans="1:51" ht="18.75" customHeight="1" x14ac:dyDescent="0.3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  <c r="AN213" s="77"/>
      <c r="AO213" s="77"/>
      <c r="AP213" s="77"/>
      <c r="AQ213" s="77"/>
      <c r="AR213" s="77"/>
      <c r="AS213" s="77"/>
      <c r="AT213" s="77"/>
      <c r="AU213" s="77"/>
      <c r="AV213" s="77"/>
      <c r="AW213" s="77"/>
      <c r="AX213" s="77"/>
      <c r="AY213" s="77"/>
    </row>
    <row r="214" spans="1:51" ht="18.75" customHeight="1" x14ac:dyDescent="0.3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  <c r="AP214" s="77"/>
      <c r="AQ214" s="77"/>
      <c r="AR214" s="77"/>
      <c r="AS214" s="77"/>
      <c r="AT214" s="77"/>
      <c r="AU214" s="77"/>
      <c r="AV214" s="77"/>
      <c r="AW214" s="77"/>
      <c r="AX214" s="77"/>
      <c r="AY214" s="77"/>
    </row>
    <row r="215" spans="1:51" ht="18.75" customHeight="1" x14ac:dyDescent="0.3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  <c r="AP215" s="77"/>
      <c r="AQ215" s="77"/>
      <c r="AR215" s="77"/>
      <c r="AS215" s="77"/>
      <c r="AT215" s="77"/>
      <c r="AU215" s="77"/>
      <c r="AV215" s="77"/>
      <c r="AW215" s="77"/>
      <c r="AX215" s="77"/>
      <c r="AY215" s="77"/>
    </row>
    <row r="216" spans="1:51" ht="18.75" customHeight="1" x14ac:dyDescent="0.3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77"/>
      <c r="AW216" s="77"/>
      <c r="AX216" s="77"/>
      <c r="AY216" s="77"/>
    </row>
    <row r="217" spans="1:51" ht="18.75" customHeight="1" x14ac:dyDescent="0.3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  <c r="AP217" s="77"/>
      <c r="AQ217" s="77"/>
      <c r="AR217" s="77"/>
      <c r="AS217" s="77"/>
      <c r="AT217" s="77"/>
      <c r="AU217" s="77"/>
      <c r="AV217" s="77"/>
      <c r="AW217" s="77"/>
      <c r="AX217" s="77"/>
      <c r="AY217" s="77"/>
    </row>
    <row r="218" spans="1:51" ht="18.75" customHeight="1" x14ac:dyDescent="0.3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  <c r="AP218" s="77"/>
      <c r="AQ218" s="77"/>
      <c r="AR218" s="77"/>
      <c r="AS218" s="77"/>
      <c r="AT218" s="77"/>
      <c r="AU218" s="77"/>
      <c r="AV218" s="77"/>
      <c r="AW218" s="77"/>
      <c r="AX218" s="77"/>
      <c r="AY218" s="77"/>
    </row>
    <row r="219" spans="1:51" ht="18.75" customHeight="1" x14ac:dyDescent="0.3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  <c r="AP219" s="77"/>
      <c r="AQ219" s="77"/>
      <c r="AR219" s="77"/>
      <c r="AS219" s="77"/>
      <c r="AT219" s="77"/>
      <c r="AU219" s="77"/>
      <c r="AV219" s="77"/>
      <c r="AW219" s="77"/>
      <c r="AX219" s="77"/>
      <c r="AY219" s="77"/>
    </row>
    <row r="220" spans="1:51" ht="18.75" customHeight="1" x14ac:dyDescent="0.3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  <c r="AP220" s="77"/>
      <c r="AQ220" s="77"/>
      <c r="AR220" s="77"/>
      <c r="AS220" s="77"/>
      <c r="AT220" s="77"/>
      <c r="AU220" s="77"/>
      <c r="AV220" s="77"/>
      <c r="AW220" s="77"/>
      <c r="AX220" s="77"/>
      <c r="AY220" s="77"/>
    </row>
    <row r="221" spans="1:51" ht="18.75" customHeight="1" x14ac:dyDescent="0.3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77"/>
      <c r="AQ221" s="77"/>
      <c r="AR221" s="77"/>
      <c r="AS221" s="77"/>
      <c r="AT221" s="77"/>
      <c r="AU221" s="77"/>
      <c r="AV221" s="77"/>
      <c r="AW221" s="77"/>
      <c r="AX221" s="77"/>
      <c r="AY221" s="77"/>
    </row>
    <row r="222" spans="1:51" ht="18.75" customHeight="1" x14ac:dyDescent="0.3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  <c r="AN222" s="77"/>
      <c r="AO222" s="77"/>
      <c r="AP222" s="77"/>
      <c r="AQ222" s="77"/>
      <c r="AR222" s="77"/>
      <c r="AS222" s="77"/>
      <c r="AT222" s="77"/>
      <c r="AU222" s="77"/>
      <c r="AV222" s="77"/>
      <c r="AW222" s="77"/>
      <c r="AX222" s="77"/>
      <c r="AY222" s="77"/>
    </row>
    <row r="223" spans="1:51" ht="18.75" customHeight="1" x14ac:dyDescent="0.3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  <c r="AP223" s="77"/>
      <c r="AQ223" s="77"/>
      <c r="AR223" s="77"/>
      <c r="AS223" s="77"/>
      <c r="AT223" s="77"/>
      <c r="AU223" s="77"/>
      <c r="AV223" s="77"/>
      <c r="AW223" s="77"/>
      <c r="AX223" s="77"/>
      <c r="AY223" s="77"/>
    </row>
    <row r="224" spans="1:51" ht="18.75" customHeight="1" x14ac:dyDescent="0.3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  <c r="AP224" s="77"/>
      <c r="AQ224" s="77"/>
      <c r="AR224" s="77"/>
      <c r="AS224" s="77"/>
      <c r="AT224" s="77"/>
      <c r="AU224" s="77"/>
      <c r="AV224" s="77"/>
      <c r="AW224" s="77"/>
      <c r="AX224" s="77"/>
      <c r="AY224" s="77"/>
    </row>
    <row r="225" spans="1:51" ht="18.75" customHeight="1" x14ac:dyDescent="0.3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  <c r="AP225" s="77"/>
      <c r="AQ225" s="77"/>
      <c r="AR225" s="77"/>
      <c r="AS225" s="77"/>
      <c r="AT225" s="77"/>
      <c r="AU225" s="77"/>
      <c r="AV225" s="77"/>
      <c r="AW225" s="77"/>
      <c r="AX225" s="77"/>
      <c r="AY225" s="77"/>
    </row>
    <row r="226" spans="1:51" ht="18.75" customHeight="1" x14ac:dyDescent="0.3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  <c r="AP226" s="77"/>
      <c r="AQ226" s="77"/>
      <c r="AR226" s="77"/>
      <c r="AS226" s="77"/>
      <c r="AT226" s="77"/>
      <c r="AU226" s="77"/>
      <c r="AV226" s="77"/>
      <c r="AW226" s="77"/>
      <c r="AX226" s="77"/>
      <c r="AY226" s="77"/>
    </row>
    <row r="227" spans="1:51" ht="18.75" customHeight="1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  <c r="AP227" s="77"/>
      <c r="AQ227" s="77"/>
      <c r="AR227" s="77"/>
      <c r="AS227" s="77"/>
      <c r="AT227" s="77"/>
      <c r="AU227" s="77"/>
      <c r="AV227" s="77"/>
      <c r="AW227" s="77"/>
      <c r="AX227" s="77"/>
      <c r="AY227" s="77"/>
    </row>
    <row r="228" spans="1:51" ht="18.75" customHeight="1" x14ac:dyDescent="0.3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  <c r="AN228" s="77"/>
      <c r="AO228" s="77"/>
      <c r="AP228" s="77"/>
      <c r="AQ228" s="77"/>
      <c r="AR228" s="77"/>
      <c r="AS228" s="77"/>
      <c r="AT228" s="77"/>
      <c r="AU228" s="77"/>
      <c r="AV228" s="77"/>
      <c r="AW228" s="77"/>
      <c r="AX228" s="77"/>
      <c r="AY228" s="77"/>
    </row>
    <row r="229" spans="1:51" ht="18.75" customHeight="1" x14ac:dyDescent="0.3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  <c r="AP229" s="77"/>
      <c r="AQ229" s="77"/>
      <c r="AR229" s="77"/>
      <c r="AS229" s="77"/>
      <c r="AT229" s="77"/>
      <c r="AU229" s="77"/>
      <c r="AV229" s="77"/>
      <c r="AW229" s="77"/>
      <c r="AX229" s="77"/>
      <c r="AY229" s="77"/>
    </row>
    <row r="230" spans="1:51" ht="18.75" customHeight="1" x14ac:dyDescent="0.3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  <c r="AN230" s="77"/>
      <c r="AO230" s="77"/>
      <c r="AP230" s="77"/>
      <c r="AQ230" s="77"/>
      <c r="AR230" s="77"/>
      <c r="AS230" s="77"/>
      <c r="AT230" s="77"/>
      <c r="AU230" s="77"/>
      <c r="AV230" s="77"/>
      <c r="AW230" s="77"/>
      <c r="AX230" s="77"/>
      <c r="AY230" s="77"/>
    </row>
    <row r="231" spans="1:51" ht="18.75" customHeight="1" x14ac:dyDescent="0.3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  <c r="AP231" s="77"/>
      <c r="AQ231" s="77"/>
      <c r="AR231" s="77"/>
      <c r="AS231" s="77"/>
      <c r="AT231" s="77"/>
      <c r="AU231" s="77"/>
      <c r="AV231" s="77"/>
      <c r="AW231" s="77"/>
      <c r="AX231" s="77"/>
      <c r="AY231" s="77"/>
    </row>
    <row r="232" spans="1:51" ht="18.75" customHeight="1" x14ac:dyDescent="0.3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  <c r="AP232" s="77"/>
      <c r="AQ232" s="77"/>
      <c r="AR232" s="77"/>
      <c r="AS232" s="77"/>
      <c r="AT232" s="77"/>
      <c r="AU232" s="77"/>
      <c r="AV232" s="77"/>
      <c r="AW232" s="77"/>
      <c r="AX232" s="77"/>
      <c r="AY232" s="77"/>
    </row>
    <row r="233" spans="1:51" ht="18.75" customHeight="1" x14ac:dyDescent="0.3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  <c r="AN233" s="77"/>
      <c r="AO233" s="77"/>
      <c r="AP233" s="77"/>
      <c r="AQ233" s="77"/>
      <c r="AR233" s="77"/>
      <c r="AS233" s="77"/>
      <c r="AT233" s="77"/>
      <c r="AU233" s="77"/>
      <c r="AV233" s="77"/>
      <c r="AW233" s="77"/>
      <c r="AX233" s="77"/>
      <c r="AY233" s="77"/>
    </row>
    <row r="234" spans="1:51" ht="18.75" customHeight="1" x14ac:dyDescent="0.3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  <c r="AP234" s="77"/>
      <c r="AQ234" s="77"/>
      <c r="AR234" s="77"/>
      <c r="AS234" s="77"/>
      <c r="AT234" s="77"/>
      <c r="AU234" s="77"/>
      <c r="AV234" s="77"/>
      <c r="AW234" s="77"/>
      <c r="AX234" s="77"/>
      <c r="AY234" s="77"/>
    </row>
    <row r="235" spans="1:51" ht="18.75" customHeight="1" x14ac:dyDescent="0.3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  <c r="AN235" s="77"/>
      <c r="AO235" s="77"/>
      <c r="AP235" s="77"/>
      <c r="AQ235" s="77"/>
      <c r="AR235" s="77"/>
      <c r="AS235" s="77"/>
      <c r="AT235" s="77"/>
      <c r="AU235" s="77"/>
      <c r="AV235" s="77"/>
      <c r="AW235" s="77"/>
      <c r="AX235" s="77"/>
      <c r="AY235" s="77"/>
    </row>
    <row r="236" spans="1:51" ht="18.75" customHeight="1" x14ac:dyDescent="0.3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  <c r="AN236" s="77"/>
      <c r="AO236" s="77"/>
      <c r="AP236" s="77"/>
      <c r="AQ236" s="77"/>
      <c r="AR236" s="77"/>
      <c r="AS236" s="77"/>
      <c r="AT236" s="77"/>
      <c r="AU236" s="77"/>
      <c r="AV236" s="77"/>
      <c r="AW236" s="77"/>
      <c r="AX236" s="77"/>
      <c r="AY236" s="77"/>
    </row>
    <row r="237" spans="1:51" ht="18.75" customHeight="1" x14ac:dyDescent="0.3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  <c r="AN237" s="77"/>
      <c r="AO237" s="77"/>
      <c r="AP237" s="77"/>
      <c r="AQ237" s="77"/>
      <c r="AR237" s="77"/>
      <c r="AS237" s="77"/>
      <c r="AT237" s="77"/>
      <c r="AU237" s="77"/>
      <c r="AV237" s="77"/>
      <c r="AW237" s="77"/>
      <c r="AX237" s="77"/>
      <c r="AY237" s="77"/>
    </row>
    <row r="238" spans="1:51" ht="18.75" customHeight="1" x14ac:dyDescent="0.3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  <c r="AN238" s="77"/>
      <c r="AO238" s="77"/>
      <c r="AP238" s="77"/>
      <c r="AQ238" s="77"/>
      <c r="AR238" s="77"/>
      <c r="AS238" s="77"/>
      <c r="AT238" s="77"/>
      <c r="AU238" s="77"/>
      <c r="AV238" s="77"/>
      <c r="AW238" s="77"/>
      <c r="AX238" s="77"/>
      <c r="AY238" s="77"/>
    </row>
    <row r="239" spans="1:51" ht="18.75" customHeight="1" x14ac:dyDescent="0.3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  <c r="AN239" s="77"/>
      <c r="AO239" s="77"/>
      <c r="AP239" s="77"/>
      <c r="AQ239" s="77"/>
      <c r="AR239" s="77"/>
      <c r="AS239" s="77"/>
      <c r="AT239" s="77"/>
      <c r="AU239" s="77"/>
      <c r="AV239" s="77"/>
      <c r="AW239" s="77"/>
      <c r="AX239" s="77"/>
      <c r="AY239" s="77"/>
    </row>
    <row r="240" spans="1:51" ht="18.75" customHeight="1" x14ac:dyDescent="0.3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  <c r="AN240" s="77"/>
      <c r="AO240" s="77"/>
      <c r="AP240" s="77"/>
      <c r="AQ240" s="77"/>
      <c r="AR240" s="77"/>
      <c r="AS240" s="77"/>
      <c r="AT240" s="77"/>
      <c r="AU240" s="77"/>
      <c r="AV240" s="77"/>
      <c r="AW240" s="77"/>
      <c r="AX240" s="77"/>
      <c r="AY240" s="77"/>
    </row>
    <row r="241" spans="1:51" ht="18.75" customHeight="1" x14ac:dyDescent="0.3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  <c r="AN241" s="77"/>
      <c r="AO241" s="77"/>
      <c r="AP241" s="77"/>
      <c r="AQ241" s="77"/>
      <c r="AR241" s="77"/>
      <c r="AS241" s="77"/>
      <c r="AT241" s="77"/>
      <c r="AU241" s="77"/>
      <c r="AV241" s="77"/>
      <c r="AW241" s="77"/>
      <c r="AX241" s="77"/>
      <c r="AY241" s="77"/>
    </row>
    <row r="242" spans="1:51" ht="18.75" customHeight="1" x14ac:dyDescent="0.3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  <c r="AN242" s="77"/>
      <c r="AO242" s="77"/>
      <c r="AP242" s="77"/>
      <c r="AQ242" s="77"/>
      <c r="AR242" s="77"/>
      <c r="AS242" s="77"/>
      <c r="AT242" s="77"/>
      <c r="AU242" s="77"/>
      <c r="AV242" s="77"/>
      <c r="AW242" s="77"/>
      <c r="AX242" s="77"/>
      <c r="AY242" s="77"/>
    </row>
    <row r="243" spans="1:51" ht="18.75" customHeight="1" x14ac:dyDescent="0.3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  <c r="AP243" s="77"/>
      <c r="AQ243" s="77"/>
      <c r="AR243" s="77"/>
      <c r="AS243" s="77"/>
      <c r="AT243" s="77"/>
      <c r="AU243" s="77"/>
      <c r="AV243" s="77"/>
      <c r="AW243" s="77"/>
      <c r="AX243" s="77"/>
      <c r="AY243" s="77"/>
    </row>
    <row r="244" spans="1:51" ht="18.75" customHeight="1" x14ac:dyDescent="0.3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  <c r="AN244" s="77"/>
      <c r="AO244" s="77"/>
      <c r="AP244" s="77"/>
      <c r="AQ244" s="77"/>
      <c r="AR244" s="77"/>
      <c r="AS244" s="77"/>
      <c r="AT244" s="77"/>
      <c r="AU244" s="77"/>
      <c r="AV244" s="77"/>
      <c r="AW244" s="77"/>
      <c r="AX244" s="77"/>
      <c r="AY244" s="77"/>
    </row>
    <row r="245" spans="1:51" ht="18.75" customHeight="1" x14ac:dyDescent="0.3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  <c r="AN245" s="77"/>
      <c r="AO245" s="77"/>
      <c r="AP245" s="77"/>
      <c r="AQ245" s="77"/>
      <c r="AR245" s="77"/>
      <c r="AS245" s="77"/>
      <c r="AT245" s="77"/>
      <c r="AU245" s="77"/>
      <c r="AV245" s="77"/>
      <c r="AW245" s="77"/>
      <c r="AX245" s="77"/>
      <c r="AY245" s="77"/>
    </row>
    <row r="246" spans="1:51" ht="18.75" customHeight="1" x14ac:dyDescent="0.3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  <c r="AW246" s="77"/>
      <c r="AX246" s="77"/>
      <c r="AY246" s="77"/>
    </row>
    <row r="247" spans="1:51" ht="18.75" customHeight="1" x14ac:dyDescent="0.3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  <c r="AP247" s="77"/>
      <c r="AQ247" s="77"/>
      <c r="AR247" s="77"/>
      <c r="AS247" s="77"/>
      <c r="AT247" s="77"/>
      <c r="AU247" s="77"/>
      <c r="AV247" s="77"/>
      <c r="AW247" s="77"/>
      <c r="AX247" s="77"/>
      <c r="AY247" s="77"/>
    </row>
    <row r="248" spans="1:51" ht="18.75" customHeight="1" x14ac:dyDescent="0.3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  <c r="AP248" s="77"/>
      <c r="AQ248" s="77"/>
      <c r="AR248" s="77"/>
      <c r="AS248" s="77"/>
      <c r="AT248" s="77"/>
      <c r="AU248" s="77"/>
      <c r="AV248" s="77"/>
      <c r="AW248" s="77"/>
      <c r="AX248" s="77"/>
      <c r="AY248" s="77"/>
    </row>
    <row r="249" spans="1:51" ht="18.75" customHeight="1" x14ac:dyDescent="0.3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  <c r="AN249" s="77"/>
      <c r="AO249" s="77"/>
      <c r="AP249" s="77"/>
      <c r="AQ249" s="77"/>
      <c r="AR249" s="77"/>
      <c r="AS249" s="77"/>
      <c r="AT249" s="77"/>
      <c r="AU249" s="77"/>
      <c r="AV249" s="77"/>
      <c r="AW249" s="77"/>
      <c r="AX249" s="77"/>
      <c r="AY249" s="77"/>
    </row>
    <row r="250" spans="1:51" ht="18.75" customHeight="1" x14ac:dyDescent="0.3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  <c r="AP250" s="77"/>
      <c r="AQ250" s="77"/>
      <c r="AR250" s="77"/>
      <c r="AS250" s="77"/>
      <c r="AT250" s="77"/>
      <c r="AU250" s="77"/>
      <c r="AV250" s="77"/>
      <c r="AW250" s="77"/>
      <c r="AX250" s="77"/>
      <c r="AY250" s="77"/>
    </row>
    <row r="251" spans="1:51" ht="18.75" customHeight="1" x14ac:dyDescent="0.3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  <c r="AP251" s="77"/>
      <c r="AQ251" s="77"/>
      <c r="AR251" s="77"/>
      <c r="AS251" s="77"/>
      <c r="AT251" s="77"/>
      <c r="AU251" s="77"/>
      <c r="AV251" s="77"/>
      <c r="AW251" s="77"/>
      <c r="AX251" s="77"/>
      <c r="AY251" s="77"/>
    </row>
    <row r="252" spans="1:51" ht="18.75" customHeight="1" x14ac:dyDescent="0.3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  <c r="AP252" s="77"/>
      <c r="AQ252" s="77"/>
      <c r="AR252" s="77"/>
      <c r="AS252" s="77"/>
      <c r="AT252" s="77"/>
      <c r="AU252" s="77"/>
      <c r="AV252" s="77"/>
      <c r="AW252" s="77"/>
      <c r="AX252" s="77"/>
      <c r="AY252" s="77"/>
    </row>
    <row r="253" spans="1:51" ht="18.75" customHeight="1" x14ac:dyDescent="0.3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  <c r="AN253" s="77"/>
      <c r="AO253" s="77"/>
      <c r="AP253" s="77"/>
      <c r="AQ253" s="77"/>
      <c r="AR253" s="77"/>
      <c r="AS253" s="77"/>
      <c r="AT253" s="77"/>
      <c r="AU253" s="77"/>
      <c r="AV253" s="77"/>
      <c r="AW253" s="77"/>
      <c r="AX253" s="77"/>
      <c r="AY253" s="77"/>
    </row>
    <row r="254" spans="1:51" ht="18.75" customHeight="1" x14ac:dyDescent="0.3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  <c r="AP254" s="77"/>
      <c r="AQ254" s="77"/>
      <c r="AR254" s="77"/>
      <c r="AS254" s="77"/>
      <c r="AT254" s="77"/>
      <c r="AU254" s="77"/>
      <c r="AV254" s="77"/>
      <c r="AW254" s="77"/>
      <c r="AX254" s="77"/>
      <c r="AY254" s="77"/>
    </row>
    <row r="255" spans="1:51" ht="18.75" customHeight="1" x14ac:dyDescent="0.3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  <c r="AN255" s="77"/>
      <c r="AO255" s="77"/>
      <c r="AP255" s="77"/>
      <c r="AQ255" s="77"/>
      <c r="AR255" s="77"/>
      <c r="AS255" s="77"/>
      <c r="AT255" s="77"/>
      <c r="AU255" s="77"/>
      <c r="AV255" s="77"/>
      <c r="AW255" s="77"/>
      <c r="AX255" s="77"/>
      <c r="AY255" s="77"/>
    </row>
    <row r="256" spans="1:51" ht="18.75" customHeight="1" x14ac:dyDescent="0.3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  <c r="AN256" s="77"/>
      <c r="AO256" s="77"/>
      <c r="AP256" s="77"/>
      <c r="AQ256" s="77"/>
      <c r="AR256" s="77"/>
      <c r="AS256" s="77"/>
      <c r="AT256" s="77"/>
      <c r="AU256" s="77"/>
      <c r="AV256" s="77"/>
      <c r="AW256" s="77"/>
      <c r="AX256" s="77"/>
      <c r="AY256" s="77"/>
    </row>
    <row r="257" spans="1:51" ht="18.75" customHeight="1" x14ac:dyDescent="0.3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  <c r="AN257" s="77"/>
      <c r="AO257" s="77"/>
      <c r="AP257" s="77"/>
      <c r="AQ257" s="77"/>
      <c r="AR257" s="77"/>
      <c r="AS257" s="77"/>
      <c r="AT257" s="77"/>
      <c r="AU257" s="77"/>
      <c r="AV257" s="77"/>
      <c r="AW257" s="77"/>
      <c r="AX257" s="77"/>
      <c r="AY257" s="77"/>
    </row>
    <row r="258" spans="1:51" ht="18.75" customHeight="1" x14ac:dyDescent="0.3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  <c r="AN258" s="77"/>
      <c r="AO258" s="77"/>
      <c r="AP258" s="77"/>
      <c r="AQ258" s="77"/>
      <c r="AR258" s="77"/>
      <c r="AS258" s="77"/>
      <c r="AT258" s="77"/>
      <c r="AU258" s="77"/>
      <c r="AV258" s="77"/>
      <c r="AW258" s="77"/>
      <c r="AX258" s="77"/>
      <c r="AY258" s="77"/>
    </row>
    <row r="259" spans="1:51" ht="18.75" customHeight="1" x14ac:dyDescent="0.3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  <c r="AF259" s="77"/>
      <c r="AG259" s="77"/>
      <c r="AH259" s="77"/>
      <c r="AI259" s="77"/>
      <c r="AJ259" s="77"/>
      <c r="AK259" s="77"/>
      <c r="AL259" s="77"/>
      <c r="AM259" s="77"/>
      <c r="AN259" s="77"/>
      <c r="AO259" s="77"/>
      <c r="AP259" s="77"/>
      <c r="AQ259" s="77"/>
      <c r="AR259" s="77"/>
      <c r="AS259" s="77"/>
      <c r="AT259" s="77"/>
      <c r="AU259" s="77"/>
      <c r="AV259" s="77"/>
      <c r="AW259" s="77"/>
      <c r="AX259" s="77"/>
      <c r="AY259" s="77"/>
    </row>
    <row r="260" spans="1:51" ht="18.75" customHeight="1" x14ac:dyDescent="0.3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  <c r="AE260" s="77"/>
      <c r="AF260" s="77"/>
      <c r="AG260" s="77"/>
      <c r="AH260" s="77"/>
      <c r="AI260" s="77"/>
      <c r="AJ260" s="77"/>
      <c r="AK260" s="77"/>
      <c r="AL260" s="77"/>
      <c r="AM260" s="77"/>
      <c r="AN260" s="77"/>
      <c r="AO260" s="77"/>
      <c r="AP260" s="77"/>
      <c r="AQ260" s="77"/>
      <c r="AR260" s="77"/>
      <c r="AS260" s="77"/>
      <c r="AT260" s="77"/>
      <c r="AU260" s="77"/>
      <c r="AV260" s="77"/>
      <c r="AW260" s="77"/>
      <c r="AX260" s="77"/>
      <c r="AY260" s="77"/>
    </row>
    <row r="261" spans="1:51" ht="18.75" customHeight="1" x14ac:dyDescent="0.3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  <c r="AP261" s="77"/>
      <c r="AQ261" s="77"/>
      <c r="AR261" s="77"/>
      <c r="AS261" s="77"/>
      <c r="AT261" s="77"/>
      <c r="AU261" s="77"/>
      <c r="AV261" s="77"/>
      <c r="AW261" s="77"/>
      <c r="AX261" s="77"/>
      <c r="AY261" s="77"/>
    </row>
    <row r="262" spans="1:51" ht="18.75" customHeight="1" x14ac:dyDescent="0.3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  <c r="AE262" s="77"/>
      <c r="AF262" s="77"/>
      <c r="AG262" s="77"/>
      <c r="AH262" s="77"/>
      <c r="AI262" s="77"/>
      <c r="AJ262" s="77"/>
      <c r="AK262" s="77"/>
      <c r="AL262" s="77"/>
      <c r="AM262" s="77"/>
      <c r="AN262" s="77"/>
      <c r="AO262" s="77"/>
      <c r="AP262" s="77"/>
      <c r="AQ262" s="77"/>
      <c r="AR262" s="77"/>
      <c r="AS262" s="77"/>
      <c r="AT262" s="77"/>
      <c r="AU262" s="77"/>
      <c r="AV262" s="77"/>
      <c r="AW262" s="77"/>
      <c r="AX262" s="77"/>
      <c r="AY262" s="77"/>
    </row>
    <row r="263" spans="1:51" ht="18.75" customHeight="1" x14ac:dyDescent="0.3">
      <c r="A263" s="77"/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  <c r="AA263" s="77"/>
      <c r="AB263" s="77"/>
      <c r="AC263" s="77"/>
      <c r="AD263" s="77"/>
      <c r="AE263" s="77"/>
      <c r="AF263" s="77"/>
      <c r="AG263" s="77"/>
      <c r="AH263" s="77"/>
      <c r="AI263" s="77"/>
      <c r="AJ263" s="77"/>
      <c r="AK263" s="77"/>
      <c r="AL263" s="77"/>
      <c r="AM263" s="77"/>
      <c r="AN263" s="77"/>
      <c r="AO263" s="77"/>
      <c r="AP263" s="77"/>
      <c r="AQ263" s="77"/>
      <c r="AR263" s="77"/>
      <c r="AS263" s="77"/>
      <c r="AT263" s="77"/>
      <c r="AU263" s="77"/>
      <c r="AV263" s="77"/>
      <c r="AW263" s="77"/>
      <c r="AX263" s="77"/>
      <c r="AY263" s="77"/>
    </row>
    <row r="264" spans="1:51" ht="18.75" customHeight="1" x14ac:dyDescent="0.3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  <c r="AA264" s="77"/>
      <c r="AB264" s="77"/>
      <c r="AC264" s="77"/>
      <c r="AD264" s="77"/>
      <c r="AE264" s="77"/>
      <c r="AF264" s="77"/>
      <c r="AG264" s="77"/>
      <c r="AH264" s="77"/>
      <c r="AI264" s="77"/>
      <c r="AJ264" s="77"/>
      <c r="AK264" s="77"/>
      <c r="AL264" s="77"/>
      <c r="AM264" s="77"/>
      <c r="AN264" s="77"/>
      <c r="AO264" s="77"/>
      <c r="AP264" s="77"/>
      <c r="AQ264" s="77"/>
      <c r="AR264" s="77"/>
      <c r="AS264" s="77"/>
      <c r="AT264" s="77"/>
      <c r="AU264" s="77"/>
      <c r="AV264" s="77"/>
      <c r="AW264" s="77"/>
      <c r="AX264" s="77"/>
      <c r="AY264" s="77"/>
    </row>
    <row r="265" spans="1:51" ht="18.75" customHeight="1" x14ac:dyDescent="0.3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  <c r="AA265" s="77"/>
      <c r="AB265" s="77"/>
      <c r="AC265" s="77"/>
      <c r="AD265" s="77"/>
      <c r="AE265" s="77"/>
      <c r="AF265" s="77"/>
      <c r="AG265" s="77"/>
      <c r="AH265" s="77"/>
      <c r="AI265" s="77"/>
      <c r="AJ265" s="77"/>
      <c r="AK265" s="77"/>
      <c r="AL265" s="77"/>
      <c r="AM265" s="77"/>
      <c r="AN265" s="77"/>
      <c r="AO265" s="77"/>
      <c r="AP265" s="77"/>
      <c r="AQ265" s="77"/>
      <c r="AR265" s="77"/>
      <c r="AS265" s="77"/>
      <c r="AT265" s="77"/>
      <c r="AU265" s="77"/>
      <c r="AV265" s="77"/>
      <c r="AW265" s="77"/>
      <c r="AX265" s="77"/>
      <c r="AY265" s="77"/>
    </row>
    <row r="266" spans="1:51" ht="18.75" customHeight="1" x14ac:dyDescent="0.3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  <c r="AA266" s="77"/>
      <c r="AB266" s="77"/>
      <c r="AC266" s="77"/>
      <c r="AD266" s="77"/>
      <c r="AE266" s="77"/>
      <c r="AF266" s="77"/>
      <c r="AG266" s="77"/>
      <c r="AH266" s="77"/>
      <c r="AI266" s="77"/>
      <c r="AJ266" s="77"/>
      <c r="AK266" s="77"/>
      <c r="AL266" s="77"/>
      <c r="AM266" s="77"/>
      <c r="AN266" s="77"/>
      <c r="AO266" s="77"/>
      <c r="AP266" s="77"/>
      <c r="AQ266" s="77"/>
      <c r="AR266" s="77"/>
      <c r="AS266" s="77"/>
      <c r="AT266" s="77"/>
      <c r="AU266" s="77"/>
      <c r="AV266" s="77"/>
      <c r="AW266" s="77"/>
      <c r="AX266" s="77"/>
      <c r="AY266" s="77"/>
    </row>
    <row r="267" spans="1:51" ht="18.75" customHeight="1" x14ac:dyDescent="0.3">
      <c r="A267" s="77"/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  <c r="AA267" s="77"/>
      <c r="AB267" s="77"/>
      <c r="AC267" s="77"/>
      <c r="AD267" s="77"/>
      <c r="AE267" s="77"/>
      <c r="AF267" s="77"/>
      <c r="AG267" s="77"/>
      <c r="AH267" s="77"/>
      <c r="AI267" s="77"/>
      <c r="AJ267" s="77"/>
      <c r="AK267" s="77"/>
      <c r="AL267" s="77"/>
      <c r="AM267" s="77"/>
      <c r="AN267" s="77"/>
      <c r="AO267" s="77"/>
      <c r="AP267" s="77"/>
      <c r="AQ267" s="77"/>
      <c r="AR267" s="77"/>
      <c r="AS267" s="77"/>
      <c r="AT267" s="77"/>
      <c r="AU267" s="77"/>
      <c r="AV267" s="77"/>
      <c r="AW267" s="77"/>
      <c r="AX267" s="77"/>
      <c r="AY267" s="77"/>
    </row>
    <row r="268" spans="1:51" ht="18.75" customHeight="1" x14ac:dyDescent="0.3">
      <c r="A268" s="77"/>
      <c r="B268" s="77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77"/>
      <c r="AA268" s="77"/>
      <c r="AB268" s="77"/>
      <c r="AC268" s="77"/>
      <c r="AD268" s="77"/>
      <c r="AE268" s="77"/>
      <c r="AF268" s="77"/>
      <c r="AG268" s="77"/>
      <c r="AH268" s="77"/>
      <c r="AI268" s="77"/>
      <c r="AJ268" s="77"/>
      <c r="AK268" s="77"/>
      <c r="AL268" s="77"/>
      <c r="AM268" s="77"/>
      <c r="AN268" s="77"/>
      <c r="AO268" s="77"/>
      <c r="AP268" s="77"/>
      <c r="AQ268" s="77"/>
      <c r="AR268" s="77"/>
      <c r="AS268" s="77"/>
      <c r="AT268" s="77"/>
      <c r="AU268" s="77"/>
      <c r="AV268" s="77"/>
      <c r="AW268" s="77"/>
      <c r="AX268" s="77"/>
      <c r="AY268" s="77"/>
    </row>
    <row r="269" spans="1:51" ht="18.75" customHeight="1" x14ac:dyDescent="0.3">
      <c r="A269" s="77"/>
      <c r="B269" s="77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  <c r="AA269" s="77"/>
      <c r="AB269" s="77"/>
      <c r="AC269" s="77"/>
      <c r="AD269" s="77"/>
      <c r="AE269" s="77"/>
      <c r="AF269" s="77"/>
      <c r="AG269" s="77"/>
      <c r="AH269" s="77"/>
      <c r="AI269" s="77"/>
      <c r="AJ269" s="77"/>
      <c r="AK269" s="77"/>
      <c r="AL269" s="77"/>
      <c r="AM269" s="77"/>
      <c r="AN269" s="77"/>
      <c r="AO269" s="77"/>
      <c r="AP269" s="77"/>
      <c r="AQ269" s="77"/>
      <c r="AR269" s="77"/>
      <c r="AS269" s="77"/>
      <c r="AT269" s="77"/>
      <c r="AU269" s="77"/>
      <c r="AV269" s="77"/>
      <c r="AW269" s="77"/>
      <c r="AX269" s="77"/>
      <c r="AY269" s="77"/>
    </row>
    <row r="270" spans="1:51" ht="18.75" customHeight="1" x14ac:dyDescent="0.3">
      <c r="A270" s="77"/>
      <c r="B270" s="77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  <c r="AA270" s="77"/>
      <c r="AB270" s="77"/>
      <c r="AC270" s="77"/>
      <c r="AD270" s="77"/>
      <c r="AE270" s="77"/>
      <c r="AF270" s="77"/>
      <c r="AG270" s="77"/>
      <c r="AH270" s="77"/>
      <c r="AI270" s="77"/>
      <c r="AJ270" s="77"/>
      <c r="AK270" s="77"/>
      <c r="AL270" s="77"/>
      <c r="AM270" s="77"/>
      <c r="AN270" s="77"/>
      <c r="AO270" s="77"/>
      <c r="AP270" s="77"/>
      <c r="AQ270" s="77"/>
      <c r="AR270" s="77"/>
      <c r="AS270" s="77"/>
      <c r="AT270" s="77"/>
      <c r="AU270" s="77"/>
      <c r="AV270" s="77"/>
      <c r="AW270" s="77"/>
      <c r="AX270" s="77"/>
      <c r="AY270" s="77"/>
    </row>
    <row r="271" spans="1:51" ht="18.75" customHeight="1" x14ac:dyDescent="0.3">
      <c r="A271" s="77"/>
      <c r="B271" s="77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  <c r="AA271" s="77"/>
      <c r="AB271" s="77"/>
      <c r="AC271" s="77"/>
      <c r="AD271" s="77"/>
      <c r="AE271" s="77"/>
      <c r="AF271" s="77"/>
      <c r="AG271" s="77"/>
      <c r="AH271" s="77"/>
      <c r="AI271" s="77"/>
      <c r="AJ271" s="77"/>
      <c r="AK271" s="77"/>
      <c r="AL271" s="77"/>
      <c r="AM271" s="77"/>
      <c r="AN271" s="77"/>
      <c r="AO271" s="77"/>
      <c r="AP271" s="77"/>
      <c r="AQ271" s="77"/>
      <c r="AR271" s="77"/>
      <c r="AS271" s="77"/>
      <c r="AT271" s="77"/>
      <c r="AU271" s="77"/>
      <c r="AV271" s="77"/>
      <c r="AW271" s="77"/>
      <c r="AX271" s="77"/>
      <c r="AY271" s="77"/>
    </row>
    <row r="272" spans="1:51" ht="18.75" customHeight="1" x14ac:dyDescent="0.3">
      <c r="A272" s="77"/>
      <c r="B272" s="77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77"/>
      <c r="AA272" s="77"/>
      <c r="AB272" s="77"/>
      <c r="AC272" s="77"/>
      <c r="AD272" s="77"/>
      <c r="AE272" s="77"/>
      <c r="AF272" s="77"/>
      <c r="AG272" s="77"/>
      <c r="AH272" s="77"/>
      <c r="AI272" s="77"/>
      <c r="AJ272" s="77"/>
      <c r="AK272" s="77"/>
      <c r="AL272" s="77"/>
      <c r="AM272" s="77"/>
      <c r="AN272" s="77"/>
      <c r="AO272" s="77"/>
      <c r="AP272" s="77"/>
      <c r="AQ272" s="77"/>
      <c r="AR272" s="77"/>
      <c r="AS272" s="77"/>
      <c r="AT272" s="77"/>
      <c r="AU272" s="77"/>
      <c r="AV272" s="77"/>
      <c r="AW272" s="77"/>
      <c r="AX272" s="77"/>
      <c r="AY272" s="77"/>
    </row>
    <row r="273" spans="1:51" ht="18.75" customHeight="1" x14ac:dyDescent="0.3">
      <c r="A273" s="77"/>
      <c r="B273" s="77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77"/>
      <c r="AA273" s="77"/>
      <c r="AB273" s="77"/>
      <c r="AC273" s="77"/>
      <c r="AD273" s="77"/>
      <c r="AE273" s="77"/>
      <c r="AF273" s="77"/>
      <c r="AG273" s="77"/>
      <c r="AH273" s="77"/>
      <c r="AI273" s="77"/>
      <c r="AJ273" s="77"/>
      <c r="AK273" s="77"/>
      <c r="AL273" s="77"/>
      <c r="AM273" s="77"/>
      <c r="AN273" s="77"/>
      <c r="AO273" s="77"/>
      <c r="AP273" s="77"/>
      <c r="AQ273" s="77"/>
      <c r="AR273" s="77"/>
      <c r="AS273" s="77"/>
      <c r="AT273" s="77"/>
      <c r="AU273" s="77"/>
      <c r="AV273" s="77"/>
      <c r="AW273" s="77"/>
      <c r="AX273" s="77"/>
      <c r="AY273" s="77"/>
    </row>
    <row r="274" spans="1:51" ht="18.75" customHeight="1" x14ac:dyDescent="0.3">
      <c r="A274" s="77"/>
      <c r="B274" s="77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  <c r="AA274" s="77"/>
      <c r="AB274" s="77"/>
      <c r="AC274" s="77"/>
      <c r="AD274" s="77"/>
      <c r="AE274" s="77"/>
      <c r="AF274" s="77"/>
      <c r="AG274" s="77"/>
      <c r="AH274" s="77"/>
      <c r="AI274" s="77"/>
      <c r="AJ274" s="77"/>
      <c r="AK274" s="77"/>
      <c r="AL274" s="77"/>
      <c r="AM274" s="77"/>
      <c r="AN274" s="77"/>
      <c r="AO274" s="77"/>
      <c r="AP274" s="77"/>
      <c r="AQ274" s="77"/>
      <c r="AR274" s="77"/>
      <c r="AS274" s="77"/>
      <c r="AT274" s="77"/>
      <c r="AU274" s="77"/>
      <c r="AV274" s="77"/>
      <c r="AW274" s="77"/>
      <c r="AX274" s="77"/>
      <c r="AY274" s="77"/>
    </row>
    <row r="275" spans="1:51" ht="18.75" customHeight="1" x14ac:dyDescent="0.3">
      <c r="A275" s="77"/>
      <c r="B275" s="77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  <c r="AA275" s="77"/>
      <c r="AB275" s="77"/>
      <c r="AC275" s="77"/>
      <c r="AD275" s="77"/>
      <c r="AE275" s="77"/>
      <c r="AF275" s="77"/>
      <c r="AG275" s="77"/>
      <c r="AH275" s="77"/>
      <c r="AI275" s="77"/>
      <c r="AJ275" s="77"/>
      <c r="AK275" s="77"/>
      <c r="AL275" s="77"/>
      <c r="AM275" s="77"/>
      <c r="AN275" s="77"/>
      <c r="AO275" s="77"/>
      <c r="AP275" s="77"/>
      <c r="AQ275" s="77"/>
      <c r="AR275" s="77"/>
      <c r="AS275" s="77"/>
      <c r="AT275" s="77"/>
      <c r="AU275" s="77"/>
      <c r="AV275" s="77"/>
      <c r="AW275" s="77"/>
      <c r="AX275" s="77"/>
      <c r="AY275" s="77"/>
    </row>
    <row r="276" spans="1:51" ht="18.75" customHeight="1" x14ac:dyDescent="0.3">
      <c r="A276" s="77"/>
      <c r="B276" s="77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  <c r="AA276" s="77"/>
      <c r="AB276" s="77"/>
      <c r="AC276" s="77"/>
      <c r="AD276" s="77"/>
      <c r="AE276" s="77"/>
      <c r="AF276" s="77"/>
      <c r="AG276" s="77"/>
      <c r="AH276" s="77"/>
      <c r="AI276" s="77"/>
      <c r="AJ276" s="77"/>
      <c r="AK276" s="77"/>
      <c r="AL276" s="77"/>
      <c r="AM276" s="77"/>
      <c r="AN276" s="77"/>
      <c r="AO276" s="77"/>
      <c r="AP276" s="77"/>
      <c r="AQ276" s="77"/>
      <c r="AR276" s="77"/>
      <c r="AS276" s="77"/>
      <c r="AT276" s="77"/>
      <c r="AU276" s="77"/>
      <c r="AV276" s="77"/>
      <c r="AW276" s="77"/>
      <c r="AX276" s="77"/>
      <c r="AY276" s="77"/>
    </row>
    <row r="277" spans="1:51" ht="18.75" customHeight="1" x14ac:dyDescent="0.3">
      <c r="A277" s="77"/>
      <c r="B277" s="77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  <c r="AA277" s="77"/>
      <c r="AB277" s="77"/>
      <c r="AC277" s="77"/>
      <c r="AD277" s="77"/>
      <c r="AE277" s="77"/>
      <c r="AF277" s="77"/>
      <c r="AG277" s="77"/>
      <c r="AH277" s="77"/>
      <c r="AI277" s="77"/>
      <c r="AJ277" s="77"/>
      <c r="AK277" s="77"/>
      <c r="AL277" s="77"/>
      <c r="AM277" s="77"/>
      <c r="AN277" s="77"/>
      <c r="AO277" s="77"/>
      <c r="AP277" s="77"/>
      <c r="AQ277" s="77"/>
      <c r="AR277" s="77"/>
      <c r="AS277" s="77"/>
      <c r="AT277" s="77"/>
      <c r="AU277" s="77"/>
      <c r="AV277" s="77"/>
      <c r="AW277" s="77"/>
      <c r="AX277" s="77"/>
      <c r="AY277" s="77"/>
    </row>
    <row r="278" spans="1:51" ht="18.75" customHeight="1" x14ac:dyDescent="0.3">
      <c r="A278" s="77"/>
      <c r="B278" s="77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  <c r="AA278" s="77"/>
      <c r="AB278" s="77"/>
      <c r="AC278" s="77"/>
      <c r="AD278" s="77"/>
      <c r="AE278" s="77"/>
      <c r="AF278" s="77"/>
      <c r="AG278" s="77"/>
      <c r="AH278" s="77"/>
      <c r="AI278" s="77"/>
      <c r="AJ278" s="77"/>
      <c r="AK278" s="77"/>
      <c r="AL278" s="77"/>
      <c r="AM278" s="77"/>
      <c r="AN278" s="77"/>
      <c r="AO278" s="77"/>
      <c r="AP278" s="77"/>
      <c r="AQ278" s="77"/>
      <c r="AR278" s="77"/>
      <c r="AS278" s="77"/>
      <c r="AT278" s="77"/>
      <c r="AU278" s="77"/>
      <c r="AV278" s="77"/>
      <c r="AW278" s="77"/>
      <c r="AX278" s="77"/>
      <c r="AY278" s="77"/>
    </row>
    <row r="279" spans="1:51" ht="18.75" customHeight="1" x14ac:dyDescent="0.3">
      <c r="A279" s="77"/>
      <c r="B279" s="77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  <c r="AA279" s="77"/>
      <c r="AB279" s="77"/>
      <c r="AC279" s="77"/>
      <c r="AD279" s="77"/>
      <c r="AE279" s="77"/>
      <c r="AF279" s="77"/>
      <c r="AG279" s="77"/>
      <c r="AH279" s="77"/>
      <c r="AI279" s="77"/>
      <c r="AJ279" s="77"/>
      <c r="AK279" s="77"/>
      <c r="AL279" s="77"/>
      <c r="AM279" s="77"/>
      <c r="AN279" s="77"/>
      <c r="AO279" s="77"/>
      <c r="AP279" s="77"/>
      <c r="AQ279" s="77"/>
      <c r="AR279" s="77"/>
      <c r="AS279" s="77"/>
      <c r="AT279" s="77"/>
      <c r="AU279" s="77"/>
      <c r="AV279" s="77"/>
      <c r="AW279" s="77"/>
      <c r="AX279" s="77"/>
      <c r="AY279" s="77"/>
    </row>
    <row r="280" spans="1:51" ht="18.75" customHeight="1" x14ac:dyDescent="0.3">
      <c r="A280" s="77"/>
      <c r="B280" s="77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77"/>
      <c r="AA280" s="77"/>
      <c r="AB280" s="77"/>
      <c r="AC280" s="77"/>
      <c r="AD280" s="77"/>
      <c r="AE280" s="77"/>
      <c r="AF280" s="77"/>
      <c r="AG280" s="77"/>
      <c r="AH280" s="77"/>
      <c r="AI280" s="77"/>
      <c r="AJ280" s="77"/>
      <c r="AK280" s="77"/>
      <c r="AL280" s="77"/>
      <c r="AM280" s="77"/>
      <c r="AN280" s="77"/>
      <c r="AO280" s="77"/>
      <c r="AP280" s="77"/>
      <c r="AQ280" s="77"/>
      <c r="AR280" s="77"/>
      <c r="AS280" s="77"/>
      <c r="AT280" s="77"/>
      <c r="AU280" s="77"/>
      <c r="AV280" s="77"/>
      <c r="AW280" s="77"/>
      <c r="AX280" s="77"/>
      <c r="AY280" s="77"/>
    </row>
    <row r="281" spans="1:51" ht="18.75" customHeight="1" x14ac:dyDescent="0.3">
      <c r="A281" s="77"/>
      <c r="B281" s="77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  <c r="AA281" s="77"/>
      <c r="AB281" s="77"/>
      <c r="AC281" s="77"/>
      <c r="AD281" s="77"/>
      <c r="AE281" s="77"/>
      <c r="AF281" s="77"/>
      <c r="AG281" s="77"/>
      <c r="AH281" s="77"/>
      <c r="AI281" s="77"/>
      <c r="AJ281" s="77"/>
      <c r="AK281" s="77"/>
      <c r="AL281" s="77"/>
      <c r="AM281" s="77"/>
      <c r="AN281" s="77"/>
      <c r="AO281" s="77"/>
      <c r="AP281" s="77"/>
      <c r="AQ281" s="77"/>
      <c r="AR281" s="77"/>
      <c r="AS281" s="77"/>
      <c r="AT281" s="77"/>
      <c r="AU281" s="77"/>
      <c r="AV281" s="77"/>
      <c r="AW281" s="77"/>
      <c r="AX281" s="77"/>
      <c r="AY281" s="77"/>
    </row>
    <row r="282" spans="1:51" ht="18.75" customHeight="1" x14ac:dyDescent="0.3">
      <c r="A282" s="77"/>
      <c r="B282" s="77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  <c r="Z282" s="77"/>
      <c r="AA282" s="77"/>
      <c r="AB282" s="77"/>
      <c r="AC282" s="77"/>
      <c r="AD282" s="77"/>
      <c r="AE282" s="77"/>
      <c r="AF282" s="77"/>
      <c r="AG282" s="77"/>
      <c r="AH282" s="77"/>
      <c r="AI282" s="77"/>
      <c r="AJ282" s="77"/>
      <c r="AK282" s="77"/>
      <c r="AL282" s="77"/>
      <c r="AM282" s="77"/>
      <c r="AN282" s="77"/>
      <c r="AO282" s="77"/>
      <c r="AP282" s="77"/>
      <c r="AQ282" s="77"/>
      <c r="AR282" s="77"/>
      <c r="AS282" s="77"/>
      <c r="AT282" s="77"/>
      <c r="AU282" s="77"/>
      <c r="AV282" s="77"/>
      <c r="AW282" s="77"/>
      <c r="AX282" s="77"/>
      <c r="AY282" s="77"/>
    </row>
    <row r="283" spans="1:51" ht="18.75" customHeight="1" x14ac:dyDescent="0.3">
      <c r="A283" s="77"/>
      <c r="B283" s="77"/>
      <c r="C283" s="77"/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  <c r="Z283" s="77"/>
      <c r="AA283" s="77"/>
      <c r="AB283" s="77"/>
      <c r="AC283" s="77"/>
      <c r="AD283" s="77"/>
      <c r="AE283" s="77"/>
      <c r="AF283" s="77"/>
      <c r="AG283" s="77"/>
      <c r="AH283" s="77"/>
      <c r="AI283" s="77"/>
      <c r="AJ283" s="77"/>
      <c r="AK283" s="77"/>
      <c r="AL283" s="77"/>
      <c r="AM283" s="77"/>
      <c r="AN283" s="77"/>
      <c r="AO283" s="77"/>
      <c r="AP283" s="77"/>
      <c r="AQ283" s="77"/>
      <c r="AR283" s="77"/>
      <c r="AS283" s="77"/>
      <c r="AT283" s="77"/>
      <c r="AU283" s="77"/>
      <c r="AV283" s="77"/>
      <c r="AW283" s="77"/>
      <c r="AX283" s="77"/>
      <c r="AY283" s="77"/>
    </row>
    <row r="284" spans="1:51" ht="18.75" customHeight="1" x14ac:dyDescent="0.3">
      <c r="A284" s="77"/>
      <c r="B284" s="77"/>
      <c r="C284" s="77"/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  <c r="Z284" s="77"/>
      <c r="AA284" s="77"/>
      <c r="AB284" s="77"/>
      <c r="AC284" s="77"/>
      <c r="AD284" s="77"/>
      <c r="AE284" s="77"/>
      <c r="AF284" s="77"/>
      <c r="AG284" s="77"/>
      <c r="AH284" s="77"/>
      <c r="AI284" s="77"/>
      <c r="AJ284" s="77"/>
      <c r="AK284" s="77"/>
      <c r="AL284" s="77"/>
      <c r="AM284" s="77"/>
      <c r="AN284" s="77"/>
      <c r="AO284" s="77"/>
      <c r="AP284" s="77"/>
      <c r="AQ284" s="77"/>
      <c r="AR284" s="77"/>
      <c r="AS284" s="77"/>
      <c r="AT284" s="77"/>
      <c r="AU284" s="77"/>
      <c r="AV284" s="77"/>
      <c r="AW284" s="77"/>
      <c r="AX284" s="77"/>
      <c r="AY284" s="77"/>
    </row>
    <row r="285" spans="1:51" ht="18.75" customHeight="1" x14ac:dyDescent="0.3">
      <c r="A285" s="77"/>
      <c r="B285" s="77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  <c r="Z285" s="77"/>
      <c r="AA285" s="77"/>
      <c r="AB285" s="77"/>
      <c r="AC285" s="77"/>
      <c r="AD285" s="77"/>
      <c r="AE285" s="77"/>
      <c r="AF285" s="77"/>
      <c r="AG285" s="77"/>
      <c r="AH285" s="77"/>
      <c r="AI285" s="77"/>
      <c r="AJ285" s="77"/>
      <c r="AK285" s="77"/>
      <c r="AL285" s="77"/>
      <c r="AM285" s="77"/>
      <c r="AN285" s="77"/>
      <c r="AO285" s="77"/>
      <c r="AP285" s="77"/>
      <c r="AQ285" s="77"/>
      <c r="AR285" s="77"/>
      <c r="AS285" s="77"/>
      <c r="AT285" s="77"/>
      <c r="AU285" s="77"/>
      <c r="AV285" s="77"/>
      <c r="AW285" s="77"/>
      <c r="AX285" s="77"/>
      <c r="AY285" s="77"/>
    </row>
    <row r="286" spans="1:51" ht="18.75" customHeight="1" x14ac:dyDescent="0.3">
      <c r="A286" s="77"/>
      <c r="B286" s="77"/>
      <c r="C286" s="77"/>
      <c r="D286" s="77"/>
      <c r="E286" s="77"/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77"/>
      <c r="X286" s="77"/>
      <c r="Y286" s="77"/>
      <c r="Z286" s="77"/>
      <c r="AA286" s="77"/>
      <c r="AB286" s="77"/>
      <c r="AC286" s="77"/>
      <c r="AD286" s="77"/>
      <c r="AE286" s="77"/>
      <c r="AF286" s="77"/>
      <c r="AG286" s="77"/>
      <c r="AH286" s="77"/>
      <c r="AI286" s="77"/>
      <c r="AJ286" s="77"/>
      <c r="AK286" s="77"/>
      <c r="AL286" s="77"/>
      <c r="AM286" s="77"/>
      <c r="AN286" s="77"/>
      <c r="AO286" s="77"/>
      <c r="AP286" s="77"/>
      <c r="AQ286" s="77"/>
      <c r="AR286" s="77"/>
      <c r="AS286" s="77"/>
      <c r="AT286" s="77"/>
      <c r="AU286" s="77"/>
      <c r="AV286" s="77"/>
      <c r="AW286" s="77"/>
      <c r="AX286" s="77"/>
      <c r="AY286" s="77"/>
    </row>
    <row r="287" spans="1:51" ht="18.75" customHeight="1" x14ac:dyDescent="0.3">
      <c r="A287" s="77"/>
      <c r="B287" s="77"/>
      <c r="C287" s="77"/>
      <c r="D287" s="77"/>
      <c r="E287" s="77"/>
      <c r="F287" s="77"/>
      <c r="G287" s="77"/>
      <c r="H287" s="77"/>
      <c r="I287" s="77"/>
      <c r="J287" s="77"/>
      <c r="K287" s="77"/>
      <c r="L287" s="77"/>
      <c r="M287" s="77"/>
      <c r="N287" s="77"/>
      <c r="O287" s="77"/>
      <c r="P287" s="77"/>
      <c r="Q287" s="77"/>
      <c r="R287" s="77"/>
      <c r="S287" s="77"/>
      <c r="T287" s="77"/>
      <c r="U287" s="77"/>
      <c r="V287" s="77"/>
      <c r="W287" s="77"/>
      <c r="X287" s="77"/>
      <c r="Y287" s="77"/>
      <c r="Z287" s="77"/>
      <c r="AA287" s="77"/>
      <c r="AB287" s="77"/>
      <c r="AC287" s="77"/>
      <c r="AD287" s="77"/>
      <c r="AE287" s="77"/>
      <c r="AF287" s="77"/>
      <c r="AG287" s="77"/>
      <c r="AH287" s="77"/>
      <c r="AI287" s="77"/>
      <c r="AJ287" s="77"/>
      <c r="AK287" s="77"/>
      <c r="AL287" s="77"/>
      <c r="AM287" s="77"/>
      <c r="AN287" s="77"/>
      <c r="AO287" s="77"/>
      <c r="AP287" s="77"/>
      <c r="AQ287" s="77"/>
      <c r="AR287" s="77"/>
      <c r="AS287" s="77"/>
      <c r="AT287" s="77"/>
      <c r="AU287" s="77"/>
      <c r="AV287" s="77"/>
      <c r="AW287" s="77"/>
      <c r="AX287" s="77"/>
      <c r="AY287" s="77"/>
    </row>
    <row r="288" spans="1:51" ht="18.75" customHeight="1" x14ac:dyDescent="0.3">
      <c r="A288" s="77"/>
      <c r="B288" s="77"/>
      <c r="C288" s="77"/>
      <c r="D288" s="77"/>
      <c r="E288" s="77"/>
      <c r="F288" s="77"/>
      <c r="G288" s="77"/>
      <c r="H288" s="77"/>
      <c r="I288" s="77"/>
      <c r="J288" s="77"/>
      <c r="K288" s="77"/>
      <c r="L288" s="77"/>
      <c r="M288" s="77"/>
      <c r="N288" s="77"/>
      <c r="O288" s="77"/>
      <c r="P288" s="77"/>
      <c r="Q288" s="77"/>
      <c r="R288" s="77"/>
      <c r="S288" s="77"/>
      <c r="T288" s="77"/>
      <c r="U288" s="77"/>
      <c r="V288" s="77"/>
      <c r="W288" s="77"/>
      <c r="X288" s="77"/>
      <c r="Y288" s="77"/>
      <c r="Z288" s="77"/>
      <c r="AA288" s="77"/>
      <c r="AB288" s="77"/>
      <c r="AC288" s="77"/>
      <c r="AD288" s="77"/>
      <c r="AE288" s="77"/>
      <c r="AF288" s="77"/>
      <c r="AG288" s="77"/>
      <c r="AH288" s="77"/>
      <c r="AI288" s="77"/>
      <c r="AJ288" s="77"/>
      <c r="AK288" s="77"/>
      <c r="AL288" s="77"/>
      <c r="AM288" s="77"/>
      <c r="AN288" s="77"/>
      <c r="AO288" s="77"/>
      <c r="AP288" s="77"/>
      <c r="AQ288" s="77"/>
      <c r="AR288" s="77"/>
      <c r="AS288" s="77"/>
      <c r="AT288" s="77"/>
      <c r="AU288" s="77"/>
      <c r="AV288" s="77"/>
      <c r="AW288" s="77"/>
      <c r="AX288" s="77"/>
      <c r="AY288" s="77"/>
    </row>
    <row r="289" spans="1:51" ht="18.75" customHeight="1" x14ac:dyDescent="0.3">
      <c r="A289" s="77"/>
      <c r="B289" s="77"/>
      <c r="C289" s="77"/>
      <c r="D289" s="77"/>
      <c r="E289" s="77"/>
      <c r="F289" s="77"/>
      <c r="G289" s="77"/>
      <c r="H289" s="77"/>
      <c r="I289" s="77"/>
      <c r="J289" s="77"/>
      <c r="K289" s="77"/>
      <c r="L289" s="77"/>
      <c r="M289" s="77"/>
      <c r="N289" s="77"/>
      <c r="O289" s="77"/>
      <c r="P289" s="77"/>
      <c r="Q289" s="77"/>
      <c r="R289" s="77"/>
      <c r="S289" s="77"/>
      <c r="T289" s="77"/>
      <c r="U289" s="77"/>
      <c r="V289" s="77"/>
      <c r="W289" s="77"/>
      <c r="X289" s="77"/>
      <c r="Y289" s="77"/>
      <c r="Z289" s="77"/>
      <c r="AA289" s="77"/>
      <c r="AB289" s="77"/>
      <c r="AC289" s="77"/>
      <c r="AD289" s="77"/>
      <c r="AE289" s="77"/>
      <c r="AF289" s="77"/>
      <c r="AG289" s="77"/>
      <c r="AH289" s="77"/>
      <c r="AI289" s="77"/>
      <c r="AJ289" s="77"/>
      <c r="AK289" s="77"/>
      <c r="AL289" s="77"/>
      <c r="AM289" s="77"/>
      <c r="AN289" s="77"/>
      <c r="AO289" s="77"/>
      <c r="AP289" s="77"/>
      <c r="AQ289" s="77"/>
      <c r="AR289" s="77"/>
      <c r="AS289" s="77"/>
      <c r="AT289" s="77"/>
      <c r="AU289" s="77"/>
      <c r="AV289" s="77"/>
      <c r="AW289" s="77"/>
      <c r="AX289" s="77"/>
      <c r="AY289" s="77"/>
    </row>
    <row r="290" spans="1:51" ht="18.75" customHeight="1" x14ac:dyDescent="0.3">
      <c r="A290" s="77"/>
      <c r="B290" s="77"/>
      <c r="C290" s="77"/>
      <c r="D290" s="77"/>
      <c r="E290" s="77"/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77"/>
      <c r="X290" s="77"/>
      <c r="Y290" s="77"/>
      <c r="Z290" s="77"/>
      <c r="AA290" s="77"/>
      <c r="AB290" s="77"/>
      <c r="AC290" s="77"/>
      <c r="AD290" s="77"/>
      <c r="AE290" s="77"/>
      <c r="AF290" s="77"/>
      <c r="AG290" s="77"/>
      <c r="AH290" s="77"/>
      <c r="AI290" s="77"/>
      <c r="AJ290" s="77"/>
      <c r="AK290" s="77"/>
      <c r="AL290" s="77"/>
      <c r="AM290" s="77"/>
      <c r="AN290" s="77"/>
      <c r="AO290" s="77"/>
      <c r="AP290" s="77"/>
      <c r="AQ290" s="77"/>
      <c r="AR290" s="77"/>
      <c r="AS290" s="77"/>
      <c r="AT290" s="77"/>
      <c r="AU290" s="77"/>
      <c r="AV290" s="77"/>
      <c r="AW290" s="77"/>
      <c r="AX290" s="77"/>
      <c r="AY290" s="77"/>
    </row>
    <row r="291" spans="1:51" ht="18.75" customHeight="1" x14ac:dyDescent="0.3">
      <c r="A291" s="77"/>
      <c r="B291" s="77"/>
      <c r="C291" s="77"/>
      <c r="D291" s="77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  <c r="Y291" s="77"/>
      <c r="Z291" s="77"/>
      <c r="AA291" s="77"/>
      <c r="AB291" s="77"/>
      <c r="AC291" s="77"/>
      <c r="AD291" s="77"/>
      <c r="AE291" s="77"/>
      <c r="AF291" s="77"/>
      <c r="AG291" s="77"/>
      <c r="AH291" s="77"/>
      <c r="AI291" s="77"/>
      <c r="AJ291" s="77"/>
      <c r="AK291" s="77"/>
      <c r="AL291" s="77"/>
      <c r="AM291" s="77"/>
      <c r="AN291" s="77"/>
      <c r="AO291" s="77"/>
      <c r="AP291" s="77"/>
      <c r="AQ291" s="77"/>
      <c r="AR291" s="77"/>
      <c r="AS291" s="77"/>
      <c r="AT291" s="77"/>
      <c r="AU291" s="77"/>
      <c r="AV291" s="77"/>
      <c r="AW291" s="77"/>
      <c r="AX291" s="77"/>
      <c r="AY291" s="77"/>
    </row>
    <row r="292" spans="1:51" ht="18.75" customHeight="1" x14ac:dyDescent="0.3">
      <c r="A292" s="77"/>
      <c r="B292" s="77"/>
      <c r="C292" s="77"/>
      <c r="D292" s="77"/>
      <c r="E292" s="77"/>
      <c r="F292" s="77"/>
      <c r="G292" s="77"/>
      <c r="H292" s="77"/>
      <c r="I292" s="77"/>
      <c r="J292" s="77"/>
      <c r="K292" s="77"/>
      <c r="L292" s="77"/>
      <c r="M292" s="77"/>
      <c r="N292" s="77"/>
      <c r="O292" s="77"/>
      <c r="P292" s="77"/>
      <c r="Q292" s="77"/>
      <c r="R292" s="77"/>
      <c r="S292" s="77"/>
      <c r="T292" s="77"/>
      <c r="U292" s="77"/>
      <c r="V292" s="77"/>
      <c r="W292" s="77"/>
      <c r="X292" s="77"/>
      <c r="Y292" s="77"/>
      <c r="Z292" s="77"/>
      <c r="AA292" s="77"/>
      <c r="AB292" s="77"/>
      <c r="AC292" s="77"/>
      <c r="AD292" s="77"/>
      <c r="AE292" s="77"/>
      <c r="AF292" s="77"/>
      <c r="AG292" s="77"/>
      <c r="AH292" s="77"/>
      <c r="AI292" s="77"/>
      <c r="AJ292" s="77"/>
      <c r="AK292" s="77"/>
      <c r="AL292" s="77"/>
      <c r="AM292" s="77"/>
      <c r="AN292" s="77"/>
      <c r="AO292" s="77"/>
      <c r="AP292" s="77"/>
      <c r="AQ292" s="77"/>
      <c r="AR292" s="77"/>
      <c r="AS292" s="77"/>
      <c r="AT292" s="77"/>
      <c r="AU292" s="77"/>
      <c r="AV292" s="77"/>
      <c r="AW292" s="77"/>
      <c r="AX292" s="77"/>
      <c r="AY292" s="77"/>
    </row>
    <row r="293" spans="1:51" ht="18.75" customHeight="1" x14ac:dyDescent="0.3">
      <c r="A293" s="77"/>
      <c r="B293" s="77"/>
      <c r="C293" s="77"/>
      <c r="D293" s="77"/>
      <c r="E293" s="77"/>
      <c r="F293" s="77"/>
      <c r="G293" s="77"/>
      <c r="H293" s="77"/>
      <c r="I293" s="77"/>
      <c r="J293" s="77"/>
      <c r="K293" s="77"/>
      <c r="L293" s="77"/>
      <c r="M293" s="77"/>
      <c r="N293" s="77"/>
      <c r="O293" s="77"/>
      <c r="P293" s="77"/>
      <c r="Q293" s="77"/>
      <c r="R293" s="77"/>
      <c r="S293" s="77"/>
      <c r="T293" s="77"/>
      <c r="U293" s="77"/>
      <c r="V293" s="77"/>
      <c r="W293" s="77"/>
      <c r="X293" s="77"/>
      <c r="Y293" s="77"/>
      <c r="Z293" s="77"/>
      <c r="AA293" s="77"/>
      <c r="AB293" s="77"/>
      <c r="AC293" s="77"/>
      <c r="AD293" s="77"/>
      <c r="AE293" s="77"/>
      <c r="AF293" s="77"/>
      <c r="AG293" s="77"/>
      <c r="AH293" s="77"/>
      <c r="AI293" s="77"/>
      <c r="AJ293" s="77"/>
      <c r="AK293" s="77"/>
      <c r="AL293" s="77"/>
      <c r="AM293" s="77"/>
      <c r="AN293" s="77"/>
      <c r="AO293" s="77"/>
      <c r="AP293" s="77"/>
      <c r="AQ293" s="77"/>
      <c r="AR293" s="77"/>
      <c r="AS293" s="77"/>
      <c r="AT293" s="77"/>
      <c r="AU293" s="77"/>
      <c r="AV293" s="77"/>
      <c r="AW293" s="77"/>
      <c r="AX293" s="77"/>
      <c r="AY293" s="77"/>
    </row>
    <row r="294" spans="1:51" ht="18.75" customHeight="1" x14ac:dyDescent="0.3">
      <c r="A294" s="77"/>
      <c r="B294" s="77"/>
      <c r="C294" s="77"/>
      <c r="D294" s="77"/>
      <c r="E294" s="77"/>
      <c r="F294" s="77"/>
      <c r="G294" s="77"/>
      <c r="H294" s="77"/>
      <c r="I294" s="77"/>
      <c r="J294" s="77"/>
      <c r="K294" s="77"/>
      <c r="L294" s="77"/>
      <c r="M294" s="77"/>
      <c r="N294" s="77"/>
      <c r="O294" s="77"/>
      <c r="P294" s="77"/>
      <c r="Q294" s="77"/>
      <c r="R294" s="77"/>
      <c r="S294" s="77"/>
      <c r="T294" s="77"/>
      <c r="U294" s="77"/>
      <c r="V294" s="77"/>
      <c r="W294" s="77"/>
      <c r="X294" s="77"/>
      <c r="Y294" s="77"/>
      <c r="Z294" s="77"/>
      <c r="AA294" s="77"/>
      <c r="AB294" s="77"/>
      <c r="AC294" s="77"/>
      <c r="AD294" s="77"/>
      <c r="AE294" s="77"/>
      <c r="AF294" s="77"/>
      <c r="AG294" s="77"/>
      <c r="AH294" s="77"/>
      <c r="AI294" s="77"/>
      <c r="AJ294" s="77"/>
      <c r="AK294" s="77"/>
      <c r="AL294" s="77"/>
      <c r="AM294" s="77"/>
      <c r="AN294" s="77"/>
      <c r="AO294" s="77"/>
      <c r="AP294" s="77"/>
      <c r="AQ294" s="77"/>
      <c r="AR294" s="77"/>
      <c r="AS294" s="77"/>
      <c r="AT294" s="77"/>
      <c r="AU294" s="77"/>
      <c r="AV294" s="77"/>
      <c r="AW294" s="77"/>
      <c r="AX294" s="77"/>
      <c r="AY294" s="77"/>
    </row>
    <row r="295" spans="1:51" ht="15.75" customHeight="1" x14ac:dyDescent="0.2"/>
    <row r="296" spans="1:51" ht="15.75" customHeight="1" x14ac:dyDescent="0.2"/>
    <row r="297" spans="1:51" ht="15.75" customHeight="1" x14ac:dyDescent="0.2"/>
    <row r="298" spans="1:51" ht="15.75" customHeight="1" x14ac:dyDescent="0.2"/>
    <row r="299" spans="1:51" ht="15.75" customHeight="1" x14ac:dyDescent="0.2"/>
    <row r="300" spans="1:51" ht="15.75" customHeight="1" x14ac:dyDescent="0.2"/>
    <row r="301" spans="1:51" ht="15.75" customHeight="1" x14ac:dyDescent="0.2"/>
    <row r="302" spans="1:51" ht="15.75" customHeight="1" x14ac:dyDescent="0.2"/>
    <row r="303" spans="1:51" ht="15.75" customHeight="1" x14ac:dyDescent="0.2"/>
    <row r="304" spans="1:51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56">
    <mergeCell ref="B75:U75"/>
    <mergeCell ref="B76:U76"/>
    <mergeCell ref="B77:U77"/>
    <mergeCell ref="A11:A69"/>
    <mergeCell ref="B72:U72"/>
    <mergeCell ref="B11:AE11"/>
    <mergeCell ref="X72:Z72"/>
    <mergeCell ref="B73:U73"/>
    <mergeCell ref="B74:U74"/>
    <mergeCell ref="B40:AE40"/>
    <mergeCell ref="B49:AE49"/>
    <mergeCell ref="B59:AE59"/>
    <mergeCell ref="AB9:AB10"/>
    <mergeCell ref="AC9:AC10"/>
    <mergeCell ref="C8:S8"/>
    <mergeCell ref="C9:D9"/>
    <mergeCell ref="E9:F9"/>
    <mergeCell ref="G9:H9"/>
    <mergeCell ref="I9:J9"/>
    <mergeCell ref="K9:L9"/>
    <mergeCell ref="M9:N9"/>
    <mergeCell ref="A6:AE6"/>
    <mergeCell ref="V8:AE8"/>
    <mergeCell ref="O9:P9"/>
    <mergeCell ref="Q9:Q10"/>
    <mergeCell ref="R9:R10"/>
    <mergeCell ref="S9:S10"/>
    <mergeCell ref="T9:T10"/>
    <mergeCell ref="U9:U10"/>
    <mergeCell ref="V9:V10"/>
    <mergeCell ref="AD9:AD10"/>
    <mergeCell ref="AE9:AE10"/>
    <mergeCell ref="W9:W10"/>
    <mergeCell ref="X9:X10"/>
    <mergeCell ref="Y9:Y10"/>
    <mergeCell ref="Z9:Z10"/>
    <mergeCell ref="AA9:AA10"/>
    <mergeCell ref="A1:AE1"/>
    <mergeCell ref="A2:AE2"/>
    <mergeCell ref="A3:AE3"/>
    <mergeCell ref="A4:AE4"/>
    <mergeCell ref="A5:AE5"/>
    <mergeCell ref="B93:U93"/>
    <mergeCell ref="B94:U94"/>
    <mergeCell ref="B78:U78"/>
    <mergeCell ref="B79:U79"/>
    <mergeCell ref="B80:U80"/>
    <mergeCell ref="B81:U81"/>
    <mergeCell ref="B85:U85"/>
    <mergeCell ref="B86:U86"/>
    <mergeCell ref="B87:U87"/>
    <mergeCell ref="B88:U88"/>
    <mergeCell ref="B89:U89"/>
    <mergeCell ref="B90:U90"/>
    <mergeCell ref="B91:U91"/>
    <mergeCell ref="B92:U92"/>
  </mergeCells>
  <printOptions horizontalCentered="1" verticalCentered="1"/>
  <pageMargins left="0.19685039370078741" right="0.31496062992125984" top="0.59055118110236227" bottom="0.39370078740157483" header="0" footer="0"/>
  <pageSetup paperSize="9" orientation="landscape"/>
  <rowBreaks count="1" manualBreakCount="1">
    <brk id="69" man="1"/>
  </rowBreaks>
  <drawing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Y1000"/>
  <sheetViews>
    <sheetView workbookViewId="0">
      <pane xSplit="2" ySplit="11" topLeftCell="C21" activePane="bottomRight" state="frozen"/>
      <selection pane="topRight" activeCell="C1" sqref="C1"/>
      <selection pane="bottomLeft" activeCell="A12" sqref="A12"/>
      <selection pane="bottomRight" activeCell="Z20" sqref="Z20"/>
    </sheetView>
  </sheetViews>
  <sheetFormatPr defaultColWidth="12.625" defaultRowHeight="15" customHeight="1" x14ac:dyDescent="0.2"/>
  <cols>
    <col min="1" max="1" width="3.625" customWidth="1"/>
    <col min="2" max="2" width="46.75" customWidth="1"/>
    <col min="3" max="3" width="7.375" customWidth="1"/>
    <col min="4" max="19" width="7.125" customWidth="1"/>
    <col min="20" max="21" width="9.5" customWidth="1"/>
    <col min="22" max="22" width="7.75" customWidth="1"/>
    <col min="23" max="23" width="8.375" customWidth="1"/>
    <col min="24" max="25" width="8.75" customWidth="1"/>
    <col min="26" max="26" width="9.875" customWidth="1"/>
    <col min="27" max="27" width="8" customWidth="1"/>
    <col min="28" max="29" width="10.375" customWidth="1"/>
    <col min="30" max="31" width="8" customWidth="1"/>
    <col min="32" max="32" width="8.25" customWidth="1"/>
    <col min="33" max="51" width="15.125" customWidth="1"/>
  </cols>
  <sheetData>
    <row r="1" spans="1:51" ht="15.75" customHeight="1" x14ac:dyDescent="0.25">
      <c r="A1" s="571" t="s">
        <v>0</v>
      </c>
      <c r="B1" s="572"/>
      <c r="C1" s="572"/>
      <c r="D1" s="572"/>
      <c r="E1" s="572"/>
      <c r="F1" s="572"/>
      <c r="G1" s="572"/>
      <c r="H1" s="572"/>
      <c r="I1" s="572"/>
      <c r="J1" s="572"/>
      <c r="K1" s="572"/>
      <c r="L1" s="572"/>
      <c r="M1" s="572"/>
      <c r="N1" s="572"/>
      <c r="O1" s="572"/>
      <c r="P1" s="572"/>
      <c r="Q1" s="572"/>
      <c r="R1" s="572"/>
      <c r="S1" s="572"/>
      <c r="T1" s="572"/>
      <c r="U1" s="572"/>
      <c r="V1" s="572"/>
      <c r="W1" s="572"/>
      <c r="X1" s="572"/>
      <c r="Y1" s="572"/>
      <c r="Z1" s="572"/>
      <c r="AA1" s="572"/>
      <c r="AB1" s="572"/>
      <c r="AC1" s="572"/>
      <c r="AD1" s="572"/>
      <c r="AE1" s="572"/>
      <c r="AF1" s="1"/>
      <c r="AG1" s="1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</row>
    <row r="2" spans="1:51" ht="15.75" customHeight="1" x14ac:dyDescent="0.25">
      <c r="A2" s="571" t="s">
        <v>1</v>
      </c>
      <c r="B2" s="572"/>
      <c r="C2" s="572"/>
      <c r="D2" s="572"/>
      <c r="E2" s="572"/>
      <c r="F2" s="572"/>
      <c r="G2" s="572"/>
      <c r="H2" s="572"/>
      <c r="I2" s="572"/>
      <c r="J2" s="572"/>
      <c r="K2" s="572"/>
      <c r="L2" s="572"/>
      <c r="M2" s="572"/>
      <c r="N2" s="572"/>
      <c r="O2" s="572"/>
      <c r="P2" s="572"/>
      <c r="Q2" s="572"/>
      <c r="R2" s="572"/>
      <c r="S2" s="572"/>
      <c r="T2" s="572"/>
      <c r="U2" s="572"/>
      <c r="V2" s="572"/>
      <c r="W2" s="572"/>
      <c r="X2" s="572"/>
      <c r="Y2" s="572"/>
      <c r="Z2" s="572"/>
      <c r="AA2" s="572"/>
      <c r="AB2" s="572"/>
      <c r="AC2" s="572"/>
      <c r="AD2" s="572"/>
      <c r="AE2" s="572"/>
      <c r="AF2" s="1"/>
      <c r="AG2" s="1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</row>
    <row r="3" spans="1:51" ht="15.75" customHeight="1" x14ac:dyDescent="0.25">
      <c r="A3" s="571" t="s">
        <v>2</v>
      </c>
      <c r="B3" s="572"/>
      <c r="C3" s="572"/>
      <c r="D3" s="572"/>
      <c r="E3" s="572"/>
      <c r="F3" s="572"/>
      <c r="G3" s="572"/>
      <c r="H3" s="572"/>
      <c r="I3" s="572"/>
      <c r="J3" s="572"/>
      <c r="K3" s="572"/>
      <c r="L3" s="572"/>
      <c r="M3" s="572"/>
      <c r="N3" s="572"/>
      <c r="O3" s="572"/>
      <c r="P3" s="572"/>
      <c r="Q3" s="572"/>
      <c r="R3" s="572"/>
      <c r="S3" s="572"/>
      <c r="T3" s="572"/>
      <c r="U3" s="572"/>
      <c r="V3" s="572"/>
      <c r="W3" s="572"/>
      <c r="X3" s="572"/>
      <c r="Y3" s="572"/>
      <c r="Z3" s="572"/>
      <c r="AA3" s="572"/>
      <c r="AB3" s="572"/>
      <c r="AC3" s="572"/>
      <c r="AD3" s="572"/>
      <c r="AE3" s="572"/>
      <c r="AF3" s="1"/>
      <c r="AG3" s="1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</row>
    <row r="4" spans="1:51" ht="18.75" customHeight="1" x14ac:dyDescent="0.3">
      <c r="A4" s="573"/>
      <c r="B4" s="572"/>
      <c r="C4" s="572"/>
      <c r="D4" s="572"/>
      <c r="E4" s="572"/>
      <c r="F4" s="572"/>
      <c r="G4" s="572"/>
      <c r="H4" s="572"/>
      <c r="I4" s="572"/>
      <c r="J4" s="572"/>
      <c r="K4" s="572"/>
      <c r="L4" s="572"/>
      <c r="M4" s="572"/>
      <c r="N4" s="572"/>
      <c r="O4" s="572"/>
      <c r="P4" s="572"/>
      <c r="Q4" s="572"/>
      <c r="R4" s="572"/>
      <c r="S4" s="572"/>
      <c r="T4" s="572"/>
      <c r="U4" s="572"/>
      <c r="V4" s="572"/>
      <c r="W4" s="572"/>
      <c r="X4" s="572"/>
      <c r="Y4" s="572"/>
      <c r="Z4" s="572"/>
      <c r="AA4" s="572"/>
      <c r="AB4" s="572"/>
      <c r="AC4" s="572"/>
      <c r="AD4" s="572"/>
      <c r="AE4" s="572"/>
      <c r="AF4" s="3"/>
      <c r="AG4" s="3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</row>
    <row r="5" spans="1:51" ht="18.75" customHeight="1" x14ac:dyDescent="0.25">
      <c r="A5" s="574" t="s">
        <v>253</v>
      </c>
      <c r="B5" s="572"/>
      <c r="C5" s="572"/>
      <c r="D5" s="572"/>
      <c r="E5" s="572"/>
      <c r="F5" s="572"/>
      <c r="G5" s="572"/>
      <c r="H5" s="572"/>
      <c r="I5" s="572"/>
      <c r="J5" s="572"/>
      <c r="K5" s="572"/>
      <c r="L5" s="572"/>
      <c r="M5" s="572"/>
      <c r="N5" s="572"/>
      <c r="O5" s="572"/>
      <c r="P5" s="572"/>
      <c r="Q5" s="572"/>
      <c r="R5" s="572"/>
      <c r="S5" s="572"/>
      <c r="T5" s="572"/>
      <c r="U5" s="572"/>
      <c r="V5" s="572"/>
      <c r="W5" s="572"/>
      <c r="X5" s="572"/>
      <c r="Y5" s="572"/>
      <c r="Z5" s="572"/>
      <c r="AA5" s="572"/>
      <c r="AB5" s="572"/>
      <c r="AC5" s="572"/>
      <c r="AD5" s="572"/>
      <c r="AE5" s="572"/>
      <c r="AF5" s="3"/>
      <c r="AG5" s="3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</row>
    <row r="6" spans="1:51" ht="18.75" customHeight="1" x14ac:dyDescent="0.25">
      <c r="A6" s="574" t="s">
        <v>254</v>
      </c>
      <c r="B6" s="572"/>
      <c r="C6" s="572"/>
      <c r="D6" s="572"/>
      <c r="E6" s="572"/>
      <c r="F6" s="572"/>
      <c r="G6" s="572"/>
      <c r="H6" s="572"/>
      <c r="I6" s="572"/>
      <c r="J6" s="572"/>
      <c r="K6" s="572"/>
      <c r="L6" s="572"/>
      <c r="M6" s="572"/>
      <c r="N6" s="572"/>
      <c r="O6" s="572"/>
      <c r="P6" s="572"/>
      <c r="Q6" s="572"/>
      <c r="R6" s="572"/>
      <c r="S6" s="572"/>
      <c r="T6" s="572"/>
      <c r="U6" s="572"/>
      <c r="V6" s="572"/>
      <c r="W6" s="572"/>
      <c r="X6" s="572"/>
      <c r="Y6" s="572"/>
      <c r="Z6" s="572"/>
      <c r="AA6" s="572"/>
      <c r="AB6" s="572"/>
      <c r="AC6" s="572"/>
      <c r="AD6" s="572"/>
      <c r="AE6" s="572"/>
      <c r="AF6" s="3"/>
      <c r="AG6" s="3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</row>
    <row r="7" spans="1:51" ht="18.75" customHeight="1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</row>
    <row r="8" spans="1:51" ht="18.75" customHeight="1" x14ac:dyDescent="0.25">
      <c r="A8" s="2"/>
      <c r="B8" s="4"/>
      <c r="C8" s="594" t="s">
        <v>148</v>
      </c>
      <c r="D8" s="595"/>
      <c r="E8" s="595"/>
      <c r="F8" s="595"/>
      <c r="G8" s="595"/>
      <c r="H8" s="595"/>
      <c r="I8" s="595"/>
      <c r="J8" s="595"/>
      <c r="K8" s="595"/>
      <c r="L8" s="595"/>
      <c r="M8" s="595"/>
      <c r="N8" s="595"/>
      <c r="O8" s="595"/>
      <c r="P8" s="595"/>
      <c r="Q8" s="595"/>
      <c r="R8" s="595"/>
      <c r="S8" s="596"/>
      <c r="T8" s="4"/>
      <c r="U8" s="4"/>
      <c r="V8" s="575" t="s">
        <v>149</v>
      </c>
      <c r="W8" s="576"/>
      <c r="X8" s="576"/>
      <c r="Y8" s="576"/>
      <c r="Z8" s="576"/>
      <c r="AA8" s="576"/>
      <c r="AB8" s="576"/>
      <c r="AC8" s="576"/>
      <c r="AD8" s="576"/>
      <c r="AE8" s="577"/>
      <c r="AF8" s="3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</row>
    <row r="9" spans="1:51" ht="111" customHeight="1" x14ac:dyDescent="0.25">
      <c r="A9" s="2"/>
      <c r="B9" s="314" t="s">
        <v>7</v>
      </c>
      <c r="C9" s="627" t="s">
        <v>8</v>
      </c>
      <c r="D9" s="628"/>
      <c r="E9" s="612" t="s">
        <v>66</v>
      </c>
      <c r="F9" s="613"/>
      <c r="G9" s="612" t="s">
        <v>105</v>
      </c>
      <c r="H9" s="613"/>
      <c r="I9" s="614" t="s">
        <v>11</v>
      </c>
      <c r="J9" s="613"/>
      <c r="K9" s="614" t="s">
        <v>93</v>
      </c>
      <c r="L9" s="613"/>
      <c r="M9" s="614" t="s">
        <v>56</v>
      </c>
      <c r="N9" s="613"/>
      <c r="O9" s="614" t="s">
        <v>142</v>
      </c>
      <c r="P9" s="624"/>
      <c r="Q9" s="615" t="s">
        <v>132</v>
      </c>
      <c r="R9" s="615" t="s">
        <v>106</v>
      </c>
      <c r="S9" s="617" t="s">
        <v>80</v>
      </c>
      <c r="T9" s="621" t="s">
        <v>134</v>
      </c>
      <c r="U9" s="622" t="s">
        <v>135</v>
      </c>
      <c r="V9" s="623" t="s">
        <v>8</v>
      </c>
      <c r="W9" s="621" t="s">
        <v>60</v>
      </c>
      <c r="X9" s="621" t="s">
        <v>71</v>
      </c>
      <c r="Y9" s="621" t="s">
        <v>174</v>
      </c>
      <c r="Z9" s="621" t="s">
        <v>72</v>
      </c>
      <c r="AA9" s="621" t="s">
        <v>61</v>
      </c>
      <c r="AB9" s="621" t="s">
        <v>73</v>
      </c>
      <c r="AC9" s="621" t="s">
        <v>175</v>
      </c>
      <c r="AD9" s="621" t="s">
        <v>93</v>
      </c>
      <c r="AE9" s="622" t="s">
        <v>10</v>
      </c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</row>
    <row r="10" spans="1:51" ht="30" customHeight="1" x14ac:dyDescent="0.2">
      <c r="A10" s="90"/>
      <c r="B10" s="315"/>
      <c r="C10" s="316" t="s">
        <v>151</v>
      </c>
      <c r="D10" s="317" t="s">
        <v>152</v>
      </c>
      <c r="E10" s="316" t="s">
        <v>151</v>
      </c>
      <c r="F10" s="317" t="s">
        <v>152</v>
      </c>
      <c r="G10" s="316" t="s">
        <v>151</v>
      </c>
      <c r="H10" s="317" t="s">
        <v>152</v>
      </c>
      <c r="I10" s="317" t="s">
        <v>151</v>
      </c>
      <c r="J10" s="317" t="s">
        <v>152</v>
      </c>
      <c r="K10" s="317" t="s">
        <v>151</v>
      </c>
      <c r="L10" s="317" t="s">
        <v>152</v>
      </c>
      <c r="M10" s="317" t="s">
        <v>151</v>
      </c>
      <c r="N10" s="317" t="s">
        <v>152</v>
      </c>
      <c r="O10" s="317" t="s">
        <v>151</v>
      </c>
      <c r="P10" s="318" t="s">
        <v>152</v>
      </c>
      <c r="Q10" s="616"/>
      <c r="R10" s="616"/>
      <c r="S10" s="618"/>
      <c r="T10" s="616"/>
      <c r="U10" s="618"/>
      <c r="V10" s="620"/>
      <c r="W10" s="616"/>
      <c r="X10" s="616"/>
      <c r="Y10" s="616"/>
      <c r="Z10" s="616"/>
      <c r="AA10" s="616"/>
      <c r="AB10" s="616"/>
      <c r="AC10" s="616"/>
      <c r="AD10" s="616"/>
      <c r="AE10" s="618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</row>
    <row r="11" spans="1:51" ht="18.75" customHeight="1" x14ac:dyDescent="0.25">
      <c r="A11" s="585" t="s">
        <v>19</v>
      </c>
      <c r="B11" s="578" t="s">
        <v>20</v>
      </c>
      <c r="C11" s="579"/>
      <c r="D11" s="579"/>
      <c r="E11" s="579"/>
      <c r="F11" s="579"/>
      <c r="G11" s="579"/>
      <c r="H11" s="579"/>
      <c r="I11" s="579"/>
      <c r="J11" s="579"/>
      <c r="K11" s="579"/>
      <c r="L11" s="579"/>
      <c r="M11" s="579"/>
      <c r="N11" s="579"/>
      <c r="O11" s="579"/>
      <c r="P11" s="579"/>
      <c r="Q11" s="579"/>
      <c r="R11" s="579"/>
      <c r="S11" s="579"/>
      <c r="T11" s="579"/>
      <c r="U11" s="579"/>
      <c r="V11" s="579"/>
      <c r="W11" s="579"/>
      <c r="X11" s="579"/>
      <c r="Y11" s="579"/>
      <c r="Z11" s="579"/>
      <c r="AA11" s="579"/>
      <c r="AB11" s="579"/>
      <c r="AC11" s="579"/>
      <c r="AD11" s="579"/>
      <c r="AE11" s="580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</row>
    <row r="12" spans="1:51" ht="18.75" customHeight="1" x14ac:dyDescent="0.25">
      <c r="A12" s="586"/>
      <c r="B12" s="15" t="s">
        <v>21</v>
      </c>
      <c r="C12" s="338">
        <f t="shared" ref="C12:C37" si="0">E12+G12+I12+K12+M12+O12</f>
        <v>105</v>
      </c>
      <c r="D12" s="19">
        <f t="shared" ref="D12:D37" si="1">F12+H12+J12+L12+N12+P12+Q12+R12+S12</f>
        <v>62</v>
      </c>
      <c r="E12" s="21">
        <v>50</v>
      </c>
      <c r="F12" s="83">
        <v>50</v>
      </c>
      <c r="G12" s="17">
        <v>0</v>
      </c>
      <c r="H12" s="83">
        <v>0</v>
      </c>
      <c r="I12" s="17">
        <v>20</v>
      </c>
      <c r="J12" s="83">
        <v>5</v>
      </c>
      <c r="K12" s="17">
        <v>2</v>
      </c>
      <c r="L12" s="83">
        <v>0</v>
      </c>
      <c r="M12" s="17">
        <v>17</v>
      </c>
      <c r="N12" s="83">
        <v>0</v>
      </c>
      <c r="O12" s="17">
        <v>16</v>
      </c>
      <c r="P12" s="83">
        <v>7</v>
      </c>
      <c r="Q12" s="83">
        <v>0</v>
      </c>
      <c r="R12" s="83">
        <v>0</v>
      </c>
      <c r="S12" s="19">
        <v>0</v>
      </c>
      <c r="T12" s="21">
        <v>436</v>
      </c>
      <c r="U12" s="18">
        <v>40</v>
      </c>
      <c r="V12" s="16">
        <f t="shared" ref="V12:V37" si="2">SUM(W12:AE12)</f>
        <v>40</v>
      </c>
      <c r="W12" s="18">
        <v>25</v>
      </c>
      <c r="X12" s="18">
        <v>3</v>
      </c>
      <c r="Y12" s="18">
        <v>0</v>
      </c>
      <c r="Z12" s="18">
        <v>11</v>
      </c>
      <c r="AA12" s="84">
        <v>0</v>
      </c>
      <c r="AB12" s="83">
        <v>1</v>
      </c>
      <c r="AC12" s="18">
        <v>0</v>
      </c>
      <c r="AD12" s="18">
        <v>0</v>
      </c>
      <c r="AE12" s="19">
        <v>0</v>
      </c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</row>
    <row r="13" spans="1:51" ht="18.75" customHeight="1" x14ac:dyDescent="0.25">
      <c r="A13" s="586"/>
      <c r="B13" s="22" t="s">
        <v>22</v>
      </c>
      <c r="C13" s="324">
        <f t="shared" si="0"/>
        <v>83</v>
      </c>
      <c r="D13" s="26">
        <f t="shared" si="1"/>
        <v>63</v>
      </c>
      <c r="E13" s="28">
        <v>60</v>
      </c>
      <c r="F13" s="24">
        <v>60</v>
      </c>
      <c r="G13" s="24">
        <v>0</v>
      </c>
      <c r="H13" s="24">
        <v>0</v>
      </c>
      <c r="I13" s="56">
        <v>8</v>
      </c>
      <c r="J13" s="24">
        <v>0</v>
      </c>
      <c r="K13" s="56">
        <v>1</v>
      </c>
      <c r="L13" s="24">
        <v>0</v>
      </c>
      <c r="M13" s="56">
        <v>7</v>
      </c>
      <c r="N13" s="24">
        <v>0</v>
      </c>
      <c r="O13" s="56">
        <v>7</v>
      </c>
      <c r="P13" s="24">
        <v>3</v>
      </c>
      <c r="Q13" s="24">
        <v>0</v>
      </c>
      <c r="R13" s="24">
        <v>0</v>
      </c>
      <c r="S13" s="26">
        <v>0</v>
      </c>
      <c r="T13" s="28">
        <v>452</v>
      </c>
      <c r="U13" s="29">
        <v>27</v>
      </c>
      <c r="V13" s="23">
        <f t="shared" si="2"/>
        <v>42</v>
      </c>
      <c r="W13" s="29">
        <v>16</v>
      </c>
      <c r="X13" s="29">
        <v>9</v>
      </c>
      <c r="Y13" s="29">
        <v>0</v>
      </c>
      <c r="Z13" s="29">
        <v>15</v>
      </c>
      <c r="AA13" s="29">
        <v>0</v>
      </c>
      <c r="AB13" s="56">
        <v>0</v>
      </c>
      <c r="AC13" s="29">
        <v>0</v>
      </c>
      <c r="AD13" s="29">
        <v>0</v>
      </c>
      <c r="AE13" s="30">
        <v>2</v>
      </c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</row>
    <row r="14" spans="1:51" ht="18.75" customHeight="1" x14ac:dyDescent="0.25">
      <c r="A14" s="586"/>
      <c r="B14" s="31" t="s">
        <v>23</v>
      </c>
      <c r="C14" s="319">
        <f t="shared" si="0"/>
        <v>35</v>
      </c>
      <c r="D14" s="38">
        <f t="shared" si="1"/>
        <v>26</v>
      </c>
      <c r="E14" s="36">
        <v>25</v>
      </c>
      <c r="F14" s="33">
        <v>25</v>
      </c>
      <c r="G14" s="33">
        <v>0</v>
      </c>
      <c r="H14" s="33">
        <v>0</v>
      </c>
      <c r="I14" s="17">
        <v>3</v>
      </c>
      <c r="J14" s="17">
        <v>0</v>
      </c>
      <c r="K14" s="17">
        <v>1</v>
      </c>
      <c r="L14" s="17">
        <v>0</v>
      </c>
      <c r="M14" s="17">
        <v>3</v>
      </c>
      <c r="N14" s="17">
        <v>0</v>
      </c>
      <c r="O14" s="17">
        <v>3</v>
      </c>
      <c r="P14" s="17">
        <v>1</v>
      </c>
      <c r="Q14" s="17">
        <v>0</v>
      </c>
      <c r="R14" s="17">
        <v>0</v>
      </c>
      <c r="S14" s="34">
        <v>0</v>
      </c>
      <c r="T14" s="36">
        <v>143</v>
      </c>
      <c r="U14" s="18">
        <v>12</v>
      </c>
      <c r="V14" s="32">
        <f t="shared" si="2"/>
        <v>27</v>
      </c>
      <c r="W14" s="18">
        <v>10</v>
      </c>
      <c r="X14" s="18">
        <v>7</v>
      </c>
      <c r="Y14" s="18">
        <v>0</v>
      </c>
      <c r="Z14" s="18">
        <v>9</v>
      </c>
      <c r="AA14" s="18">
        <v>0</v>
      </c>
      <c r="AB14" s="17">
        <v>0</v>
      </c>
      <c r="AC14" s="18">
        <v>0</v>
      </c>
      <c r="AD14" s="18">
        <v>0</v>
      </c>
      <c r="AE14" s="34">
        <v>1</v>
      </c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</row>
    <row r="15" spans="1:51" ht="18.75" customHeight="1" x14ac:dyDescent="0.25">
      <c r="A15" s="586"/>
      <c r="B15" s="22" t="s">
        <v>25</v>
      </c>
      <c r="C15" s="324">
        <f t="shared" si="0"/>
        <v>7</v>
      </c>
      <c r="D15" s="26">
        <f t="shared" si="1"/>
        <v>4</v>
      </c>
      <c r="E15" s="28">
        <v>0</v>
      </c>
      <c r="F15" s="24">
        <v>0</v>
      </c>
      <c r="G15" s="24">
        <v>0</v>
      </c>
      <c r="H15" s="24">
        <v>0</v>
      </c>
      <c r="I15" s="56">
        <v>3</v>
      </c>
      <c r="J15" s="24">
        <v>2</v>
      </c>
      <c r="K15" s="56">
        <v>0</v>
      </c>
      <c r="L15" s="24">
        <v>0</v>
      </c>
      <c r="M15" s="56">
        <v>2</v>
      </c>
      <c r="N15" s="24">
        <v>0</v>
      </c>
      <c r="O15" s="56">
        <v>2</v>
      </c>
      <c r="P15" s="24">
        <v>2</v>
      </c>
      <c r="Q15" s="24">
        <v>0</v>
      </c>
      <c r="R15" s="24">
        <v>0</v>
      </c>
      <c r="S15" s="26">
        <v>0</v>
      </c>
      <c r="T15" s="28">
        <v>188</v>
      </c>
      <c r="U15" s="29">
        <v>25</v>
      </c>
      <c r="V15" s="23">
        <f t="shared" si="2"/>
        <v>28</v>
      </c>
      <c r="W15" s="29">
        <v>11</v>
      </c>
      <c r="X15" s="29">
        <v>8</v>
      </c>
      <c r="Y15" s="29">
        <v>0</v>
      </c>
      <c r="Z15" s="29">
        <v>9</v>
      </c>
      <c r="AA15" s="29">
        <v>0</v>
      </c>
      <c r="AB15" s="56">
        <v>0</v>
      </c>
      <c r="AC15" s="29">
        <v>0</v>
      </c>
      <c r="AD15" s="29">
        <v>0</v>
      </c>
      <c r="AE15" s="30">
        <v>0</v>
      </c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</row>
    <row r="16" spans="1:51" ht="18.75" customHeight="1" x14ac:dyDescent="0.25">
      <c r="A16" s="586"/>
      <c r="B16" s="31" t="s">
        <v>24</v>
      </c>
      <c r="C16" s="319">
        <f t="shared" si="0"/>
        <v>49</v>
      </c>
      <c r="D16" s="38">
        <f t="shared" si="1"/>
        <v>46</v>
      </c>
      <c r="E16" s="36">
        <v>40</v>
      </c>
      <c r="F16" s="33">
        <v>39</v>
      </c>
      <c r="G16" s="33">
        <v>0</v>
      </c>
      <c r="H16" s="33">
        <v>0</v>
      </c>
      <c r="I16" s="17">
        <v>5</v>
      </c>
      <c r="J16" s="33">
        <v>4</v>
      </c>
      <c r="K16" s="17">
        <v>0</v>
      </c>
      <c r="L16" s="33">
        <v>0</v>
      </c>
      <c r="M16" s="17">
        <v>2</v>
      </c>
      <c r="N16" s="17">
        <v>0</v>
      </c>
      <c r="O16" s="17">
        <v>2</v>
      </c>
      <c r="P16" s="17">
        <v>3</v>
      </c>
      <c r="Q16" s="17">
        <v>0</v>
      </c>
      <c r="R16" s="17">
        <v>0</v>
      </c>
      <c r="S16" s="34">
        <v>0</v>
      </c>
      <c r="T16" s="36">
        <v>352</v>
      </c>
      <c r="U16" s="18">
        <v>31</v>
      </c>
      <c r="V16" s="32">
        <f t="shared" si="2"/>
        <v>41</v>
      </c>
      <c r="W16" s="18">
        <v>17</v>
      </c>
      <c r="X16" s="18">
        <v>4</v>
      </c>
      <c r="Y16" s="18">
        <v>0</v>
      </c>
      <c r="Z16" s="18">
        <v>20</v>
      </c>
      <c r="AA16" s="18">
        <v>0</v>
      </c>
      <c r="AB16" s="17">
        <v>0</v>
      </c>
      <c r="AC16" s="18">
        <v>0</v>
      </c>
      <c r="AD16" s="18">
        <v>0</v>
      </c>
      <c r="AE16" s="34">
        <v>0</v>
      </c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</row>
    <row r="17" spans="1:51" ht="18.75" customHeight="1" x14ac:dyDescent="0.25">
      <c r="A17" s="586"/>
      <c r="B17" s="22" t="s">
        <v>217</v>
      </c>
      <c r="C17" s="324">
        <f t="shared" si="0"/>
        <v>22</v>
      </c>
      <c r="D17" s="26">
        <f t="shared" si="1"/>
        <v>5</v>
      </c>
      <c r="E17" s="28">
        <v>0</v>
      </c>
      <c r="F17" s="24">
        <v>0</v>
      </c>
      <c r="G17" s="24">
        <v>0</v>
      </c>
      <c r="H17" s="24">
        <v>0</v>
      </c>
      <c r="I17" s="56">
        <v>22</v>
      </c>
      <c r="J17" s="56">
        <v>5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6">
        <v>0</v>
      </c>
      <c r="Q17" s="56">
        <v>0</v>
      </c>
      <c r="R17" s="56">
        <v>0</v>
      </c>
      <c r="S17" s="30">
        <v>0</v>
      </c>
      <c r="T17" s="28">
        <v>120</v>
      </c>
      <c r="U17" s="59">
        <v>9</v>
      </c>
      <c r="V17" s="23">
        <f t="shared" si="2"/>
        <v>46</v>
      </c>
      <c r="W17" s="29">
        <v>44</v>
      </c>
      <c r="X17" s="29">
        <v>2</v>
      </c>
      <c r="Y17" s="29">
        <v>0</v>
      </c>
      <c r="Z17" s="29">
        <v>0</v>
      </c>
      <c r="AA17" s="29">
        <v>0</v>
      </c>
      <c r="AB17" s="56">
        <v>0</v>
      </c>
      <c r="AC17" s="29">
        <v>0</v>
      </c>
      <c r="AD17" s="29">
        <v>0</v>
      </c>
      <c r="AE17" s="30">
        <v>0</v>
      </c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</row>
    <row r="18" spans="1:51" ht="18.75" customHeight="1" x14ac:dyDescent="0.25">
      <c r="A18" s="586"/>
      <c r="B18" s="31" t="s">
        <v>74</v>
      </c>
      <c r="C18" s="319">
        <f t="shared" si="0"/>
        <v>47</v>
      </c>
      <c r="D18" s="38">
        <f t="shared" si="1"/>
        <v>44</v>
      </c>
      <c r="E18" s="36">
        <v>40</v>
      </c>
      <c r="F18" s="33">
        <v>40</v>
      </c>
      <c r="G18" s="33">
        <v>0</v>
      </c>
      <c r="H18" s="33">
        <v>0</v>
      </c>
      <c r="I18" s="17">
        <v>3</v>
      </c>
      <c r="J18" s="33">
        <v>2</v>
      </c>
      <c r="K18" s="17">
        <v>0</v>
      </c>
      <c r="L18" s="33">
        <v>0</v>
      </c>
      <c r="M18" s="17">
        <v>2</v>
      </c>
      <c r="N18" s="33">
        <v>0</v>
      </c>
      <c r="O18" s="17">
        <v>2</v>
      </c>
      <c r="P18" s="33">
        <v>2</v>
      </c>
      <c r="Q18" s="33">
        <v>0</v>
      </c>
      <c r="R18" s="33">
        <v>0</v>
      </c>
      <c r="S18" s="38">
        <v>0</v>
      </c>
      <c r="T18" s="36">
        <v>446</v>
      </c>
      <c r="U18" s="18">
        <v>21</v>
      </c>
      <c r="V18" s="32">
        <f t="shared" si="2"/>
        <v>37</v>
      </c>
      <c r="W18" s="18">
        <v>11</v>
      </c>
      <c r="X18" s="18">
        <v>5</v>
      </c>
      <c r="Y18" s="18">
        <v>0</v>
      </c>
      <c r="Z18" s="18">
        <v>20</v>
      </c>
      <c r="AA18" s="18">
        <v>0</v>
      </c>
      <c r="AB18" s="17">
        <v>0</v>
      </c>
      <c r="AC18" s="18">
        <v>0</v>
      </c>
      <c r="AD18" s="18">
        <v>0</v>
      </c>
      <c r="AE18" s="34">
        <v>1</v>
      </c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</row>
    <row r="19" spans="1:51" ht="18.75" customHeight="1" x14ac:dyDescent="0.25">
      <c r="A19" s="586"/>
      <c r="B19" s="22" t="s">
        <v>28</v>
      </c>
      <c r="C19" s="324">
        <f t="shared" si="0"/>
        <v>35</v>
      </c>
      <c r="D19" s="26">
        <f t="shared" si="1"/>
        <v>25</v>
      </c>
      <c r="E19" s="28">
        <v>25</v>
      </c>
      <c r="F19" s="24">
        <v>25</v>
      </c>
      <c r="G19" s="24">
        <v>0</v>
      </c>
      <c r="H19" s="24">
        <v>0</v>
      </c>
      <c r="I19" s="56">
        <v>3</v>
      </c>
      <c r="J19" s="56">
        <v>0</v>
      </c>
      <c r="K19" s="56">
        <v>1</v>
      </c>
      <c r="L19" s="56">
        <v>0</v>
      </c>
      <c r="M19" s="56">
        <v>3</v>
      </c>
      <c r="N19" s="56">
        <v>0</v>
      </c>
      <c r="O19" s="56">
        <v>3</v>
      </c>
      <c r="P19" s="56">
        <v>0</v>
      </c>
      <c r="Q19" s="56">
        <v>0</v>
      </c>
      <c r="R19" s="56">
        <v>0</v>
      </c>
      <c r="S19" s="30">
        <v>0</v>
      </c>
      <c r="T19" s="28">
        <v>145</v>
      </c>
      <c r="U19" s="29">
        <v>18</v>
      </c>
      <c r="V19" s="23">
        <f t="shared" si="2"/>
        <v>6</v>
      </c>
      <c r="W19" s="29">
        <v>2</v>
      </c>
      <c r="X19" s="29">
        <v>1</v>
      </c>
      <c r="Y19" s="29">
        <v>0</v>
      </c>
      <c r="Z19" s="29">
        <v>1</v>
      </c>
      <c r="AA19" s="29">
        <v>0</v>
      </c>
      <c r="AB19" s="56">
        <v>2</v>
      </c>
      <c r="AC19" s="29">
        <v>0</v>
      </c>
      <c r="AD19" s="29">
        <v>0</v>
      </c>
      <c r="AE19" s="30">
        <v>0</v>
      </c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</row>
    <row r="20" spans="1:51" ht="18.75" customHeight="1" x14ac:dyDescent="0.25">
      <c r="A20" s="586"/>
      <c r="B20" s="31" t="s">
        <v>29</v>
      </c>
      <c r="C20" s="319">
        <f t="shared" si="0"/>
        <v>33</v>
      </c>
      <c r="D20" s="38">
        <f t="shared" si="1"/>
        <v>28</v>
      </c>
      <c r="E20" s="36">
        <v>25</v>
      </c>
      <c r="F20" s="33">
        <v>25</v>
      </c>
      <c r="G20" s="33">
        <v>0</v>
      </c>
      <c r="H20" s="33">
        <v>0</v>
      </c>
      <c r="I20" s="17">
        <v>3</v>
      </c>
      <c r="J20" s="33">
        <v>1</v>
      </c>
      <c r="K20" s="17">
        <v>1</v>
      </c>
      <c r="L20" s="33">
        <v>1</v>
      </c>
      <c r="M20" s="17">
        <v>2</v>
      </c>
      <c r="N20" s="33">
        <v>0</v>
      </c>
      <c r="O20" s="17">
        <v>2</v>
      </c>
      <c r="P20" s="33">
        <v>1</v>
      </c>
      <c r="Q20" s="33">
        <v>0</v>
      </c>
      <c r="R20" s="33">
        <v>0</v>
      </c>
      <c r="S20" s="38">
        <v>0</v>
      </c>
      <c r="T20" s="36">
        <v>131</v>
      </c>
      <c r="U20" s="18">
        <v>15</v>
      </c>
      <c r="V20" s="32">
        <f t="shared" si="2"/>
        <v>22</v>
      </c>
      <c r="W20" s="18">
        <v>9</v>
      </c>
      <c r="X20" s="18">
        <v>8</v>
      </c>
      <c r="Y20" s="18">
        <v>0</v>
      </c>
      <c r="Z20" s="18">
        <v>3</v>
      </c>
      <c r="AA20" s="18">
        <v>0</v>
      </c>
      <c r="AB20" s="17">
        <v>1</v>
      </c>
      <c r="AC20" s="18">
        <v>0</v>
      </c>
      <c r="AD20" s="18">
        <v>1</v>
      </c>
      <c r="AE20" s="34">
        <v>0</v>
      </c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</row>
    <row r="21" spans="1:51" ht="18.75" customHeight="1" x14ac:dyDescent="0.25">
      <c r="A21" s="586"/>
      <c r="B21" s="22" t="s">
        <v>110</v>
      </c>
      <c r="C21" s="324">
        <f t="shared" si="0"/>
        <v>31</v>
      </c>
      <c r="D21" s="26">
        <f t="shared" si="1"/>
        <v>31</v>
      </c>
      <c r="E21" s="28">
        <v>0</v>
      </c>
      <c r="F21" s="24">
        <v>0</v>
      </c>
      <c r="G21" s="24">
        <v>30</v>
      </c>
      <c r="H21" s="24">
        <v>30</v>
      </c>
      <c r="I21" s="56">
        <v>1</v>
      </c>
      <c r="J21" s="56">
        <v>1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6">
        <v>0</v>
      </c>
      <c r="Q21" s="56">
        <v>0</v>
      </c>
      <c r="R21" s="56">
        <v>0</v>
      </c>
      <c r="S21" s="30">
        <v>0</v>
      </c>
      <c r="T21" s="28">
        <v>123</v>
      </c>
      <c r="U21" s="29">
        <v>4</v>
      </c>
      <c r="V21" s="23">
        <f t="shared" si="2"/>
        <v>18</v>
      </c>
      <c r="W21" s="29">
        <v>6</v>
      </c>
      <c r="X21" s="29">
        <v>0</v>
      </c>
      <c r="Y21" s="29">
        <v>0</v>
      </c>
      <c r="Z21" s="29">
        <v>11</v>
      </c>
      <c r="AA21" s="29">
        <v>1</v>
      </c>
      <c r="AB21" s="56">
        <v>0</v>
      </c>
      <c r="AC21" s="29">
        <v>0</v>
      </c>
      <c r="AD21" s="29">
        <v>0</v>
      </c>
      <c r="AE21" s="30">
        <v>0</v>
      </c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</row>
    <row r="22" spans="1:51" ht="18.75" customHeight="1" x14ac:dyDescent="0.25">
      <c r="A22" s="586"/>
      <c r="B22" s="31" t="s">
        <v>31</v>
      </c>
      <c r="C22" s="319">
        <f t="shared" si="0"/>
        <v>32</v>
      </c>
      <c r="D22" s="38">
        <f t="shared" si="1"/>
        <v>27</v>
      </c>
      <c r="E22" s="36">
        <v>25</v>
      </c>
      <c r="F22" s="33">
        <v>25</v>
      </c>
      <c r="G22" s="33">
        <v>0</v>
      </c>
      <c r="H22" s="33">
        <v>0</v>
      </c>
      <c r="I22" s="17">
        <v>3</v>
      </c>
      <c r="J22" s="33">
        <v>2</v>
      </c>
      <c r="K22" s="17">
        <v>0</v>
      </c>
      <c r="L22" s="33">
        <v>0</v>
      </c>
      <c r="M22" s="17">
        <v>2</v>
      </c>
      <c r="N22" s="33">
        <v>0</v>
      </c>
      <c r="O22" s="17">
        <v>2</v>
      </c>
      <c r="P22" s="33">
        <v>0</v>
      </c>
      <c r="Q22" s="33">
        <v>0</v>
      </c>
      <c r="R22" s="33">
        <v>0</v>
      </c>
      <c r="S22" s="38">
        <v>0</v>
      </c>
      <c r="T22" s="36">
        <v>146</v>
      </c>
      <c r="U22" s="18">
        <v>16</v>
      </c>
      <c r="V22" s="32">
        <f t="shared" si="2"/>
        <v>18</v>
      </c>
      <c r="W22" s="18">
        <v>8</v>
      </c>
      <c r="X22" s="18">
        <v>6</v>
      </c>
      <c r="Y22" s="18">
        <v>0</v>
      </c>
      <c r="Z22" s="18">
        <v>3</v>
      </c>
      <c r="AA22" s="18">
        <v>0</v>
      </c>
      <c r="AB22" s="17">
        <v>0</v>
      </c>
      <c r="AC22" s="17">
        <v>0</v>
      </c>
      <c r="AD22" s="17">
        <v>0</v>
      </c>
      <c r="AE22" s="34">
        <v>1</v>
      </c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</row>
    <row r="23" spans="1:51" ht="18.75" customHeight="1" x14ac:dyDescent="0.25">
      <c r="A23" s="586"/>
      <c r="B23" s="22" t="s">
        <v>111</v>
      </c>
      <c r="C23" s="324">
        <f t="shared" si="0"/>
        <v>31</v>
      </c>
      <c r="D23" s="26">
        <f t="shared" si="1"/>
        <v>23</v>
      </c>
      <c r="E23" s="28">
        <v>20</v>
      </c>
      <c r="F23" s="24">
        <v>20</v>
      </c>
      <c r="G23" s="24">
        <v>10</v>
      </c>
      <c r="H23" s="24">
        <v>3</v>
      </c>
      <c r="I23" s="56">
        <v>1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6">
        <v>0</v>
      </c>
      <c r="Q23" s="56">
        <v>0</v>
      </c>
      <c r="R23" s="56">
        <v>0</v>
      </c>
      <c r="S23" s="30">
        <v>0</v>
      </c>
      <c r="T23" s="28">
        <v>49</v>
      </c>
      <c r="U23" s="29">
        <v>4</v>
      </c>
      <c r="V23" s="23">
        <f t="shared" si="2"/>
        <v>14</v>
      </c>
      <c r="W23" s="29">
        <v>5</v>
      </c>
      <c r="X23" s="29">
        <v>5</v>
      </c>
      <c r="Y23" s="29">
        <v>0</v>
      </c>
      <c r="Z23" s="29">
        <v>4</v>
      </c>
      <c r="AA23" s="29">
        <v>0</v>
      </c>
      <c r="AB23" s="56">
        <v>0</v>
      </c>
      <c r="AC23" s="29">
        <v>0</v>
      </c>
      <c r="AD23" s="29">
        <v>0</v>
      </c>
      <c r="AE23" s="30">
        <v>0</v>
      </c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</row>
    <row r="24" spans="1:51" ht="18.75" customHeight="1" x14ac:dyDescent="0.25">
      <c r="A24" s="586"/>
      <c r="B24" s="31" t="s">
        <v>32</v>
      </c>
      <c r="C24" s="319">
        <f t="shared" si="0"/>
        <v>37</v>
      </c>
      <c r="D24" s="38">
        <f t="shared" si="1"/>
        <v>30</v>
      </c>
      <c r="E24" s="36">
        <v>0</v>
      </c>
      <c r="F24" s="33">
        <v>0</v>
      </c>
      <c r="G24" s="33">
        <v>30</v>
      </c>
      <c r="H24" s="33">
        <v>30</v>
      </c>
      <c r="I24" s="17">
        <v>6</v>
      </c>
      <c r="J24" s="17">
        <v>0</v>
      </c>
      <c r="K24" s="17">
        <v>1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34">
        <v>0</v>
      </c>
      <c r="T24" s="36">
        <v>137</v>
      </c>
      <c r="U24" s="18">
        <v>9</v>
      </c>
      <c r="V24" s="32">
        <f t="shared" si="2"/>
        <v>27</v>
      </c>
      <c r="W24" s="18">
        <v>7</v>
      </c>
      <c r="X24" s="18">
        <v>1</v>
      </c>
      <c r="Y24" s="18">
        <v>0</v>
      </c>
      <c r="Z24" s="18">
        <v>19</v>
      </c>
      <c r="AA24" s="18">
        <v>0</v>
      </c>
      <c r="AB24" s="17">
        <v>0</v>
      </c>
      <c r="AC24" s="18">
        <v>0</v>
      </c>
      <c r="AD24" s="18">
        <v>0</v>
      </c>
      <c r="AE24" s="34">
        <v>0</v>
      </c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</row>
    <row r="25" spans="1:51" ht="18.75" customHeight="1" x14ac:dyDescent="0.25">
      <c r="A25" s="586"/>
      <c r="B25" s="22" t="s">
        <v>196</v>
      </c>
      <c r="C25" s="324">
        <f t="shared" si="0"/>
        <v>34</v>
      </c>
      <c r="D25" s="26">
        <f t="shared" si="1"/>
        <v>25</v>
      </c>
      <c r="E25" s="28">
        <v>0</v>
      </c>
      <c r="F25" s="24">
        <v>0</v>
      </c>
      <c r="G25" s="24">
        <v>30</v>
      </c>
      <c r="H25" s="24">
        <v>25</v>
      </c>
      <c r="I25" s="56">
        <v>3</v>
      </c>
      <c r="J25" s="56">
        <v>0</v>
      </c>
      <c r="K25" s="56">
        <v>1</v>
      </c>
      <c r="L25" s="56">
        <v>0</v>
      </c>
      <c r="M25" s="56">
        <v>0</v>
      </c>
      <c r="N25" s="56">
        <v>0</v>
      </c>
      <c r="O25" s="56">
        <v>0</v>
      </c>
      <c r="P25" s="56">
        <v>0</v>
      </c>
      <c r="Q25" s="56">
        <v>0</v>
      </c>
      <c r="R25" s="56">
        <v>0</v>
      </c>
      <c r="S25" s="30">
        <v>0</v>
      </c>
      <c r="T25" s="28">
        <v>151</v>
      </c>
      <c r="U25" s="29">
        <v>10</v>
      </c>
      <c r="V25" s="23">
        <f t="shared" si="2"/>
        <v>37</v>
      </c>
      <c r="W25" s="29">
        <v>4</v>
      </c>
      <c r="X25" s="29">
        <v>1</v>
      </c>
      <c r="Y25" s="29">
        <v>0</v>
      </c>
      <c r="Z25" s="29">
        <v>32</v>
      </c>
      <c r="AA25" s="29">
        <v>0</v>
      </c>
      <c r="AB25" s="56">
        <v>0</v>
      </c>
      <c r="AC25" s="29">
        <v>0</v>
      </c>
      <c r="AD25" s="29">
        <v>0</v>
      </c>
      <c r="AE25" s="30">
        <v>0</v>
      </c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</row>
    <row r="26" spans="1:51" ht="18.75" customHeight="1" x14ac:dyDescent="0.25">
      <c r="A26" s="586"/>
      <c r="B26" s="31" t="s">
        <v>94</v>
      </c>
      <c r="C26" s="319">
        <f t="shared" si="0"/>
        <v>56</v>
      </c>
      <c r="D26" s="38">
        <f t="shared" si="1"/>
        <v>28</v>
      </c>
      <c r="E26" s="36">
        <v>25</v>
      </c>
      <c r="F26" s="33">
        <v>25</v>
      </c>
      <c r="G26" s="33">
        <v>0</v>
      </c>
      <c r="H26" s="33">
        <v>0</v>
      </c>
      <c r="I26" s="17">
        <v>10</v>
      </c>
      <c r="J26" s="17">
        <v>1</v>
      </c>
      <c r="K26" s="17">
        <v>1</v>
      </c>
      <c r="L26" s="17">
        <v>0</v>
      </c>
      <c r="M26" s="17">
        <v>10</v>
      </c>
      <c r="N26" s="17">
        <v>0</v>
      </c>
      <c r="O26" s="17">
        <v>10</v>
      </c>
      <c r="P26" s="17">
        <v>2</v>
      </c>
      <c r="Q26" s="17">
        <v>0</v>
      </c>
      <c r="R26" s="17">
        <v>0</v>
      </c>
      <c r="S26" s="34">
        <v>0</v>
      </c>
      <c r="T26" s="36">
        <v>163</v>
      </c>
      <c r="U26" s="18">
        <v>9</v>
      </c>
      <c r="V26" s="32">
        <f t="shared" si="2"/>
        <v>23</v>
      </c>
      <c r="W26" s="18">
        <v>9</v>
      </c>
      <c r="X26" s="18">
        <v>1</v>
      </c>
      <c r="Y26" s="18">
        <v>0</v>
      </c>
      <c r="Z26" s="18">
        <v>11</v>
      </c>
      <c r="AA26" s="18">
        <v>0</v>
      </c>
      <c r="AB26" s="17">
        <v>1</v>
      </c>
      <c r="AC26" s="18">
        <v>0</v>
      </c>
      <c r="AD26" s="18">
        <v>1</v>
      </c>
      <c r="AE26" s="34">
        <v>0</v>
      </c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</row>
    <row r="27" spans="1:51" ht="18.75" customHeight="1" x14ac:dyDescent="0.25">
      <c r="A27" s="586"/>
      <c r="B27" s="22" t="s">
        <v>33</v>
      </c>
      <c r="C27" s="324">
        <f t="shared" si="0"/>
        <v>36</v>
      </c>
      <c r="D27" s="26">
        <f t="shared" si="1"/>
        <v>17</v>
      </c>
      <c r="E27" s="28">
        <v>0</v>
      </c>
      <c r="F27" s="24">
        <v>0</v>
      </c>
      <c r="G27" s="24">
        <v>30</v>
      </c>
      <c r="H27" s="24">
        <v>17</v>
      </c>
      <c r="I27" s="56">
        <v>5</v>
      </c>
      <c r="J27" s="24">
        <v>0</v>
      </c>
      <c r="K27" s="56">
        <v>1</v>
      </c>
      <c r="L27" s="24">
        <v>0</v>
      </c>
      <c r="M27" s="56">
        <v>0</v>
      </c>
      <c r="N27" s="24">
        <v>0</v>
      </c>
      <c r="O27" s="56">
        <v>0</v>
      </c>
      <c r="P27" s="24">
        <v>0</v>
      </c>
      <c r="Q27" s="24">
        <v>0</v>
      </c>
      <c r="R27" s="24">
        <v>0</v>
      </c>
      <c r="S27" s="26">
        <v>0</v>
      </c>
      <c r="T27" s="28">
        <v>132</v>
      </c>
      <c r="U27" s="29">
        <v>4</v>
      </c>
      <c r="V27" s="23">
        <f t="shared" si="2"/>
        <v>20</v>
      </c>
      <c r="W27" s="29">
        <v>3</v>
      </c>
      <c r="X27" s="29">
        <v>2</v>
      </c>
      <c r="Y27" s="29">
        <v>0</v>
      </c>
      <c r="Z27" s="29">
        <v>14</v>
      </c>
      <c r="AA27" s="29">
        <v>0</v>
      </c>
      <c r="AB27" s="56">
        <v>0</v>
      </c>
      <c r="AC27" s="29">
        <v>0</v>
      </c>
      <c r="AD27" s="29">
        <v>1</v>
      </c>
      <c r="AE27" s="30">
        <v>0</v>
      </c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</row>
    <row r="28" spans="1:51" ht="18.75" customHeight="1" x14ac:dyDescent="0.25">
      <c r="A28" s="586"/>
      <c r="B28" s="31" t="s">
        <v>112</v>
      </c>
      <c r="C28" s="319">
        <f t="shared" si="0"/>
        <v>34</v>
      </c>
      <c r="D28" s="38">
        <f t="shared" si="1"/>
        <v>12</v>
      </c>
      <c r="E28" s="36">
        <v>0</v>
      </c>
      <c r="F28" s="33">
        <v>0</v>
      </c>
      <c r="G28" s="33">
        <v>30</v>
      </c>
      <c r="H28" s="33">
        <v>12</v>
      </c>
      <c r="I28" s="17">
        <v>3</v>
      </c>
      <c r="J28" s="17">
        <v>0</v>
      </c>
      <c r="K28" s="17">
        <v>1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34">
        <v>0</v>
      </c>
      <c r="T28" s="36">
        <v>93</v>
      </c>
      <c r="U28" s="18">
        <v>1</v>
      </c>
      <c r="V28" s="32">
        <f t="shared" si="2"/>
        <v>22</v>
      </c>
      <c r="W28" s="18">
        <v>2</v>
      </c>
      <c r="X28" s="18">
        <v>1</v>
      </c>
      <c r="Y28" s="18">
        <v>0</v>
      </c>
      <c r="Z28" s="18">
        <v>18</v>
      </c>
      <c r="AA28" s="18">
        <v>0</v>
      </c>
      <c r="AB28" s="17">
        <v>1</v>
      </c>
      <c r="AC28" s="18">
        <v>0</v>
      </c>
      <c r="AD28" s="18">
        <v>0</v>
      </c>
      <c r="AE28" s="34">
        <v>0</v>
      </c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</row>
    <row r="29" spans="1:51" ht="18.75" customHeight="1" x14ac:dyDescent="0.25">
      <c r="A29" s="586"/>
      <c r="B29" s="22" t="s">
        <v>219</v>
      </c>
      <c r="C29" s="324">
        <f t="shared" si="0"/>
        <v>14</v>
      </c>
      <c r="D29" s="26">
        <f t="shared" si="1"/>
        <v>4</v>
      </c>
      <c r="E29" s="28">
        <v>0</v>
      </c>
      <c r="F29" s="24">
        <v>0</v>
      </c>
      <c r="G29" s="24">
        <v>0</v>
      </c>
      <c r="H29" s="24">
        <v>0</v>
      </c>
      <c r="I29" s="56">
        <v>14</v>
      </c>
      <c r="J29" s="24">
        <v>4</v>
      </c>
      <c r="K29" s="56">
        <v>0</v>
      </c>
      <c r="L29" s="24">
        <v>0</v>
      </c>
      <c r="M29" s="56">
        <v>0</v>
      </c>
      <c r="N29" s="24">
        <v>0</v>
      </c>
      <c r="O29" s="56">
        <v>0</v>
      </c>
      <c r="P29" s="24">
        <v>0</v>
      </c>
      <c r="Q29" s="24">
        <v>0</v>
      </c>
      <c r="R29" s="24">
        <v>0</v>
      </c>
      <c r="S29" s="26">
        <v>0</v>
      </c>
      <c r="T29" s="28">
        <v>50</v>
      </c>
      <c r="U29" s="29">
        <v>3</v>
      </c>
      <c r="V29" s="23">
        <f t="shared" si="2"/>
        <v>20</v>
      </c>
      <c r="W29" s="29">
        <v>20</v>
      </c>
      <c r="X29" s="29">
        <v>0</v>
      </c>
      <c r="Y29" s="29">
        <v>0</v>
      </c>
      <c r="Z29" s="29">
        <v>0</v>
      </c>
      <c r="AA29" s="29">
        <v>0</v>
      </c>
      <c r="AB29" s="56">
        <v>0</v>
      </c>
      <c r="AC29" s="29">
        <v>0</v>
      </c>
      <c r="AD29" s="29">
        <v>0</v>
      </c>
      <c r="AE29" s="30">
        <v>0</v>
      </c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</row>
    <row r="30" spans="1:51" ht="18.75" customHeight="1" x14ac:dyDescent="0.25">
      <c r="A30" s="586"/>
      <c r="B30" s="31" t="s">
        <v>220</v>
      </c>
      <c r="C30" s="319">
        <f t="shared" si="0"/>
        <v>225</v>
      </c>
      <c r="D30" s="38">
        <f t="shared" si="1"/>
        <v>210</v>
      </c>
      <c r="E30" s="36">
        <v>200</v>
      </c>
      <c r="F30" s="33">
        <v>198</v>
      </c>
      <c r="G30" s="33">
        <v>0</v>
      </c>
      <c r="H30" s="33">
        <v>0</v>
      </c>
      <c r="I30" s="17">
        <v>12</v>
      </c>
      <c r="J30" s="17">
        <v>4</v>
      </c>
      <c r="K30" s="17">
        <v>1</v>
      </c>
      <c r="L30" s="17">
        <v>1</v>
      </c>
      <c r="M30" s="17">
        <v>8</v>
      </c>
      <c r="N30" s="17">
        <v>7</v>
      </c>
      <c r="O30" s="17">
        <v>4</v>
      </c>
      <c r="P30" s="17">
        <v>0</v>
      </c>
      <c r="Q30" s="17">
        <v>0</v>
      </c>
      <c r="R30" s="17">
        <v>0</v>
      </c>
      <c r="S30" s="34">
        <v>0</v>
      </c>
      <c r="T30" s="36">
        <v>1240</v>
      </c>
      <c r="U30" s="18">
        <v>115</v>
      </c>
      <c r="V30" s="32">
        <f t="shared" si="2"/>
        <v>181</v>
      </c>
      <c r="W30" s="18">
        <v>36</v>
      </c>
      <c r="X30" s="18">
        <v>35</v>
      </c>
      <c r="Y30" s="18">
        <v>0</v>
      </c>
      <c r="Z30" s="18">
        <v>96</v>
      </c>
      <c r="AA30" s="18">
        <v>0</v>
      </c>
      <c r="AB30" s="17">
        <v>10</v>
      </c>
      <c r="AC30" s="18">
        <v>0</v>
      </c>
      <c r="AD30" s="18">
        <v>0</v>
      </c>
      <c r="AE30" s="34">
        <v>4</v>
      </c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</row>
    <row r="31" spans="1:51" ht="18.75" customHeight="1" x14ac:dyDescent="0.25">
      <c r="A31" s="586"/>
      <c r="B31" s="22" t="s">
        <v>221</v>
      </c>
      <c r="C31" s="324">
        <f t="shared" si="0"/>
        <v>93</v>
      </c>
      <c r="D31" s="26">
        <f t="shared" si="1"/>
        <v>86</v>
      </c>
      <c r="E31" s="28">
        <v>80</v>
      </c>
      <c r="F31" s="24">
        <v>80</v>
      </c>
      <c r="G31" s="24">
        <v>0</v>
      </c>
      <c r="H31" s="24">
        <v>0</v>
      </c>
      <c r="I31" s="56">
        <v>6</v>
      </c>
      <c r="J31" s="24">
        <v>4</v>
      </c>
      <c r="K31" s="56">
        <v>1</v>
      </c>
      <c r="L31" s="24">
        <v>0</v>
      </c>
      <c r="M31" s="56">
        <v>3</v>
      </c>
      <c r="N31" s="24">
        <v>0</v>
      </c>
      <c r="O31" s="56">
        <v>3</v>
      </c>
      <c r="P31" s="24">
        <v>2</v>
      </c>
      <c r="Q31" s="24">
        <v>0</v>
      </c>
      <c r="R31" s="24">
        <v>0</v>
      </c>
      <c r="S31" s="26">
        <v>0</v>
      </c>
      <c r="T31" s="28">
        <v>581</v>
      </c>
      <c r="U31" s="29">
        <v>76</v>
      </c>
      <c r="V31" s="23">
        <f t="shared" si="2"/>
        <v>72</v>
      </c>
      <c r="W31" s="29">
        <v>33</v>
      </c>
      <c r="X31" s="29">
        <v>10</v>
      </c>
      <c r="Y31" s="29">
        <v>0</v>
      </c>
      <c r="Z31" s="29">
        <v>27</v>
      </c>
      <c r="AA31" s="29">
        <v>0</v>
      </c>
      <c r="AB31" s="56">
        <v>2</v>
      </c>
      <c r="AC31" s="29">
        <v>0</v>
      </c>
      <c r="AD31" s="29">
        <v>0</v>
      </c>
      <c r="AE31" s="30">
        <v>0</v>
      </c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</row>
    <row r="32" spans="1:51" ht="18.75" customHeight="1" x14ac:dyDescent="0.25">
      <c r="A32" s="586"/>
      <c r="B32" s="31" t="s">
        <v>234</v>
      </c>
      <c r="C32" s="319">
        <f t="shared" si="0"/>
        <v>60</v>
      </c>
      <c r="D32" s="38">
        <f t="shared" si="1"/>
        <v>58</v>
      </c>
      <c r="E32" s="36">
        <v>0</v>
      </c>
      <c r="F32" s="33">
        <v>0</v>
      </c>
      <c r="G32" s="33">
        <v>60</v>
      </c>
      <c r="H32" s="33">
        <v>57</v>
      </c>
      <c r="I32" s="17">
        <v>0</v>
      </c>
      <c r="J32" s="17">
        <v>1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34">
        <v>0</v>
      </c>
      <c r="T32" s="36">
        <v>270</v>
      </c>
      <c r="U32" s="257">
        <v>10</v>
      </c>
      <c r="V32" s="32">
        <f t="shared" si="2"/>
        <v>24</v>
      </c>
      <c r="W32" s="18">
        <v>10</v>
      </c>
      <c r="X32" s="18">
        <v>3</v>
      </c>
      <c r="Y32" s="18">
        <v>0</v>
      </c>
      <c r="Z32" s="18">
        <v>11</v>
      </c>
      <c r="AA32" s="18">
        <v>0</v>
      </c>
      <c r="AB32" s="17">
        <v>0</v>
      </c>
      <c r="AC32" s="18">
        <v>0</v>
      </c>
      <c r="AD32" s="18">
        <v>0</v>
      </c>
      <c r="AE32" s="34">
        <v>0</v>
      </c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</row>
    <row r="33" spans="1:51" ht="18.75" customHeight="1" x14ac:dyDescent="0.25">
      <c r="A33" s="586"/>
      <c r="B33" s="22" t="s">
        <v>222</v>
      </c>
      <c r="C33" s="324">
        <f t="shared" si="0"/>
        <v>18</v>
      </c>
      <c r="D33" s="26">
        <f t="shared" si="1"/>
        <v>10</v>
      </c>
      <c r="E33" s="28">
        <v>0</v>
      </c>
      <c r="F33" s="24">
        <v>0</v>
      </c>
      <c r="G33" s="24">
        <v>0</v>
      </c>
      <c r="H33" s="24">
        <v>0</v>
      </c>
      <c r="I33" s="56">
        <v>18</v>
      </c>
      <c r="J33" s="56">
        <v>10</v>
      </c>
      <c r="K33" s="56">
        <v>0</v>
      </c>
      <c r="L33" s="56">
        <v>0</v>
      </c>
      <c r="M33" s="56">
        <v>0</v>
      </c>
      <c r="N33" s="56">
        <v>0</v>
      </c>
      <c r="O33" s="56">
        <v>0</v>
      </c>
      <c r="P33" s="56">
        <v>0</v>
      </c>
      <c r="Q33" s="56">
        <v>0</v>
      </c>
      <c r="R33" s="56">
        <v>0</v>
      </c>
      <c r="S33" s="30">
        <v>0</v>
      </c>
      <c r="T33" s="28">
        <v>132</v>
      </c>
      <c r="U33" s="28">
        <v>11</v>
      </c>
      <c r="V33" s="23">
        <f t="shared" si="2"/>
        <v>34</v>
      </c>
      <c r="W33" s="29">
        <v>32</v>
      </c>
      <c r="X33" s="29">
        <v>0</v>
      </c>
      <c r="Y33" s="29">
        <v>0</v>
      </c>
      <c r="Z33" s="29">
        <v>2</v>
      </c>
      <c r="AA33" s="29">
        <v>0</v>
      </c>
      <c r="AB33" s="56">
        <v>0</v>
      </c>
      <c r="AC33" s="29">
        <v>0</v>
      </c>
      <c r="AD33" s="29">
        <v>0</v>
      </c>
      <c r="AE33" s="30">
        <v>0</v>
      </c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</row>
    <row r="34" spans="1:51" ht="18.75" customHeight="1" x14ac:dyDescent="0.25">
      <c r="A34" s="586"/>
      <c r="B34" s="31" t="s">
        <v>176</v>
      </c>
      <c r="C34" s="319">
        <f t="shared" si="0"/>
        <v>0</v>
      </c>
      <c r="D34" s="38">
        <f t="shared" si="1"/>
        <v>0</v>
      </c>
      <c r="E34" s="36">
        <v>0</v>
      </c>
      <c r="F34" s="33">
        <v>0</v>
      </c>
      <c r="G34" s="33">
        <v>0</v>
      </c>
      <c r="H34" s="33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34">
        <v>0</v>
      </c>
      <c r="T34" s="36">
        <v>135</v>
      </c>
      <c r="U34" s="257">
        <v>3</v>
      </c>
      <c r="V34" s="32">
        <f t="shared" si="2"/>
        <v>5</v>
      </c>
      <c r="W34" s="18">
        <v>1</v>
      </c>
      <c r="X34" s="18">
        <v>3</v>
      </c>
      <c r="Y34" s="18">
        <v>0</v>
      </c>
      <c r="Z34" s="18">
        <v>0</v>
      </c>
      <c r="AA34" s="18">
        <v>0</v>
      </c>
      <c r="AB34" s="17">
        <v>0</v>
      </c>
      <c r="AC34" s="18">
        <v>0</v>
      </c>
      <c r="AD34" s="18">
        <v>0</v>
      </c>
      <c r="AE34" s="34">
        <v>1</v>
      </c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</row>
    <row r="35" spans="1:51" ht="18.75" customHeight="1" x14ac:dyDescent="0.25">
      <c r="A35" s="586"/>
      <c r="B35" s="22" t="s">
        <v>34</v>
      </c>
      <c r="C35" s="324">
        <f t="shared" si="0"/>
        <v>38</v>
      </c>
      <c r="D35" s="26">
        <f t="shared" si="1"/>
        <v>30</v>
      </c>
      <c r="E35" s="28">
        <v>25</v>
      </c>
      <c r="F35" s="24">
        <v>25</v>
      </c>
      <c r="G35" s="24">
        <v>0</v>
      </c>
      <c r="H35" s="24">
        <v>0</v>
      </c>
      <c r="I35" s="56">
        <v>4</v>
      </c>
      <c r="J35" s="56">
        <v>0</v>
      </c>
      <c r="K35" s="56">
        <v>1</v>
      </c>
      <c r="L35" s="56">
        <v>1</v>
      </c>
      <c r="M35" s="56">
        <v>4</v>
      </c>
      <c r="N35" s="56">
        <v>0</v>
      </c>
      <c r="O35" s="56">
        <v>4</v>
      </c>
      <c r="P35" s="56">
        <v>4</v>
      </c>
      <c r="Q35" s="56">
        <v>0</v>
      </c>
      <c r="R35" s="56">
        <v>0</v>
      </c>
      <c r="S35" s="30">
        <v>0</v>
      </c>
      <c r="T35" s="28">
        <v>293</v>
      </c>
      <c r="U35" s="29">
        <v>24</v>
      </c>
      <c r="V35" s="23">
        <f t="shared" si="2"/>
        <v>36</v>
      </c>
      <c r="W35" s="29">
        <v>9</v>
      </c>
      <c r="X35" s="29">
        <v>3</v>
      </c>
      <c r="Y35" s="29">
        <v>1</v>
      </c>
      <c r="Z35" s="29">
        <v>22</v>
      </c>
      <c r="AA35" s="29">
        <v>0</v>
      </c>
      <c r="AB35" s="56">
        <v>0</v>
      </c>
      <c r="AC35" s="29">
        <v>0</v>
      </c>
      <c r="AD35" s="29">
        <v>0</v>
      </c>
      <c r="AE35" s="30">
        <v>1</v>
      </c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</row>
    <row r="36" spans="1:51" ht="18.75" customHeight="1" x14ac:dyDescent="0.25">
      <c r="A36" s="586"/>
      <c r="B36" s="31" t="s">
        <v>223</v>
      </c>
      <c r="C36" s="319">
        <f t="shared" si="0"/>
        <v>13</v>
      </c>
      <c r="D36" s="38">
        <f t="shared" si="1"/>
        <v>0</v>
      </c>
      <c r="E36" s="36">
        <v>0</v>
      </c>
      <c r="F36" s="33">
        <v>0</v>
      </c>
      <c r="G36" s="33">
        <v>0</v>
      </c>
      <c r="H36" s="33">
        <v>0</v>
      </c>
      <c r="I36" s="17">
        <v>13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34">
        <v>0</v>
      </c>
      <c r="T36" s="36">
        <v>49</v>
      </c>
      <c r="U36" s="257">
        <v>6</v>
      </c>
      <c r="V36" s="32">
        <f t="shared" si="2"/>
        <v>15</v>
      </c>
      <c r="W36" s="18">
        <v>14</v>
      </c>
      <c r="X36" s="18">
        <v>1</v>
      </c>
      <c r="Y36" s="18">
        <v>0</v>
      </c>
      <c r="Z36" s="18">
        <v>0</v>
      </c>
      <c r="AA36" s="18">
        <v>0</v>
      </c>
      <c r="AB36" s="17">
        <v>0</v>
      </c>
      <c r="AC36" s="18">
        <v>0</v>
      </c>
      <c r="AD36" s="18">
        <v>0</v>
      </c>
      <c r="AE36" s="34">
        <v>0</v>
      </c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</row>
    <row r="37" spans="1:51" ht="18.75" customHeight="1" x14ac:dyDescent="0.25">
      <c r="A37" s="586"/>
      <c r="B37" s="213" t="s">
        <v>35</v>
      </c>
      <c r="C37" s="388">
        <f t="shared" si="0"/>
        <v>35</v>
      </c>
      <c r="D37" s="239">
        <f t="shared" si="1"/>
        <v>26</v>
      </c>
      <c r="E37" s="28">
        <v>25</v>
      </c>
      <c r="F37" s="238">
        <v>25</v>
      </c>
      <c r="G37" s="24">
        <v>0</v>
      </c>
      <c r="H37" s="238">
        <v>0</v>
      </c>
      <c r="I37" s="56">
        <v>3</v>
      </c>
      <c r="J37" s="251">
        <v>1</v>
      </c>
      <c r="K37" s="56">
        <v>1</v>
      </c>
      <c r="L37" s="251">
        <v>0</v>
      </c>
      <c r="M37" s="56">
        <v>3</v>
      </c>
      <c r="N37" s="251">
        <v>0</v>
      </c>
      <c r="O37" s="56">
        <v>3</v>
      </c>
      <c r="P37" s="251">
        <v>0</v>
      </c>
      <c r="Q37" s="251">
        <v>0</v>
      </c>
      <c r="R37" s="251">
        <v>0</v>
      </c>
      <c r="S37" s="350">
        <v>0</v>
      </c>
      <c r="T37" s="214">
        <v>163</v>
      </c>
      <c r="U37" s="247">
        <v>10</v>
      </c>
      <c r="V37" s="232">
        <f t="shared" si="2"/>
        <v>23</v>
      </c>
      <c r="W37" s="247">
        <v>7</v>
      </c>
      <c r="X37" s="247">
        <v>6</v>
      </c>
      <c r="Y37" s="238">
        <v>0</v>
      </c>
      <c r="Z37" s="247">
        <v>6</v>
      </c>
      <c r="AA37" s="351">
        <v>0</v>
      </c>
      <c r="AB37" s="249">
        <v>3</v>
      </c>
      <c r="AC37" s="247">
        <v>0</v>
      </c>
      <c r="AD37" s="247">
        <v>1</v>
      </c>
      <c r="AE37" s="252">
        <v>0</v>
      </c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</row>
    <row r="38" spans="1:51" ht="18.75" customHeight="1" x14ac:dyDescent="0.25">
      <c r="A38" s="586"/>
      <c r="B38" s="48" t="s">
        <v>36</v>
      </c>
      <c r="C38" s="361">
        <f t="shared" ref="C38:X38" si="3">SUM(C12:C37)</f>
        <v>1203</v>
      </c>
      <c r="D38" s="368">
        <f t="shared" si="3"/>
        <v>920</v>
      </c>
      <c r="E38" s="369">
        <f t="shared" si="3"/>
        <v>665</v>
      </c>
      <c r="F38" s="363">
        <f t="shared" si="3"/>
        <v>662</v>
      </c>
      <c r="G38" s="361">
        <f t="shared" si="3"/>
        <v>220</v>
      </c>
      <c r="H38" s="362">
        <f t="shared" si="3"/>
        <v>174</v>
      </c>
      <c r="I38" s="362">
        <f t="shared" si="3"/>
        <v>172</v>
      </c>
      <c r="J38" s="362">
        <f t="shared" si="3"/>
        <v>47</v>
      </c>
      <c r="K38" s="362">
        <f t="shared" si="3"/>
        <v>15</v>
      </c>
      <c r="L38" s="362">
        <f t="shared" si="3"/>
        <v>3</v>
      </c>
      <c r="M38" s="362">
        <f t="shared" si="3"/>
        <v>68</v>
      </c>
      <c r="N38" s="362">
        <f t="shared" si="3"/>
        <v>7</v>
      </c>
      <c r="O38" s="362">
        <f t="shared" si="3"/>
        <v>63</v>
      </c>
      <c r="P38" s="362">
        <f t="shared" si="3"/>
        <v>27</v>
      </c>
      <c r="Q38" s="362">
        <f t="shared" si="3"/>
        <v>0</v>
      </c>
      <c r="R38" s="362">
        <f t="shared" si="3"/>
        <v>0</v>
      </c>
      <c r="S38" s="368">
        <f t="shared" si="3"/>
        <v>0</v>
      </c>
      <c r="T38" s="369">
        <f t="shared" si="3"/>
        <v>6320</v>
      </c>
      <c r="U38" s="363">
        <f t="shared" si="3"/>
        <v>513</v>
      </c>
      <c r="V38" s="383">
        <f t="shared" si="3"/>
        <v>878</v>
      </c>
      <c r="W38" s="369">
        <f t="shared" si="3"/>
        <v>351</v>
      </c>
      <c r="X38" s="362">
        <f t="shared" si="3"/>
        <v>125</v>
      </c>
      <c r="Y38" s="29">
        <v>0</v>
      </c>
      <c r="Z38" s="362">
        <f t="shared" ref="Z38:AE38" si="4">SUM(Z12:Z37)</f>
        <v>364</v>
      </c>
      <c r="AA38" s="362">
        <f t="shared" si="4"/>
        <v>1</v>
      </c>
      <c r="AB38" s="362">
        <f t="shared" si="4"/>
        <v>21</v>
      </c>
      <c r="AC38" s="362">
        <f t="shared" si="4"/>
        <v>0</v>
      </c>
      <c r="AD38" s="362">
        <f t="shared" si="4"/>
        <v>4</v>
      </c>
      <c r="AE38" s="363">
        <f t="shared" si="4"/>
        <v>11</v>
      </c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</row>
    <row r="39" spans="1:51" ht="18.75" customHeight="1" x14ac:dyDescent="0.25">
      <c r="A39" s="586"/>
      <c r="B39" s="609" t="s">
        <v>37</v>
      </c>
      <c r="C39" s="579"/>
      <c r="D39" s="579"/>
      <c r="E39" s="579"/>
      <c r="F39" s="579"/>
      <c r="G39" s="579"/>
      <c r="H39" s="579"/>
      <c r="I39" s="579"/>
      <c r="J39" s="579"/>
      <c r="K39" s="579"/>
      <c r="L39" s="579"/>
      <c r="M39" s="579"/>
      <c r="N39" s="579"/>
      <c r="O39" s="579"/>
      <c r="P39" s="579"/>
      <c r="Q39" s="579"/>
      <c r="R39" s="579"/>
      <c r="S39" s="579"/>
      <c r="T39" s="579"/>
      <c r="U39" s="579"/>
      <c r="V39" s="579"/>
      <c r="W39" s="579"/>
      <c r="X39" s="579"/>
      <c r="Y39" s="579"/>
      <c r="Z39" s="579"/>
      <c r="AA39" s="579"/>
      <c r="AB39" s="579"/>
      <c r="AC39" s="579"/>
      <c r="AD39" s="579"/>
      <c r="AE39" s="580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</row>
    <row r="40" spans="1:51" ht="18.75" customHeight="1" x14ac:dyDescent="0.25">
      <c r="A40" s="586"/>
      <c r="B40" s="40" t="s">
        <v>224</v>
      </c>
      <c r="C40" s="371">
        <f t="shared" ref="C40:C46" si="5">E40+G40+I40+K40+M40+O40</f>
        <v>50</v>
      </c>
      <c r="D40" s="38">
        <f t="shared" ref="D40:D46" si="6">F40+H40+J40+L40+N40+P40+Q40+R40+S40</f>
        <v>50</v>
      </c>
      <c r="E40" s="44">
        <v>50</v>
      </c>
      <c r="F40" s="44">
        <v>50</v>
      </c>
      <c r="G40" s="44">
        <v>0</v>
      </c>
      <c r="H40" s="44">
        <v>0</v>
      </c>
      <c r="I40" s="17">
        <v>0</v>
      </c>
      <c r="J40" s="62">
        <v>0</v>
      </c>
      <c r="K40" s="17">
        <v>0</v>
      </c>
      <c r="L40" s="62">
        <v>0</v>
      </c>
      <c r="M40" s="17">
        <v>0</v>
      </c>
      <c r="N40" s="62">
        <v>0</v>
      </c>
      <c r="O40" s="17">
        <v>0</v>
      </c>
      <c r="P40" s="62">
        <v>0</v>
      </c>
      <c r="Q40" s="62">
        <v>0</v>
      </c>
      <c r="R40" s="62">
        <v>0</v>
      </c>
      <c r="S40" s="62">
        <v>0</v>
      </c>
      <c r="T40" s="43">
        <v>175</v>
      </c>
      <c r="U40" s="37">
        <v>8</v>
      </c>
      <c r="V40" s="46">
        <f t="shared" ref="V40:V46" si="7">SUM(W40:AE40)</f>
        <v>22</v>
      </c>
      <c r="W40" s="287">
        <v>11</v>
      </c>
      <c r="X40" s="37">
        <v>3</v>
      </c>
      <c r="Y40" s="37">
        <v>0</v>
      </c>
      <c r="Z40" s="33">
        <v>7</v>
      </c>
      <c r="AA40" s="33">
        <v>0</v>
      </c>
      <c r="AB40" s="33">
        <v>1</v>
      </c>
      <c r="AC40" s="37">
        <v>0</v>
      </c>
      <c r="AD40" s="37">
        <v>0</v>
      </c>
      <c r="AE40" s="38">
        <v>0</v>
      </c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</row>
    <row r="41" spans="1:51" ht="18.75" customHeight="1" x14ac:dyDescent="0.25">
      <c r="A41" s="586"/>
      <c r="B41" s="213" t="s">
        <v>110</v>
      </c>
      <c r="C41" s="372">
        <f t="shared" si="5"/>
        <v>31</v>
      </c>
      <c r="D41" s="26">
        <f t="shared" si="6"/>
        <v>31</v>
      </c>
      <c r="E41" s="214">
        <v>0</v>
      </c>
      <c r="F41" s="214">
        <v>0</v>
      </c>
      <c r="G41" s="214">
        <v>30</v>
      </c>
      <c r="H41" s="214">
        <v>30</v>
      </c>
      <c r="I41" s="56">
        <v>1</v>
      </c>
      <c r="J41" s="216">
        <v>1</v>
      </c>
      <c r="K41" s="56">
        <v>0</v>
      </c>
      <c r="L41" s="216">
        <v>0</v>
      </c>
      <c r="M41" s="56">
        <v>0</v>
      </c>
      <c r="N41" s="216">
        <v>0</v>
      </c>
      <c r="O41" s="56">
        <v>0</v>
      </c>
      <c r="P41" s="216">
        <v>0</v>
      </c>
      <c r="Q41" s="216">
        <v>0</v>
      </c>
      <c r="R41" s="216">
        <v>0</v>
      </c>
      <c r="S41" s="216">
        <v>0</v>
      </c>
      <c r="T41" s="217">
        <v>123</v>
      </c>
      <c r="U41" s="25">
        <v>3</v>
      </c>
      <c r="V41" s="23">
        <f t="shared" si="7"/>
        <v>31</v>
      </c>
      <c r="W41" s="27">
        <v>2</v>
      </c>
      <c r="X41" s="218">
        <v>1</v>
      </c>
      <c r="Y41" s="24">
        <v>0</v>
      </c>
      <c r="Z41" s="24">
        <v>28</v>
      </c>
      <c r="AA41" s="24">
        <v>0</v>
      </c>
      <c r="AB41" s="24">
        <v>0</v>
      </c>
      <c r="AC41" s="25">
        <v>0</v>
      </c>
      <c r="AD41" s="25">
        <v>0</v>
      </c>
      <c r="AE41" s="26">
        <v>0</v>
      </c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</row>
    <row r="42" spans="1:51" ht="18.75" customHeight="1" x14ac:dyDescent="0.25">
      <c r="A42" s="586"/>
      <c r="B42" s="31" t="s">
        <v>32</v>
      </c>
      <c r="C42" s="371">
        <f t="shared" si="5"/>
        <v>31</v>
      </c>
      <c r="D42" s="38">
        <f t="shared" si="6"/>
        <v>22</v>
      </c>
      <c r="E42" s="36">
        <v>0</v>
      </c>
      <c r="F42" s="36">
        <v>0</v>
      </c>
      <c r="G42" s="36">
        <v>30</v>
      </c>
      <c r="H42" s="36">
        <v>22</v>
      </c>
      <c r="I42" s="17">
        <v>1</v>
      </c>
      <c r="J42" s="37">
        <v>0</v>
      </c>
      <c r="K42" s="17">
        <v>0</v>
      </c>
      <c r="L42" s="37">
        <v>0</v>
      </c>
      <c r="M42" s="17">
        <v>0</v>
      </c>
      <c r="N42" s="37">
        <v>0</v>
      </c>
      <c r="O42" s="17">
        <v>0</v>
      </c>
      <c r="P42" s="37">
        <v>0</v>
      </c>
      <c r="Q42" s="37">
        <v>0</v>
      </c>
      <c r="R42" s="37">
        <v>0</v>
      </c>
      <c r="S42" s="37">
        <v>0</v>
      </c>
      <c r="T42" s="35">
        <v>65</v>
      </c>
      <c r="U42" s="37">
        <v>4</v>
      </c>
      <c r="V42" s="32">
        <f t="shared" si="7"/>
        <v>5</v>
      </c>
      <c r="W42" s="35">
        <v>1</v>
      </c>
      <c r="X42" s="63">
        <v>0</v>
      </c>
      <c r="Y42" s="33">
        <v>0</v>
      </c>
      <c r="Z42" s="33">
        <v>4</v>
      </c>
      <c r="AA42" s="33">
        <v>0</v>
      </c>
      <c r="AB42" s="33">
        <v>0</v>
      </c>
      <c r="AC42" s="37">
        <v>0</v>
      </c>
      <c r="AD42" s="37">
        <v>0</v>
      </c>
      <c r="AE42" s="38">
        <v>0</v>
      </c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</row>
    <row r="43" spans="1:51" ht="18.75" customHeight="1" x14ac:dyDescent="0.25">
      <c r="A43" s="586"/>
      <c r="B43" s="54" t="s">
        <v>26</v>
      </c>
      <c r="C43" s="372">
        <f t="shared" si="5"/>
        <v>116</v>
      </c>
      <c r="D43" s="30">
        <f t="shared" si="6"/>
        <v>100</v>
      </c>
      <c r="E43" s="55">
        <v>100</v>
      </c>
      <c r="F43" s="55">
        <v>100</v>
      </c>
      <c r="G43" s="55">
        <v>0</v>
      </c>
      <c r="H43" s="55">
        <v>0</v>
      </c>
      <c r="I43" s="56">
        <v>5</v>
      </c>
      <c r="J43" s="29">
        <v>0</v>
      </c>
      <c r="K43" s="56">
        <v>1</v>
      </c>
      <c r="L43" s="29">
        <v>0</v>
      </c>
      <c r="M43" s="56">
        <v>5</v>
      </c>
      <c r="N43" s="29">
        <v>0</v>
      </c>
      <c r="O43" s="56">
        <v>5</v>
      </c>
      <c r="P43" s="29">
        <v>0</v>
      </c>
      <c r="Q43" s="29">
        <v>0</v>
      </c>
      <c r="R43" s="29">
        <v>0</v>
      </c>
      <c r="S43" s="29">
        <v>0</v>
      </c>
      <c r="T43" s="301">
        <v>537</v>
      </c>
      <c r="U43" s="29">
        <v>51</v>
      </c>
      <c r="V43" s="299">
        <f t="shared" si="7"/>
        <v>96</v>
      </c>
      <c r="W43" s="59">
        <v>19</v>
      </c>
      <c r="X43" s="29">
        <v>17</v>
      </c>
      <c r="Y43" s="29">
        <v>0</v>
      </c>
      <c r="Z43" s="56">
        <v>47</v>
      </c>
      <c r="AA43" s="56">
        <v>0</v>
      </c>
      <c r="AB43" s="56">
        <v>9</v>
      </c>
      <c r="AC43" s="29">
        <v>0</v>
      </c>
      <c r="AD43" s="29">
        <v>0</v>
      </c>
      <c r="AE43" s="30">
        <v>4</v>
      </c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</row>
    <row r="44" spans="1:51" ht="18.75" customHeight="1" x14ac:dyDescent="0.25">
      <c r="A44" s="586"/>
      <c r="B44" s="40" t="s">
        <v>27</v>
      </c>
      <c r="C44" s="371">
        <f t="shared" si="5"/>
        <v>64</v>
      </c>
      <c r="D44" s="38">
        <f t="shared" si="6"/>
        <v>53</v>
      </c>
      <c r="E44" s="44">
        <v>50</v>
      </c>
      <c r="F44" s="44">
        <v>50</v>
      </c>
      <c r="G44" s="44">
        <v>0</v>
      </c>
      <c r="H44" s="44">
        <v>1</v>
      </c>
      <c r="I44" s="17">
        <v>5</v>
      </c>
      <c r="J44" s="62">
        <v>0</v>
      </c>
      <c r="K44" s="17">
        <v>1</v>
      </c>
      <c r="L44" s="62">
        <v>0</v>
      </c>
      <c r="M44" s="17">
        <v>4</v>
      </c>
      <c r="N44" s="62">
        <v>0</v>
      </c>
      <c r="O44" s="17">
        <v>4</v>
      </c>
      <c r="P44" s="62">
        <v>2</v>
      </c>
      <c r="Q44" s="62">
        <v>0</v>
      </c>
      <c r="R44" s="62">
        <v>0</v>
      </c>
      <c r="S44" s="62">
        <v>0</v>
      </c>
      <c r="T44" s="43">
        <v>317</v>
      </c>
      <c r="U44" s="37">
        <v>29</v>
      </c>
      <c r="V44" s="32">
        <f t="shared" si="7"/>
        <v>31</v>
      </c>
      <c r="W44" s="63">
        <v>11</v>
      </c>
      <c r="X44" s="37">
        <v>3</v>
      </c>
      <c r="Y44" s="37">
        <v>0</v>
      </c>
      <c r="Z44" s="33">
        <v>14</v>
      </c>
      <c r="AA44" s="33">
        <v>0</v>
      </c>
      <c r="AB44" s="33">
        <v>2</v>
      </c>
      <c r="AC44" s="37">
        <v>0</v>
      </c>
      <c r="AD44" s="37">
        <v>1</v>
      </c>
      <c r="AE44" s="38">
        <v>0</v>
      </c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</row>
    <row r="45" spans="1:51" ht="18.75" customHeight="1" x14ac:dyDescent="0.25">
      <c r="A45" s="586"/>
      <c r="B45" s="213" t="s">
        <v>225</v>
      </c>
      <c r="C45" s="372">
        <f t="shared" si="5"/>
        <v>10</v>
      </c>
      <c r="D45" s="26">
        <f t="shared" si="6"/>
        <v>1</v>
      </c>
      <c r="E45" s="214">
        <v>0</v>
      </c>
      <c r="F45" s="214">
        <v>0</v>
      </c>
      <c r="G45" s="214">
        <v>0</v>
      </c>
      <c r="H45" s="214">
        <v>0</v>
      </c>
      <c r="I45" s="56">
        <v>3</v>
      </c>
      <c r="J45" s="216">
        <v>0</v>
      </c>
      <c r="K45" s="56">
        <v>1</v>
      </c>
      <c r="L45" s="216">
        <v>0</v>
      </c>
      <c r="M45" s="56">
        <v>3</v>
      </c>
      <c r="N45" s="216">
        <v>0</v>
      </c>
      <c r="O45" s="56">
        <v>3</v>
      </c>
      <c r="P45" s="216">
        <v>1</v>
      </c>
      <c r="Q45" s="216">
        <v>0</v>
      </c>
      <c r="R45" s="216">
        <v>0</v>
      </c>
      <c r="S45" s="216">
        <v>0</v>
      </c>
      <c r="T45" s="217">
        <v>120</v>
      </c>
      <c r="U45" s="216">
        <v>7</v>
      </c>
      <c r="V45" s="384">
        <f t="shared" si="7"/>
        <v>8</v>
      </c>
      <c r="W45" s="250">
        <v>4</v>
      </c>
      <c r="X45" s="216">
        <v>4</v>
      </c>
      <c r="Y45" s="216">
        <v>0</v>
      </c>
      <c r="Z45" s="215">
        <v>0</v>
      </c>
      <c r="AA45" s="215">
        <v>0</v>
      </c>
      <c r="AB45" s="215">
        <v>0</v>
      </c>
      <c r="AC45" s="216">
        <v>0</v>
      </c>
      <c r="AD45" s="216">
        <v>0</v>
      </c>
      <c r="AE45" s="303">
        <v>0</v>
      </c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</row>
    <row r="46" spans="1:51" ht="18.75" customHeight="1" x14ac:dyDescent="0.25">
      <c r="A46" s="586"/>
      <c r="B46" s="40" t="s">
        <v>84</v>
      </c>
      <c r="C46" s="371">
        <f t="shared" si="5"/>
        <v>10</v>
      </c>
      <c r="D46" s="38">
        <f t="shared" si="6"/>
        <v>3</v>
      </c>
      <c r="E46" s="44">
        <v>0</v>
      </c>
      <c r="F46" s="44">
        <v>0</v>
      </c>
      <c r="G46" s="44">
        <v>0</v>
      </c>
      <c r="H46" s="44">
        <v>0</v>
      </c>
      <c r="I46" s="17">
        <v>3</v>
      </c>
      <c r="J46" s="62">
        <v>1</v>
      </c>
      <c r="K46" s="17">
        <v>1</v>
      </c>
      <c r="L46" s="62">
        <v>1</v>
      </c>
      <c r="M46" s="17">
        <v>3</v>
      </c>
      <c r="N46" s="62">
        <v>0</v>
      </c>
      <c r="O46" s="17">
        <v>3</v>
      </c>
      <c r="P46" s="62">
        <v>1</v>
      </c>
      <c r="Q46" s="62">
        <v>0</v>
      </c>
      <c r="R46" s="62">
        <v>0</v>
      </c>
      <c r="S46" s="62">
        <v>0</v>
      </c>
      <c r="T46" s="385">
        <v>184</v>
      </c>
      <c r="U46" s="219">
        <v>20</v>
      </c>
      <c r="V46" s="41">
        <f t="shared" si="7"/>
        <v>10</v>
      </c>
      <c r="W46" s="220">
        <v>3</v>
      </c>
      <c r="X46" s="219">
        <v>2</v>
      </c>
      <c r="Y46" s="219">
        <v>0</v>
      </c>
      <c r="Z46" s="221">
        <v>3</v>
      </c>
      <c r="AA46" s="221">
        <v>0</v>
      </c>
      <c r="AB46" s="221">
        <v>1</v>
      </c>
      <c r="AC46" s="219">
        <v>0</v>
      </c>
      <c r="AD46" s="219">
        <v>1</v>
      </c>
      <c r="AE46" s="222">
        <v>0</v>
      </c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</row>
    <row r="47" spans="1:51" ht="18.75" customHeight="1" x14ac:dyDescent="0.25">
      <c r="A47" s="586"/>
      <c r="B47" s="333" t="s">
        <v>38</v>
      </c>
      <c r="C47" s="51">
        <f t="shared" ref="C47:AE47" si="8">SUM(C40:C46)</f>
        <v>312</v>
      </c>
      <c r="D47" s="53">
        <f t="shared" si="8"/>
        <v>260</v>
      </c>
      <c r="E47" s="51">
        <f t="shared" si="8"/>
        <v>200</v>
      </c>
      <c r="F47" s="53">
        <f t="shared" si="8"/>
        <v>200</v>
      </c>
      <c r="G47" s="51">
        <f t="shared" si="8"/>
        <v>60</v>
      </c>
      <c r="H47" s="68">
        <f t="shared" si="8"/>
        <v>53</v>
      </c>
      <c r="I47" s="68">
        <f t="shared" si="8"/>
        <v>18</v>
      </c>
      <c r="J47" s="68">
        <f t="shared" si="8"/>
        <v>2</v>
      </c>
      <c r="K47" s="68">
        <f t="shared" si="8"/>
        <v>4</v>
      </c>
      <c r="L47" s="68">
        <f t="shared" si="8"/>
        <v>1</v>
      </c>
      <c r="M47" s="68">
        <f t="shared" si="8"/>
        <v>15</v>
      </c>
      <c r="N47" s="68">
        <f t="shared" si="8"/>
        <v>0</v>
      </c>
      <c r="O47" s="68">
        <f t="shared" si="8"/>
        <v>15</v>
      </c>
      <c r="P47" s="68">
        <f t="shared" si="8"/>
        <v>4</v>
      </c>
      <c r="Q47" s="68">
        <f t="shared" si="8"/>
        <v>0</v>
      </c>
      <c r="R47" s="68">
        <f t="shared" si="8"/>
        <v>0</v>
      </c>
      <c r="S47" s="53">
        <f t="shared" si="8"/>
        <v>0</v>
      </c>
      <c r="T47" s="6">
        <f t="shared" si="8"/>
        <v>1521</v>
      </c>
      <c r="U47" s="6">
        <f t="shared" si="8"/>
        <v>122</v>
      </c>
      <c r="V47" s="6">
        <f t="shared" si="8"/>
        <v>203</v>
      </c>
      <c r="W47" s="6">
        <f t="shared" si="8"/>
        <v>51</v>
      </c>
      <c r="X47" s="6">
        <f t="shared" si="8"/>
        <v>30</v>
      </c>
      <c r="Y47" s="6">
        <f t="shared" si="8"/>
        <v>0</v>
      </c>
      <c r="Z47" s="6">
        <f t="shared" si="8"/>
        <v>103</v>
      </c>
      <c r="AA47" s="6">
        <f t="shared" si="8"/>
        <v>0</v>
      </c>
      <c r="AB47" s="6">
        <f t="shared" si="8"/>
        <v>13</v>
      </c>
      <c r="AC47" s="6">
        <f t="shared" si="8"/>
        <v>0</v>
      </c>
      <c r="AD47" s="6">
        <f t="shared" si="8"/>
        <v>2</v>
      </c>
      <c r="AE47" s="6">
        <f t="shared" si="8"/>
        <v>4</v>
      </c>
      <c r="AF47" s="69"/>
      <c r="AG47" s="69"/>
      <c r="AH47" s="69"/>
      <c r="AI47" s="69"/>
      <c r="AJ47" s="69"/>
      <c r="AK47" s="69"/>
      <c r="AL47" s="69"/>
      <c r="AM47" s="3"/>
      <c r="AN47" s="69"/>
      <c r="AO47" s="69"/>
      <c r="AP47" s="69"/>
      <c r="AQ47" s="69"/>
      <c r="AR47" s="69"/>
      <c r="AS47" s="69"/>
      <c r="AT47" s="69"/>
      <c r="AU47" s="3"/>
      <c r="AV47" s="69"/>
      <c r="AW47" s="69"/>
      <c r="AX47" s="69"/>
      <c r="AY47" s="69"/>
    </row>
    <row r="48" spans="1:51" ht="18.75" customHeight="1" x14ac:dyDescent="0.25">
      <c r="A48" s="586"/>
      <c r="B48" s="633" t="s">
        <v>86</v>
      </c>
      <c r="C48" s="634"/>
      <c r="D48" s="634"/>
      <c r="E48" s="634"/>
      <c r="F48" s="634"/>
      <c r="G48" s="634"/>
      <c r="H48" s="634"/>
      <c r="I48" s="634"/>
      <c r="J48" s="634"/>
      <c r="K48" s="634"/>
      <c r="L48" s="634"/>
      <c r="M48" s="634"/>
      <c r="N48" s="634"/>
      <c r="O48" s="634"/>
      <c r="P48" s="634"/>
      <c r="Q48" s="634"/>
      <c r="R48" s="634"/>
      <c r="S48" s="634"/>
      <c r="T48" s="634"/>
      <c r="U48" s="634"/>
      <c r="V48" s="634"/>
      <c r="W48" s="634"/>
      <c r="X48" s="634"/>
      <c r="Y48" s="634"/>
      <c r="Z48" s="634"/>
      <c r="AA48" s="634"/>
      <c r="AB48" s="634"/>
      <c r="AC48" s="634"/>
      <c r="AD48" s="634"/>
      <c r="AE48" s="635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</row>
    <row r="49" spans="1:51" ht="18.75" customHeight="1" x14ac:dyDescent="0.25">
      <c r="A49" s="586"/>
      <c r="B49" s="40" t="s">
        <v>144</v>
      </c>
      <c r="C49" s="375">
        <f t="shared" ref="C49:C56" si="9">E49+G49+I49+K49+M49+O49</f>
        <v>36</v>
      </c>
      <c r="D49" s="38">
        <f t="shared" ref="D49:D56" si="10">F49+H49+J49+L49+N49+P49+Q49+R49+S49</f>
        <v>30</v>
      </c>
      <c r="E49" s="36">
        <v>0</v>
      </c>
      <c r="F49" s="36">
        <v>0</v>
      </c>
      <c r="G49" s="36">
        <v>30</v>
      </c>
      <c r="H49" s="36">
        <v>30</v>
      </c>
      <c r="I49" s="211">
        <v>5</v>
      </c>
      <c r="J49" s="37">
        <v>0</v>
      </c>
      <c r="K49" s="211">
        <v>1</v>
      </c>
      <c r="L49" s="37">
        <v>0</v>
      </c>
      <c r="M49" s="211">
        <v>0</v>
      </c>
      <c r="N49" s="37">
        <v>0</v>
      </c>
      <c r="O49" s="211">
        <v>0</v>
      </c>
      <c r="P49" s="37">
        <v>0</v>
      </c>
      <c r="Q49" s="37">
        <v>0</v>
      </c>
      <c r="R49" s="37">
        <v>0</v>
      </c>
      <c r="S49" s="37">
        <v>0</v>
      </c>
      <c r="T49" s="35">
        <v>78</v>
      </c>
      <c r="U49" s="38">
        <v>2</v>
      </c>
      <c r="V49" s="32">
        <f t="shared" ref="V49:V56" si="11">SUM(W49:AE49)</f>
        <v>8</v>
      </c>
      <c r="W49" s="305">
        <v>1</v>
      </c>
      <c r="X49" s="33">
        <v>0</v>
      </c>
      <c r="Y49" s="33">
        <v>0</v>
      </c>
      <c r="Z49" s="33">
        <v>7</v>
      </c>
      <c r="AA49" s="33">
        <v>0</v>
      </c>
      <c r="AB49" s="33">
        <v>0</v>
      </c>
      <c r="AC49" s="37">
        <v>0</v>
      </c>
      <c r="AD49" s="37">
        <v>0</v>
      </c>
      <c r="AE49" s="38">
        <v>0</v>
      </c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</row>
    <row r="50" spans="1:51" ht="18.75" customHeight="1" x14ac:dyDescent="0.25">
      <c r="A50" s="586"/>
      <c r="B50" s="213" t="s">
        <v>138</v>
      </c>
      <c r="C50" s="374">
        <f t="shared" si="9"/>
        <v>35</v>
      </c>
      <c r="D50" s="26">
        <f t="shared" si="10"/>
        <v>19</v>
      </c>
      <c r="E50" s="300">
        <v>0</v>
      </c>
      <c r="F50" s="300">
        <v>0</v>
      </c>
      <c r="G50" s="300">
        <v>30</v>
      </c>
      <c r="H50" s="300">
        <v>19</v>
      </c>
      <c r="I50" s="24">
        <v>4</v>
      </c>
      <c r="J50" s="56">
        <v>0</v>
      </c>
      <c r="K50" s="24">
        <v>1</v>
      </c>
      <c r="L50" s="29">
        <v>0</v>
      </c>
      <c r="M50" s="24">
        <v>0</v>
      </c>
      <c r="N50" s="29">
        <v>0</v>
      </c>
      <c r="O50" s="24">
        <v>0</v>
      </c>
      <c r="P50" s="29">
        <v>0</v>
      </c>
      <c r="Q50" s="29">
        <v>0</v>
      </c>
      <c r="R50" s="29">
        <v>0</v>
      </c>
      <c r="S50" s="29">
        <v>0</v>
      </c>
      <c r="T50" s="301">
        <v>83</v>
      </c>
      <c r="U50" s="29">
        <v>4</v>
      </c>
      <c r="V50" s="299">
        <f t="shared" si="11"/>
        <v>9</v>
      </c>
      <c r="W50" s="59">
        <v>2</v>
      </c>
      <c r="X50" s="29">
        <v>2</v>
      </c>
      <c r="Y50" s="29">
        <v>0</v>
      </c>
      <c r="Z50" s="56">
        <v>5</v>
      </c>
      <c r="AA50" s="56">
        <v>0</v>
      </c>
      <c r="AB50" s="56">
        <v>0</v>
      </c>
      <c r="AC50" s="29">
        <v>0</v>
      </c>
      <c r="AD50" s="29">
        <v>0</v>
      </c>
      <c r="AE50" s="30">
        <v>0</v>
      </c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</row>
    <row r="51" spans="1:51" ht="18.75" customHeight="1" x14ac:dyDescent="0.25">
      <c r="A51" s="586"/>
      <c r="B51" s="40" t="s">
        <v>139</v>
      </c>
      <c r="C51" s="378">
        <f t="shared" si="9"/>
        <v>31</v>
      </c>
      <c r="D51" s="38">
        <f t="shared" si="10"/>
        <v>9</v>
      </c>
      <c r="E51" s="36">
        <v>0</v>
      </c>
      <c r="F51" s="36">
        <v>0</v>
      </c>
      <c r="G51" s="36">
        <v>30</v>
      </c>
      <c r="H51" s="36">
        <v>9</v>
      </c>
      <c r="I51" s="17">
        <v>1</v>
      </c>
      <c r="J51" s="37">
        <v>0</v>
      </c>
      <c r="K51" s="17">
        <v>0</v>
      </c>
      <c r="L51" s="37">
        <v>0</v>
      </c>
      <c r="M51" s="17">
        <v>0</v>
      </c>
      <c r="N51" s="37">
        <v>0</v>
      </c>
      <c r="O51" s="17">
        <v>0</v>
      </c>
      <c r="P51" s="37">
        <v>0</v>
      </c>
      <c r="Q51" s="37">
        <v>0</v>
      </c>
      <c r="R51" s="37">
        <v>0</v>
      </c>
      <c r="S51" s="37">
        <v>0</v>
      </c>
      <c r="T51" s="35">
        <v>50</v>
      </c>
      <c r="U51" s="38">
        <v>2</v>
      </c>
      <c r="V51" s="32">
        <f t="shared" si="11"/>
        <v>7</v>
      </c>
      <c r="W51" s="305">
        <v>1</v>
      </c>
      <c r="X51" s="33">
        <v>0</v>
      </c>
      <c r="Y51" s="17">
        <v>0</v>
      </c>
      <c r="Z51" s="17">
        <v>6</v>
      </c>
      <c r="AA51" s="17">
        <v>0</v>
      </c>
      <c r="AB51" s="17">
        <v>0</v>
      </c>
      <c r="AC51" s="18">
        <v>0</v>
      </c>
      <c r="AD51" s="18">
        <v>0</v>
      </c>
      <c r="AE51" s="34">
        <v>0</v>
      </c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</row>
    <row r="52" spans="1:51" ht="18.75" customHeight="1" x14ac:dyDescent="0.25">
      <c r="A52" s="586"/>
      <c r="B52" s="213" t="s">
        <v>220</v>
      </c>
      <c r="C52" s="380">
        <f t="shared" si="9"/>
        <v>116</v>
      </c>
      <c r="D52" s="30">
        <f t="shared" si="10"/>
        <v>100</v>
      </c>
      <c r="E52" s="300">
        <v>100</v>
      </c>
      <c r="F52" s="300">
        <v>100</v>
      </c>
      <c r="G52" s="300">
        <v>0</v>
      </c>
      <c r="H52" s="300">
        <v>0</v>
      </c>
      <c r="I52" s="249">
        <v>5</v>
      </c>
      <c r="J52" s="249">
        <v>0</v>
      </c>
      <c r="K52" s="249">
        <v>1</v>
      </c>
      <c r="L52" s="29">
        <v>0</v>
      </c>
      <c r="M52" s="249">
        <v>5</v>
      </c>
      <c r="N52" s="29">
        <v>0</v>
      </c>
      <c r="O52" s="249">
        <v>5</v>
      </c>
      <c r="P52" s="29">
        <v>0</v>
      </c>
      <c r="Q52" s="29">
        <v>0</v>
      </c>
      <c r="R52" s="29">
        <v>0</v>
      </c>
      <c r="S52" s="29">
        <v>0</v>
      </c>
      <c r="T52" s="301">
        <v>560</v>
      </c>
      <c r="U52" s="29">
        <v>44</v>
      </c>
      <c r="V52" s="299">
        <f t="shared" si="11"/>
        <v>65</v>
      </c>
      <c r="W52" s="59">
        <v>25</v>
      </c>
      <c r="X52" s="29">
        <v>12</v>
      </c>
      <c r="Y52" s="29">
        <v>0</v>
      </c>
      <c r="Z52" s="56">
        <v>21</v>
      </c>
      <c r="AA52" s="56">
        <v>0</v>
      </c>
      <c r="AB52" s="56">
        <v>4</v>
      </c>
      <c r="AC52" s="29">
        <v>0</v>
      </c>
      <c r="AD52" s="29">
        <v>0</v>
      </c>
      <c r="AE52" s="30">
        <v>3</v>
      </c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</row>
    <row r="53" spans="1:51" ht="18.75" customHeight="1" x14ac:dyDescent="0.25">
      <c r="A53" s="586"/>
      <c r="B53" s="40" t="s">
        <v>221</v>
      </c>
      <c r="C53" s="375">
        <f t="shared" si="9"/>
        <v>64</v>
      </c>
      <c r="D53" s="38">
        <f t="shared" si="10"/>
        <v>54</v>
      </c>
      <c r="E53" s="36">
        <v>50</v>
      </c>
      <c r="F53" s="36">
        <v>50</v>
      </c>
      <c r="G53" s="36">
        <v>0</v>
      </c>
      <c r="H53" s="36">
        <v>0</v>
      </c>
      <c r="I53" s="33">
        <v>5</v>
      </c>
      <c r="J53" s="37">
        <v>4</v>
      </c>
      <c r="K53" s="33">
        <v>1</v>
      </c>
      <c r="L53" s="37">
        <v>0</v>
      </c>
      <c r="M53" s="33">
        <v>4</v>
      </c>
      <c r="N53" s="37">
        <v>0</v>
      </c>
      <c r="O53" s="33">
        <v>4</v>
      </c>
      <c r="P53" s="37">
        <v>0</v>
      </c>
      <c r="Q53" s="37">
        <v>0</v>
      </c>
      <c r="R53" s="37">
        <v>0</v>
      </c>
      <c r="S53" s="37">
        <v>0</v>
      </c>
      <c r="T53" s="35">
        <v>284</v>
      </c>
      <c r="U53" s="37">
        <v>23</v>
      </c>
      <c r="V53" s="32">
        <f t="shared" si="11"/>
        <v>29</v>
      </c>
      <c r="W53" s="63">
        <v>12</v>
      </c>
      <c r="X53" s="37">
        <v>4</v>
      </c>
      <c r="Y53" s="37">
        <v>0</v>
      </c>
      <c r="Z53" s="33">
        <v>10</v>
      </c>
      <c r="AA53" s="33">
        <v>0</v>
      </c>
      <c r="AB53" s="33">
        <v>3</v>
      </c>
      <c r="AC53" s="37">
        <v>0</v>
      </c>
      <c r="AD53" s="37">
        <v>0</v>
      </c>
      <c r="AE53" s="38">
        <v>0</v>
      </c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</row>
    <row r="54" spans="1:51" ht="18.75" customHeight="1" x14ac:dyDescent="0.25">
      <c r="A54" s="586"/>
      <c r="B54" s="213" t="s">
        <v>226</v>
      </c>
      <c r="C54" s="374">
        <f t="shared" si="9"/>
        <v>50</v>
      </c>
      <c r="D54" s="26">
        <f t="shared" si="10"/>
        <v>39</v>
      </c>
      <c r="E54" s="28">
        <v>40</v>
      </c>
      <c r="F54" s="28">
        <v>39</v>
      </c>
      <c r="G54" s="28">
        <v>0</v>
      </c>
      <c r="H54" s="28">
        <v>0</v>
      </c>
      <c r="I54" s="24">
        <v>3</v>
      </c>
      <c r="J54" s="29">
        <v>0</v>
      </c>
      <c r="K54" s="24">
        <v>1</v>
      </c>
      <c r="L54" s="29">
        <v>0</v>
      </c>
      <c r="M54" s="24">
        <v>3</v>
      </c>
      <c r="N54" s="29">
        <v>0</v>
      </c>
      <c r="O54" s="24">
        <v>3</v>
      </c>
      <c r="P54" s="29">
        <v>0</v>
      </c>
      <c r="Q54" s="29">
        <v>0</v>
      </c>
      <c r="R54" s="29">
        <v>0</v>
      </c>
      <c r="S54" s="29">
        <v>0</v>
      </c>
      <c r="T54" s="301">
        <v>171</v>
      </c>
      <c r="U54" s="25">
        <v>12</v>
      </c>
      <c r="V54" s="23">
        <f t="shared" si="11"/>
        <v>13</v>
      </c>
      <c r="W54" s="218">
        <v>6</v>
      </c>
      <c r="X54" s="25">
        <v>3</v>
      </c>
      <c r="Y54" s="25">
        <v>0</v>
      </c>
      <c r="Z54" s="24">
        <v>3</v>
      </c>
      <c r="AA54" s="24">
        <v>0</v>
      </c>
      <c r="AB54" s="24">
        <v>1</v>
      </c>
      <c r="AC54" s="24">
        <v>0</v>
      </c>
      <c r="AD54" s="24">
        <v>0</v>
      </c>
      <c r="AE54" s="26">
        <v>0</v>
      </c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</row>
    <row r="55" spans="1:51" ht="18.75" customHeight="1" x14ac:dyDescent="0.25">
      <c r="A55" s="586"/>
      <c r="B55" s="40" t="s">
        <v>227</v>
      </c>
      <c r="C55" s="375">
        <f t="shared" si="9"/>
        <v>10</v>
      </c>
      <c r="D55" s="38">
        <f t="shared" si="10"/>
        <v>2</v>
      </c>
      <c r="E55" s="308">
        <v>0</v>
      </c>
      <c r="F55" s="308">
        <v>0</v>
      </c>
      <c r="G55" s="308">
        <v>0</v>
      </c>
      <c r="H55" s="308">
        <v>0</v>
      </c>
      <c r="I55" s="211">
        <v>3</v>
      </c>
      <c r="J55" s="45">
        <v>0</v>
      </c>
      <c r="K55" s="211">
        <v>1</v>
      </c>
      <c r="L55" s="45">
        <v>0</v>
      </c>
      <c r="M55" s="211">
        <v>3</v>
      </c>
      <c r="N55" s="45">
        <v>0</v>
      </c>
      <c r="O55" s="211">
        <v>3</v>
      </c>
      <c r="P55" s="45">
        <v>2</v>
      </c>
      <c r="Q55" s="45">
        <v>0</v>
      </c>
      <c r="R55" s="45">
        <v>0</v>
      </c>
      <c r="S55" s="45">
        <v>0</v>
      </c>
      <c r="T55" s="226">
        <v>141</v>
      </c>
      <c r="U55" s="45">
        <v>6</v>
      </c>
      <c r="V55" s="227">
        <f t="shared" si="11"/>
        <v>15</v>
      </c>
      <c r="W55" s="228">
        <v>12</v>
      </c>
      <c r="X55" s="45">
        <v>1</v>
      </c>
      <c r="Y55" s="45">
        <v>0</v>
      </c>
      <c r="Z55" s="211">
        <v>2</v>
      </c>
      <c r="AA55" s="211">
        <v>0</v>
      </c>
      <c r="AB55" s="211">
        <v>0</v>
      </c>
      <c r="AC55" s="45">
        <v>0</v>
      </c>
      <c r="AD55" s="45">
        <v>0</v>
      </c>
      <c r="AE55" s="47">
        <v>0</v>
      </c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</row>
    <row r="56" spans="1:51" ht="18.75" customHeight="1" x14ac:dyDescent="0.25">
      <c r="A56" s="586"/>
      <c r="B56" s="213" t="s">
        <v>228</v>
      </c>
      <c r="C56" s="374">
        <f t="shared" si="9"/>
        <v>50</v>
      </c>
      <c r="D56" s="26">
        <f t="shared" si="10"/>
        <v>42</v>
      </c>
      <c r="E56" s="28">
        <v>40</v>
      </c>
      <c r="F56" s="238">
        <v>40</v>
      </c>
      <c r="G56" s="28">
        <v>0</v>
      </c>
      <c r="H56" s="238">
        <v>0</v>
      </c>
      <c r="I56" s="238">
        <v>3</v>
      </c>
      <c r="J56" s="235">
        <v>0</v>
      </c>
      <c r="K56" s="238">
        <v>1</v>
      </c>
      <c r="L56" s="235">
        <v>0</v>
      </c>
      <c r="M56" s="238">
        <v>3</v>
      </c>
      <c r="N56" s="235">
        <v>0</v>
      </c>
      <c r="O56" s="238">
        <v>3</v>
      </c>
      <c r="P56" s="235">
        <v>2</v>
      </c>
      <c r="Q56" s="235">
        <v>0</v>
      </c>
      <c r="R56" s="235">
        <v>0</v>
      </c>
      <c r="S56" s="235">
        <v>0</v>
      </c>
      <c r="T56" s="359">
        <v>183</v>
      </c>
      <c r="U56" s="239">
        <v>8</v>
      </c>
      <c r="V56" s="234">
        <f t="shared" si="11"/>
        <v>14</v>
      </c>
      <c r="W56" s="364">
        <v>14</v>
      </c>
      <c r="X56" s="235">
        <v>0</v>
      </c>
      <c r="Y56" s="235">
        <v>0</v>
      </c>
      <c r="Z56" s="238">
        <v>0</v>
      </c>
      <c r="AA56" s="238">
        <v>0</v>
      </c>
      <c r="AB56" s="238">
        <v>0</v>
      </c>
      <c r="AC56" s="238">
        <v>0</v>
      </c>
      <c r="AD56" s="238">
        <v>0</v>
      </c>
      <c r="AE56" s="239">
        <v>0</v>
      </c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</row>
    <row r="57" spans="1:51" ht="18.75" customHeight="1" x14ac:dyDescent="0.25">
      <c r="A57" s="586"/>
      <c r="B57" s="253" t="s">
        <v>95</v>
      </c>
      <c r="C57" s="75">
        <f t="shared" ref="C57:AE57" si="12">SUM(C49:C56)</f>
        <v>392</v>
      </c>
      <c r="D57" s="76">
        <f t="shared" si="12"/>
        <v>295</v>
      </c>
      <c r="E57" s="75">
        <f t="shared" si="12"/>
        <v>230</v>
      </c>
      <c r="F57" s="76">
        <f t="shared" si="12"/>
        <v>229</v>
      </c>
      <c r="G57" s="75">
        <f t="shared" si="12"/>
        <v>90</v>
      </c>
      <c r="H57" s="73">
        <f t="shared" si="12"/>
        <v>58</v>
      </c>
      <c r="I57" s="381">
        <f t="shared" si="12"/>
        <v>29</v>
      </c>
      <c r="J57" s="73">
        <f t="shared" si="12"/>
        <v>4</v>
      </c>
      <c r="K57" s="73">
        <f t="shared" si="12"/>
        <v>7</v>
      </c>
      <c r="L57" s="73">
        <f t="shared" si="12"/>
        <v>0</v>
      </c>
      <c r="M57" s="73">
        <f t="shared" si="12"/>
        <v>18</v>
      </c>
      <c r="N57" s="73">
        <f t="shared" si="12"/>
        <v>0</v>
      </c>
      <c r="O57" s="73">
        <f t="shared" si="12"/>
        <v>18</v>
      </c>
      <c r="P57" s="73">
        <f t="shared" si="12"/>
        <v>4</v>
      </c>
      <c r="Q57" s="73">
        <f t="shared" si="12"/>
        <v>0</v>
      </c>
      <c r="R57" s="73">
        <f t="shared" si="12"/>
        <v>0</v>
      </c>
      <c r="S57" s="76">
        <f t="shared" si="12"/>
        <v>0</v>
      </c>
      <c r="T57" s="71">
        <f t="shared" si="12"/>
        <v>1550</v>
      </c>
      <c r="U57" s="71">
        <f t="shared" si="12"/>
        <v>101</v>
      </c>
      <c r="V57" s="71">
        <f t="shared" si="12"/>
        <v>160</v>
      </c>
      <c r="W57" s="71">
        <f t="shared" si="12"/>
        <v>73</v>
      </c>
      <c r="X57" s="71">
        <f t="shared" si="12"/>
        <v>22</v>
      </c>
      <c r="Y57" s="71">
        <f t="shared" si="12"/>
        <v>0</v>
      </c>
      <c r="Z57" s="71">
        <f t="shared" si="12"/>
        <v>54</v>
      </c>
      <c r="AA57" s="71">
        <f t="shared" si="12"/>
        <v>0</v>
      </c>
      <c r="AB57" s="71">
        <f t="shared" si="12"/>
        <v>8</v>
      </c>
      <c r="AC57" s="71">
        <f t="shared" si="12"/>
        <v>0</v>
      </c>
      <c r="AD57" s="71">
        <f t="shared" si="12"/>
        <v>0</v>
      </c>
      <c r="AE57" s="71">
        <f t="shared" si="12"/>
        <v>3</v>
      </c>
      <c r="AF57" s="231"/>
      <c r="AG57" s="231"/>
      <c r="AH57" s="231"/>
      <c r="AI57" s="231"/>
      <c r="AJ57" s="231"/>
      <c r="AK57" s="231"/>
      <c r="AL57" s="231"/>
      <c r="AM57" s="231"/>
      <c r="AN57" s="231"/>
      <c r="AO57" s="231"/>
      <c r="AP57" s="231"/>
      <c r="AQ57" s="231"/>
      <c r="AR57" s="231"/>
      <c r="AS57" s="231"/>
      <c r="AT57" s="231"/>
      <c r="AU57" s="231"/>
      <c r="AV57" s="231"/>
      <c r="AW57" s="231"/>
      <c r="AX57" s="231"/>
      <c r="AY57" s="231"/>
    </row>
    <row r="58" spans="1:51" ht="18.75" customHeight="1" x14ac:dyDescent="0.25">
      <c r="A58" s="586"/>
      <c r="B58" s="633" t="s">
        <v>121</v>
      </c>
      <c r="C58" s="634"/>
      <c r="D58" s="634"/>
      <c r="E58" s="634"/>
      <c r="F58" s="634"/>
      <c r="G58" s="634"/>
      <c r="H58" s="634"/>
      <c r="I58" s="634"/>
      <c r="J58" s="634"/>
      <c r="K58" s="634"/>
      <c r="L58" s="634"/>
      <c r="M58" s="634"/>
      <c r="N58" s="634"/>
      <c r="O58" s="634"/>
      <c r="P58" s="634"/>
      <c r="Q58" s="634"/>
      <c r="R58" s="634"/>
      <c r="S58" s="634"/>
      <c r="T58" s="634"/>
      <c r="U58" s="634"/>
      <c r="V58" s="634"/>
      <c r="W58" s="634"/>
      <c r="X58" s="634"/>
      <c r="Y58" s="634"/>
      <c r="Z58" s="634"/>
      <c r="AA58" s="634"/>
      <c r="AB58" s="634"/>
      <c r="AC58" s="634"/>
      <c r="AD58" s="634"/>
      <c r="AE58" s="635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</row>
    <row r="59" spans="1:51" ht="18.75" customHeight="1" x14ac:dyDescent="0.25">
      <c r="A59" s="586"/>
      <c r="B59" s="337" t="s">
        <v>163</v>
      </c>
      <c r="C59" s="376">
        <f t="shared" ref="C59:C66" si="13">E59+G59+I59+K59+M59+O59</f>
        <v>50</v>
      </c>
      <c r="D59" s="19">
        <f t="shared" ref="D59:D66" si="14">F59+H59+J59+L59+N59+P59+Q59+R59+S59</f>
        <v>42</v>
      </c>
      <c r="E59" s="339">
        <v>40</v>
      </c>
      <c r="F59" s="339">
        <v>40</v>
      </c>
      <c r="G59" s="339">
        <v>0</v>
      </c>
      <c r="H59" s="339">
        <v>0</v>
      </c>
      <c r="I59" s="83">
        <v>3</v>
      </c>
      <c r="J59" s="84">
        <v>0</v>
      </c>
      <c r="K59" s="83">
        <v>1</v>
      </c>
      <c r="L59" s="84">
        <v>1</v>
      </c>
      <c r="M59" s="83">
        <v>3</v>
      </c>
      <c r="N59" s="84">
        <v>0</v>
      </c>
      <c r="O59" s="83">
        <v>3</v>
      </c>
      <c r="P59" s="84">
        <v>1</v>
      </c>
      <c r="Q59" s="84">
        <v>0</v>
      </c>
      <c r="R59" s="84">
        <v>0</v>
      </c>
      <c r="S59" s="84">
        <v>0</v>
      </c>
      <c r="T59" s="20">
        <v>298</v>
      </c>
      <c r="U59" s="84">
        <v>17</v>
      </c>
      <c r="V59" s="16">
        <f t="shared" ref="V59:V66" si="15">SUM(W59:AE59)</f>
        <v>13</v>
      </c>
      <c r="W59" s="246">
        <v>7</v>
      </c>
      <c r="X59" s="84">
        <v>4</v>
      </c>
      <c r="Y59" s="84">
        <v>0</v>
      </c>
      <c r="Z59" s="83">
        <v>0</v>
      </c>
      <c r="AA59" s="83">
        <v>0</v>
      </c>
      <c r="AB59" s="83">
        <v>1</v>
      </c>
      <c r="AC59" s="83">
        <v>0</v>
      </c>
      <c r="AD59" s="83">
        <v>1</v>
      </c>
      <c r="AE59" s="340">
        <v>0</v>
      </c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</row>
    <row r="60" spans="1:51" ht="18.75" customHeight="1" x14ac:dyDescent="0.25">
      <c r="A60" s="586"/>
      <c r="B60" s="22" t="s">
        <v>164</v>
      </c>
      <c r="C60" s="377">
        <f t="shared" si="13"/>
        <v>31</v>
      </c>
      <c r="D60" s="286">
        <f t="shared" si="14"/>
        <v>7</v>
      </c>
      <c r="E60" s="28">
        <v>0</v>
      </c>
      <c r="F60" s="28">
        <v>0</v>
      </c>
      <c r="G60" s="28">
        <v>30</v>
      </c>
      <c r="H60" s="28">
        <v>7</v>
      </c>
      <c r="I60" s="24">
        <v>1</v>
      </c>
      <c r="J60" s="25">
        <v>0</v>
      </c>
      <c r="K60" s="24">
        <v>0</v>
      </c>
      <c r="L60" s="25">
        <v>0</v>
      </c>
      <c r="M60" s="24">
        <v>0</v>
      </c>
      <c r="N60" s="25">
        <v>0</v>
      </c>
      <c r="O60" s="24">
        <v>0</v>
      </c>
      <c r="P60" s="25">
        <v>0</v>
      </c>
      <c r="Q60" s="25">
        <v>0</v>
      </c>
      <c r="R60" s="25">
        <v>0</v>
      </c>
      <c r="S60" s="25">
        <v>0</v>
      </c>
      <c r="T60" s="27">
        <v>26</v>
      </c>
      <c r="U60" s="25">
        <v>3</v>
      </c>
      <c r="V60" s="23">
        <f t="shared" si="15"/>
        <v>9</v>
      </c>
      <c r="W60" s="218">
        <v>1</v>
      </c>
      <c r="X60" s="25">
        <v>0</v>
      </c>
      <c r="Y60" s="25">
        <v>0</v>
      </c>
      <c r="Z60" s="24">
        <v>8</v>
      </c>
      <c r="AA60" s="24">
        <v>0</v>
      </c>
      <c r="AB60" s="24">
        <v>0</v>
      </c>
      <c r="AC60" s="24">
        <v>0</v>
      </c>
      <c r="AD60" s="24">
        <v>0</v>
      </c>
      <c r="AE60" s="343">
        <v>0</v>
      </c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</row>
    <row r="61" spans="1:51" ht="18.75" customHeight="1" x14ac:dyDescent="0.25">
      <c r="A61" s="586"/>
      <c r="B61" s="15" t="s">
        <v>144</v>
      </c>
      <c r="C61" s="378">
        <f t="shared" si="13"/>
        <v>31</v>
      </c>
      <c r="D61" s="38">
        <f t="shared" si="14"/>
        <v>15</v>
      </c>
      <c r="E61" s="21">
        <v>0</v>
      </c>
      <c r="F61" s="21">
        <v>0</v>
      </c>
      <c r="G61" s="21">
        <v>30</v>
      </c>
      <c r="H61" s="21">
        <v>14</v>
      </c>
      <c r="I61" s="17">
        <v>1</v>
      </c>
      <c r="J61" s="18">
        <v>1</v>
      </c>
      <c r="K61" s="17">
        <v>0</v>
      </c>
      <c r="L61" s="18">
        <v>0</v>
      </c>
      <c r="M61" s="17">
        <v>0</v>
      </c>
      <c r="N61" s="18">
        <v>0</v>
      </c>
      <c r="O61" s="17">
        <v>0</v>
      </c>
      <c r="P61" s="18">
        <v>0</v>
      </c>
      <c r="Q61" s="18">
        <v>0</v>
      </c>
      <c r="R61" s="18">
        <v>0</v>
      </c>
      <c r="S61" s="18">
        <v>0</v>
      </c>
      <c r="T61" s="328">
        <v>83</v>
      </c>
      <c r="U61" s="18">
        <v>1</v>
      </c>
      <c r="V61" s="307">
        <f t="shared" si="15"/>
        <v>34</v>
      </c>
      <c r="W61" s="257">
        <v>0</v>
      </c>
      <c r="X61" s="18">
        <v>2</v>
      </c>
      <c r="Y61" s="18">
        <v>0</v>
      </c>
      <c r="Z61" s="17">
        <v>31</v>
      </c>
      <c r="AA61" s="17">
        <v>0</v>
      </c>
      <c r="AB61" s="17">
        <v>0</v>
      </c>
      <c r="AC61" s="17">
        <v>0</v>
      </c>
      <c r="AD61" s="17">
        <v>1</v>
      </c>
      <c r="AE61" s="344">
        <v>0</v>
      </c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</row>
    <row r="62" spans="1:51" ht="18.75" customHeight="1" x14ac:dyDescent="0.25">
      <c r="A62" s="586"/>
      <c r="B62" s="22" t="s">
        <v>154</v>
      </c>
      <c r="C62" s="377">
        <f t="shared" si="13"/>
        <v>31</v>
      </c>
      <c r="D62" s="286">
        <f t="shared" si="14"/>
        <v>3</v>
      </c>
      <c r="E62" s="28">
        <v>0</v>
      </c>
      <c r="F62" s="28">
        <v>0</v>
      </c>
      <c r="G62" s="28">
        <v>30</v>
      </c>
      <c r="H62" s="28">
        <v>3</v>
      </c>
      <c r="I62" s="24">
        <v>1</v>
      </c>
      <c r="J62" s="25">
        <v>0</v>
      </c>
      <c r="K62" s="24">
        <v>0</v>
      </c>
      <c r="L62" s="25">
        <v>0</v>
      </c>
      <c r="M62" s="24">
        <v>0</v>
      </c>
      <c r="N62" s="25">
        <v>0</v>
      </c>
      <c r="O62" s="24">
        <v>0</v>
      </c>
      <c r="P62" s="25">
        <v>0</v>
      </c>
      <c r="Q62" s="25">
        <v>0</v>
      </c>
      <c r="R62" s="25">
        <v>0</v>
      </c>
      <c r="S62" s="25">
        <v>0</v>
      </c>
      <c r="T62" s="27">
        <v>32</v>
      </c>
      <c r="U62" s="25">
        <v>1</v>
      </c>
      <c r="V62" s="23">
        <f t="shared" si="15"/>
        <v>7</v>
      </c>
      <c r="W62" s="218">
        <v>0</v>
      </c>
      <c r="X62" s="25">
        <v>0</v>
      </c>
      <c r="Y62" s="25">
        <v>0</v>
      </c>
      <c r="Z62" s="24">
        <v>6</v>
      </c>
      <c r="AA62" s="24">
        <v>0</v>
      </c>
      <c r="AB62" s="24">
        <v>0</v>
      </c>
      <c r="AC62" s="24">
        <v>0</v>
      </c>
      <c r="AD62" s="24">
        <v>1</v>
      </c>
      <c r="AE62" s="343">
        <v>0</v>
      </c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</row>
    <row r="63" spans="1:51" ht="18.75" customHeight="1" x14ac:dyDescent="0.25">
      <c r="A63" s="586"/>
      <c r="B63" s="310" t="s">
        <v>244</v>
      </c>
      <c r="C63" s="378">
        <f t="shared" si="13"/>
        <v>30</v>
      </c>
      <c r="D63" s="38">
        <f t="shared" si="14"/>
        <v>2</v>
      </c>
      <c r="E63" s="35">
        <v>0</v>
      </c>
      <c r="F63" s="36">
        <v>0</v>
      </c>
      <c r="G63" s="36">
        <v>30</v>
      </c>
      <c r="H63" s="36">
        <v>2</v>
      </c>
      <c r="I63" s="33">
        <v>0</v>
      </c>
      <c r="J63" s="33">
        <v>0</v>
      </c>
      <c r="K63" s="33">
        <v>0</v>
      </c>
      <c r="L63" s="37">
        <v>0</v>
      </c>
      <c r="M63" s="33">
        <v>0</v>
      </c>
      <c r="N63" s="37">
        <v>0</v>
      </c>
      <c r="O63" s="33">
        <v>0</v>
      </c>
      <c r="P63" s="37">
        <v>0</v>
      </c>
      <c r="Q63" s="33">
        <v>0</v>
      </c>
      <c r="R63" s="18">
        <v>0</v>
      </c>
      <c r="S63" s="18">
        <v>0</v>
      </c>
      <c r="T63" s="328">
        <v>8</v>
      </c>
      <c r="U63" s="18">
        <v>0</v>
      </c>
      <c r="V63" s="307">
        <f t="shared" si="15"/>
        <v>0</v>
      </c>
      <c r="W63" s="257">
        <v>0</v>
      </c>
      <c r="X63" s="18">
        <v>0</v>
      </c>
      <c r="Y63" s="18">
        <v>0</v>
      </c>
      <c r="Z63" s="17">
        <v>0</v>
      </c>
      <c r="AA63" s="17">
        <v>0</v>
      </c>
      <c r="AB63" s="17">
        <v>0</v>
      </c>
      <c r="AC63" s="17">
        <v>0</v>
      </c>
      <c r="AD63" s="17">
        <v>0</v>
      </c>
      <c r="AE63" s="344">
        <v>0</v>
      </c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</row>
    <row r="64" spans="1:51" ht="18.75" customHeight="1" x14ac:dyDescent="0.25">
      <c r="A64" s="586"/>
      <c r="B64" s="311" t="s">
        <v>220</v>
      </c>
      <c r="C64" s="382">
        <f t="shared" si="13"/>
        <v>0</v>
      </c>
      <c r="D64" s="26">
        <f t="shared" si="14"/>
        <v>0</v>
      </c>
      <c r="E64" s="300">
        <v>0</v>
      </c>
      <c r="F64" s="300">
        <v>0</v>
      </c>
      <c r="G64" s="300">
        <v>0</v>
      </c>
      <c r="H64" s="300">
        <v>0</v>
      </c>
      <c r="I64" s="249">
        <v>0</v>
      </c>
      <c r="J64" s="56">
        <v>0</v>
      </c>
      <c r="K64" s="249">
        <v>0</v>
      </c>
      <c r="L64" s="29">
        <v>0</v>
      </c>
      <c r="M64" s="249">
        <v>0</v>
      </c>
      <c r="N64" s="29">
        <v>0</v>
      </c>
      <c r="O64" s="249">
        <v>0</v>
      </c>
      <c r="P64" s="29">
        <v>0</v>
      </c>
      <c r="Q64" s="29">
        <v>0</v>
      </c>
      <c r="R64" s="29">
        <v>0</v>
      </c>
      <c r="S64" s="29">
        <v>0</v>
      </c>
      <c r="T64" s="301">
        <v>42</v>
      </c>
      <c r="U64" s="29">
        <v>4</v>
      </c>
      <c r="V64" s="299">
        <f t="shared" si="15"/>
        <v>13</v>
      </c>
      <c r="W64" s="59">
        <v>4</v>
      </c>
      <c r="X64" s="29">
        <v>0</v>
      </c>
      <c r="Y64" s="29">
        <v>0</v>
      </c>
      <c r="Z64" s="56">
        <v>9</v>
      </c>
      <c r="AA64" s="56">
        <v>0</v>
      </c>
      <c r="AB64" s="56">
        <v>0</v>
      </c>
      <c r="AC64" s="56">
        <v>0</v>
      </c>
      <c r="AD64" s="56">
        <v>0</v>
      </c>
      <c r="AE64" s="341">
        <v>0</v>
      </c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</row>
    <row r="65" spans="1:51" ht="18.75" customHeight="1" x14ac:dyDescent="0.25">
      <c r="A65" s="586"/>
      <c r="B65" s="31" t="s">
        <v>221</v>
      </c>
      <c r="C65" s="378">
        <f t="shared" si="13"/>
        <v>87</v>
      </c>
      <c r="D65" s="38">
        <f t="shared" si="14"/>
        <v>85</v>
      </c>
      <c r="E65" s="36">
        <v>80</v>
      </c>
      <c r="F65" s="36">
        <v>80</v>
      </c>
      <c r="G65" s="36">
        <v>0</v>
      </c>
      <c r="H65" s="36">
        <v>0</v>
      </c>
      <c r="I65" s="33">
        <v>3</v>
      </c>
      <c r="J65" s="37">
        <v>1</v>
      </c>
      <c r="K65" s="33">
        <v>1</v>
      </c>
      <c r="L65" s="37">
        <v>1</v>
      </c>
      <c r="M65" s="33">
        <v>2</v>
      </c>
      <c r="N65" s="37">
        <v>2</v>
      </c>
      <c r="O65" s="33">
        <v>1</v>
      </c>
      <c r="P65" s="37">
        <v>1</v>
      </c>
      <c r="Q65" s="37">
        <v>0</v>
      </c>
      <c r="R65" s="37">
        <v>0</v>
      </c>
      <c r="S65" s="37">
        <v>0</v>
      </c>
      <c r="T65" s="35">
        <v>494</v>
      </c>
      <c r="U65" s="37">
        <v>43</v>
      </c>
      <c r="V65" s="32">
        <f t="shared" si="15"/>
        <v>79</v>
      </c>
      <c r="W65" s="63">
        <v>21</v>
      </c>
      <c r="X65" s="37">
        <v>15</v>
      </c>
      <c r="Y65" s="37">
        <v>0</v>
      </c>
      <c r="Z65" s="33">
        <v>39</v>
      </c>
      <c r="AA65" s="33">
        <v>0</v>
      </c>
      <c r="AB65" s="33">
        <v>4</v>
      </c>
      <c r="AC65" s="33">
        <v>0</v>
      </c>
      <c r="AD65" s="33">
        <v>0</v>
      </c>
      <c r="AE65" s="342">
        <v>0</v>
      </c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</row>
    <row r="66" spans="1:51" ht="18.75" customHeight="1" x14ac:dyDescent="0.25">
      <c r="A66" s="586"/>
      <c r="B66" s="311" t="s">
        <v>235</v>
      </c>
      <c r="C66" s="386">
        <f t="shared" si="13"/>
        <v>96</v>
      </c>
      <c r="D66" s="239">
        <f t="shared" si="14"/>
        <v>83</v>
      </c>
      <c r="E66" s="300">
        <v>80</v>
      </c>
      <c r="F66" s="300">
        <v>80</v>
      </c>
      <c r="G66" s="300">
        <v>0</v>
      </c>
      <c r="H66" s="300">
        <v>0</v>
      </c>
      <c r="I66" s="249">
        <v>5</v>
      </c>
      <c r="J66" s="247">
        <v>1</v>
      </c>
      <c r="K66" s="249">
        <v>1</v>
      </c>
      <c r="L66" s="247">
        <v>1</v>
      </c>
      <c r="M66" s="249">
        <v>5</v>
      </c>
      <c r="N66" s="247">
        <v>0</v>
      </c>
      <c r="O66" s="249">
        <v>5</v>
      </c>
      <c r="P66" s="247">
        <v>1</v>
      </c>
      <c r="Q66" s="247">
        <v>0</v>
      </c>
      <c r="R66" s="247">
        <v>0</v>
      </c>
      <c r="S66" s="247">
        <v>0</v>
      </c>
      <c r="T66" s="387">
        <v>401</v>
      </c>
      <c r="U66" s="247">
        <v>36</v>
      </c>
      <c r="V66" s="236">
        <f t="shared" si="15"/>
        <v>55</v>
      </c>
      <c r="W66" s="250">
        <v>26</v>
      </c>
      <c r="X66" s="247">
        <v>16</v>
      </c>
      <c r="Y66" s="247">
        <v>0</v>
      </c>
      <c r="Z66" s="251">
        <v>8</v>
      </c>
      <c r="AA66" s="251">
        <v>0</v>
      </c>
      <c r="AB66" s="251">
        <v>5</v>
      </c>
      <c r="AC66" s="251">
        <v>0</v>
      </c>
      <c r="AD66" s="251">
        <v>0</v>
      </c>
      <c r="AE66" s="358">
        <v>0</v>
      </c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</row>
    <row r="67" spans="1:51" ht="18.75" customHeight="1" x14ac:dyDescent="0.25">
      <c r="A67" s="586"/>
      <c r="B67" s="253" t="s">
        <v>122</v>
      </c>
      <c r="C67" s="75">
        <f t="shared" ref="C67:AE67" si="16">SUM(C59:C66)</f>
        <v>356</v>
      </c>
      <c r="D67" s="76">
        <f t="shared" si="16"/>
        <v>237</v>
      </c>
      <c r="E67" s="75">
        <f t="shared" si="16"/>
        <v>200</v>
      </c>
      <c r="F67" s="73">
        <f t="shared" si="16"/>
        <v>200</v>
      </c>
      <c r="G67" s="75">
        <f t="shared" si="16"/>
        <v>120</v>
      </c>
      <c r="H67" s="73">
        <f t="shared" si="16"/>
        <v>26</v>
      </c>
      <c r="I67" s="73">
        <f t="shared" si="16"/>
        <v>14</v>
      </c>
      <c r="J67" s="73">
        <f t="shared" si="16"/>
        <v>3</v>
      </c>
      <c r="K67" s="73">
        <f t="shared" si="16"/>
        <v>3</v>
      </c>
      <c r="L67" s="73">
        <f t="shared" si="16"/>
        <v>3</v>
      </c>
      <c r="M67" s="73">
        <f t="shared" si="16"/>
        <v>10</v>
      </c>
      <c r="N67" s="73">
        <f t="shared" si="16"/>
        <v>2</v>
      </c>
      <c r="O67" s="73">
        <f t="shared" si="16"/>
        <v>9</v>
      </c>
      <c r="P67" s="73">
        <f t="shared" si="16"/>
        <v>3</v>
      </c>
      <c r="Q67" s="73">
        <f t="shared" si="16"/>
        <v>0</v>
      </c>
      <c r="R67" s="73">
        <f t="shared" si="16"/>
        <v>0</v>
      </c>
      <c r="S67" s="74">
        <f t="shared" si="16"/>
        <v>0</v>
      </c>
      <c r="T67" s="75">
        <f t="shared" si="16"/>
        <v>1384</v>
      </c>
      <c r="U67" s="243">
        <f t="shared" si="16"/>
        <v>105</v>
      </c>
      <c r="V67" s="71">
        <f t="shared" si="16"/>
        <v>210</v>
      </c>
      <c r="W67" s="75">
        <f t="shared" si="16"/>
        <v>59</v>
      </c>
      <c r="X67" s="73">
        <f t="shared" si="16"/>
        <v>37</v>
      </c>
      <c r="Y67" s="73">
        <f t="shared" si="16"/>
        <v>0</v>
      </c>
      <c r="Z67" s="73">
        <f t="shared" si="16"/>
        <v>101</v>
      </c>
      <c r="AA67" s="73">
        <f t="shared" si="16"/>
        <v>0</v>
      </c>
      <c r="AB67" s="73">
        <f t="shared" si="16"/>
        <v>10</v>
      </c>
      <c r="AC67" s="73">
        <f t="shared" si="16"/>
        <v>0</v>
      </c>
      <c r="AD67" s="73">
        <f t="shared" si="16"/>
        <v>3</v>
      </c>
      <c r="AE67" s="76">
        <f t="shared" si="16"/>
        <v>0</v>
      </c>
      <c r="AF67" s="231"/>
      <c r="AG67" s="231"/>
      <c r="AH67" s="231"/>
      <c r="AI67" s="231"/>
      <c r="AJ67" s="231"/>
      <c r="AK67" s="231"/>
      <c r="AL67" s="231"/>
      <c r="AM67" s="231"/>
      <c r="AN67" s="231"/>
      <c r="AO67" s="231"/>
      <c r="AP67" s="231"/>
      <c r="AQ67" s="231"/>
      <c r="AR67" s="231"/>
      <c r="AS67" s="231"/>
      <c r="AT67" s="231"/>
      <c r="AU67" s="231"/>
      <c r="AV67" s="231"/>
      <c r="AW67" s="231"/>
      <c r="AX67" s="231"/>
      <c r="AY67" s="231"/>
    </row>
    <row r="68" spans="1:51" ht="18.75" customHeight="1" x14ac:dyDescent="0.25">
      <c r="A68" s="587"/>
      <c r="B68" s="256" t="s">
        <v>39</v>
      </c>
      <c r="C68" s="245">
        <f t="shared" ref="C68:AE68" si="17">C38+C47+C57+C67</f>
        <v>2263</v>
      </c>
      <c r="D68" s="6">
        <f t="shared" si="17"/>
        <v>1712</v>
      </c>
      <c r="E68" s="6">
        <f t="shared" si="17"/>
        <v>1295</v>
      </c>
      <c r="F68" s="6">
        <f t="shared" si="17"/>
        <v>1291</v>
      </c>
      <c r="G68" s="6">
        <f t="shared" si="17"/>
        <v>490</v>
      </c>
      <c r="H68" s="6">
        <f t="shared" si="17"/>
        <v>311</v>
      </c>
      <c r="I68" s="6">
        <f t="shared" si="17"/>
        <v>233</v>
      </c>
      <c r="J68" s="6">
        <f t="shared" si="17"/>
        <v>56</v>
      </c>
      <c r="K68" s="6">
        <f t="shared" si="17"/>
        <v>29</v>
      </c>
      <c r="L68" s="6">
        <f t="shared" si="17"/>
        <v>7</v>
      </c>
      <c r="M68" s="6">
        <f t="shared" si="17"/>
        <v>111</v>
      </c>
      <c r="N68" s="6">
        <f t="shared" si="17"/>
        <v>9</v>
      </c>
      <c r="O68" s="6">
        <f t="shared" si="17"/>
        <v>105</v>
      </c>
      <c r="P68" s="6">
        <f t="shared" si="17"/>
        <v>38</v>
      </c>
      <c r="Q68" s="6">
        <f t="shared" si="17"/>
        <v>0</v>
      </c>
      <c r="R68" s="6">
        <f t="shared" si="17"/>
        <v>0</v>
      </c>
      <c r="S68" s="6">
        <f t="shared" si="17"/>
        <v>0</v>
      </c>
      <c r="T68" s="6">
        <f t="shared" si="17"/>
        <v>10775</v>
      </c>
      <c r="U68" s="6">
        <f t="shared" si="17"/>
        <v>841</v>
      </c>
      <c r="V68" s="6">
        <f t="shared" si="17"/>
        <v>1451</v>
      </c>
      <c r="W68" s="6">
        <f t="shared" si="17"/>
        <v>534</v>
      </c>
      <c r="X68" s="6">
        <f t="shared" si="17"/>
        <v>214</v>
      </c>
      <c r="Y68" s="6">
        <f t="shared" si="17"/>
        <v>0</v>
      </c>
      <c r="Z68" s="6">
        <f t="shared" si="17"/>
        <v>622</v>
      </c>
      <c r="AA68" s="6">
        <f t="shared" si="17"/>
        <v>1</v>
      </c>
      <c r="AB68" s="6">
        <f t="shared" si="17"/>
        <v>52</v>
      </c>
      <c r="AC68" s="6">
        <f t="shared" si="17"/>
        <v>0</v>
      </c>
      <c r="AD68" s="6">
        <f t="shared" si="17"/>
        <v>9</v>
      </c>
      <c r="AE68" s="53">
        <f t="shared" si="17"/>
        <v>18</v>
      </c>
      <c r="AF68" s="3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</row>
    <row r="69" spans="1:51" ht="18.75" customHeight="1" x14ac:dyDescent="0.3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  <c r="AM69" s="77"/>
      <c r="AN69" s="77"/>
      <c r="AO69" s="77"/>
      <c r="AP69" s="77"/>
      <c r="AQ69" s="77"/>
      <c r="AR69" s="77"/>
      <c r="AS69" s="77"/>
      <c r="AT69" s="77"/>
      <c r="AU69" s="77"/>
      <c r="AV69" s="77"/>
      <c r="AW69" s="77"/>
      <c r="AX69" s="77"/>
      <c r="AY69" s="77"/>
    </row>
    <row r="70" spans="1:51" ht="18.75" customHeight="1" x14ac:dyDescent="0.3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  <c r="AN70" s="77"/>
      <c r="AO70" s="77"/>
      <c r="AP70" s="77"/>
      <c r="AQ70" s="77"/>
      <c r="AR70" s="77"/>
      <c r="AS70" s="77"/>
      <c r="AT70" s="77"/>
      <c r="AU70" s="77"/>
      <c r="AV70" s="77"/>
      <c r="AW70" s="77"/>
      <c r="AX70" s="77"/>
      <c r="AY70" s="77"/>
    </row>
    <row r="71" spans="1:51" ht="18.75" customHeight="1" x14ac:dyDescent="0.3">
      <c r="A71" s="77"/>
      <c r="B71" s="581" t="s">
        <v>42</v>
      </c>
      <c r="C71" s="579"/>
      <c r="D71" s="579"/>
      <c r="E71" s="579"/>
      <c r="F71" s="579"/>
      <c r="G71" s="579"/>
      <c r="H71" s="579"/>
      <c r="I71" s="579"/>
      <c r="J71" s="579"/>
      <c r="K71" s="579"/>
      <c r="L71" s="579"/>
      <c r="M71" s="579"/>
      <c r="N71" s="579"/>
      <c r="O71" s="579"/>
      <c r="P71" s="579"/>
      <c r="Q71" s="579"/>
      <c r="R71" s="579"/>
      <c r="S71" s="579"/>
      <c r="T71" s="579"/>
      <c r="U71" s="580"/>
      <c r="V71" s="77"/>
      <c r="W71" s="77"/>
      <c r="X71" s="639" t="s">
        <v>187</v>
      </c>
      <c r="Y71" s="583"/>
      <c r="Z71" s="583"/>
      <c r="AA71" s="349">
        <v>7</v>
      </c>
      <c r="AB71" s="77"/>
      <c r="AC71" s="77"/>
      <c r="AD71" s="77"/>
      <c r="AE71" s="77"/>
      <c r="AF71" s="77"/>
      <c r="AG71" s="77"/>
      <c r="AH71" s="77"/>
      <c r="AI71" s="77"/>
      <c r="AJ71" s="77"/>
      <c r="AK71" s="77"/>
      <c r="AL71" s="77"/>
      <c r="AM71" s="77"/>
      <c r="AN71" s="77"/>
      <c r="AO71" s="77"/>
      <c r="AP71" s="77"/>
      <c r="AQ71" s="77"/>
      <c r="AR71" s="77"/>
      <c r="AS71" s="77"/>
      <c r="AT71" s="77"/>
      <c r="AU71" s="77"/>
      <c r="AV71" s="77"/>
      <c r="AW71" s="77"/>
      <c r="AX71" s="77"/>
      <c r="AY71" s="77"/>
    </row>
    <row r="72" spans="1:51" ht="18.75" customHeight="1" x14ac:dyDescent="0.3">
      <c r="A72" s="77"/>
      <c r="B72" s="638" t="s">
        <v>255</v>
      </c>
      <c r="C72" s="630"/>
      <c r="D72" s="630"/>
      <c r="E72" s="630"/>
      <c r="F72" s="630"/>
      <c r="G72" s="630"/>
      <c r="H72" s="630"/>
      <c r="I72" s="630"/>
      <c r="J72" s="630"/>
      <c r="K72" s="630"/>
      <c r="L72" s="630"/>
      <c r="M72" s="630"/>
      <c r="N72" s="630"/>
      <c r="O72" s="630"/>
      <c r="P72" s="630"/>
      <c r="Q72" s="630"/>
      <c r="R72" s="630"/>
      <c r="S72" s="630"/>
      <c r="T72" s="630"/>
      <c r="U72" s="631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  <c r="AN72" s="77"/>
      <c r="AO72" s="77"/>
      <c r="AP72" s="77"/>
      <c r="AQ72" s="77"/>
      <c r="AR72" s="77"/>
      <c r="AS72" s="77"/>
      <c r="AT72" s="77"/>
      <c r="AU72" s="77"/>
      <c r="AV72" s="77"/>
      <c r="AW72" s="77"/>
      <c r="AX72" s="77"/>
      <c r="AY72" s="77"/>
    </row>
    <row r="73" spans="1:51" ht="18.75" customHeight="1" x14ac:dyDescent="0.3">
      <c r="A73" s="77"/>
      <c r="B73" s="588" t="s">
        <v>256</v>
      </c>
      <c r="C73" s="589"/>
      <c r="D73" s="589"/>
      <c r="E73" s="589"/>
      <c r="F73" s="589"/>
      <c r="G73" s="589"/>
      <c r="H73" s="589"/>
      <c r="I73" s="589"/>
      <c r="J73" s="589"/>
      <c r="K73" s="589"/>
      <c r="L73" s="589"/>
      <c r="M73" s="589"/>
      <c r="N73" s="589"/>
      <c r="O73" s="589"/>
      <c r="P73" s="589"/>
      <c r="Q73" s="589"/>
      <c r="R73" s="589"/>
      <c r="S73" s="589"/>
      <c r="T73" s="589"/>
      <c r="U73" s="590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U73" s="77"/>
      <c r="AV73" s="77"/>
      <c r="AW73" s="77"/>
      <c r="AX73" s="77"/>
      <c r="AY73" s="77"/>
    </row>
    <row r="74" spans="1:51" ht="18.75" customHeight="1" x14ac:dyDescent="0.3">
      <c r="A74" s="77"/>
      <c r="B74" s="588" t="s">
        <v>257</v>
      </c>
      <c r="C74" s="589"/>
      <c r="D74" s="589"/>
      <c r="E74" s="589"/>
      <c r="F74" s="589"/>
      <c r="G74" s="589"/>
      <c r="H74" s="589"/>
      <c r="I74" s="589"/>
      <c r="J74" s="589"/>
      <c r="K74" s="589"/>
      <c r="L74" s="589"/>
      <c r="M74" s="589"/>
      <c r="N74" s="589"/>
      <c r="O74" s="589"/>
      <c r="P74" s="589"/>
      <c r="Q74" s="589"/>
      <c r="R74" s="589"/>
      <c r="S74" s="589"/>
      <c r="T74" s="589"/>
      <c r="U74" s="590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  <c r="AN74" s="77"/>
      <c r="AO74" s="77"/>
      <c r="AP74" s="77"/>
      <c r="AQ74" s="77"/>
      <c r="AR74" s="77"/>
      <c r="AS74" s="77"/>
      <c r="AT74" s="77"/>
      <c r="AU74" s="77"/>
      <c r="AV74" s="77"/>
      <c r="AW74" s="77"/>
      <c r="AX74" s="77"/>
      <c r="AY74" s="77"/>
    </row>
    <row r="75" spans="1:51" ht="18.75" customHeight="1" x14ac:dyDescent="0.3">
      <c r="A75" s="77"/>
      <c r="B75" s="588" t="s">
        <v>258</v>
      </c>
      <c r="C75" s="589"/>
      <c r="D75" s="589"/>
      <c r="E75" s="589"/>
      <c r="F75" s="589"/>
      <c r="G75" s="589"/>
      <c r="H75" s="589"/>
      <c r="I75" s="589"/>
      <c r="J75" s="589"/>
      <c r="K75" s="589"/>
      <c r="L75" s="589"/>
      <c r="M75" s="589"/>
      <c r="N75" s="589"/>
      <c r="O75" s="589"/>
      <c r="P75" s="589"/>
      <c r="Q75" s="589"/>
      <c r="R75" s="589"/>
      <c r="S75" s="589"/>
      <c r="T75" s="589"/>
      <c r="U75" s="590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  <c r="AP75" s="77"/>
      <c r="AQ75" s="77"/>
      <c r="AR75" s="77"/>
      <c r="AS75" s="77"/>
      <c r="AT75" s="77"/>
      <c r="AU75" s="77"/>
      <c r="AV75" s="77"/>
      <c r="AW75" s="77"/>
      <c r="AX75" s="77"/>
      <c r="AY75" s="77"/>
    </row>
    <row r="76" spans="1:51" ht="18.75" customHeight="1" x14ac:dyDescent="0.3">
      <c r="A76" s="77"/>
      <c r="B76" s="588" t="s">
        <v>259</v>
      </c>
      <c r="C76" s="589"/>
      <c r="D76" s="589"/>
      <c r="E76" s="589"/>
      <c r="F76" s="589"/>
      <c r="G76" s="589"/>
      <c r="H76" s="589"/>
      <c r="I76" s="589"/>
      <c r="J76" s="589"/>
      <c r="K76" s="589"/>
      <c r="L76" s="589"/>
      <c r="M76" s="589"/>
      <c r="N76" s="589"/>
      <c r="O76" s="589"/>
      <c r="P76" s="589"/>
      <c r="Q76" s="589"/>
      <c r="R76" s="589"/>
      <c r="S76" s="589"/>
      <c r="T76" s="589"/>
      <c r="U76" s="590"/>
      <c r="V76" s="77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  <c r="AJ76" s="77"/>
      <c r="AK76" s="77"/>
      <c r="AL76" s="77"/>
      <c r="AM76" s="77"/>
      <c r="AN76" s="77"/>
      <c r="AO76" s="77"/>
      <c r="AP76" s="77"/>
      <c r="AQ76" s="77"/>
      <c r="AR76" s="77"/>
      <c r="AS76" s="77"/>
      <c r="AT76" s="77"/>
      <c r="AU76" s="77"/>
      <c r="AV76" s="77"/>
      <c r="AW76" s="77"/>
      <c r="AX76" s="77"/>
      <c r="AY76" s="77"/>
    </row>
    <row r="77" spans="1:51" ht="18.75" customHeight="1" x14ac:dyDescent="0.3">
      <c r="A77" s="77"/>
      <c r="B77" s="588" t="s">
        <v>260</v>
      </c>
      <c r="C77" s="589"/>
      <c r="D77" s="589"/>
      <c r="E77" s="589"/>
      <c r="F77" s="589"/>
      <c r="G77" s="589"/>
      <c r="H77" s="589"/>
      <c r="I77" s="589"/>
      <c r="J77" s="589"/>
      <c r="K77" s="589"/>
      <c r="L77" s="589"/>
      <c r="M77" s="589"/>
      <c r="N77" s="589"/>
      <c r="O77" s="589"/>
      <c r="P77" s="589"/>
      <c r="Q77" s="589"/>
      <c r="R77" s="589"/>
      <c r="S77" s="589"/>
      <c r="T77" s="589"/>
      <c r="U77" s="590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  <c r="AJ77" s="77"/>
      <c r="AK77" s="77"/>
      <c r="AL77" s="77"/>
      <c r="AM77" s="77"/>
      <c r="AN77" s="77"/>
      <c r="AO77" s="77"/>
      <c r="AP77" s="77"/>
      <c r="AQ77" s="77"/>
      <c r="AR77" s="77"/>
      <c r="AS77" s="77"/>
      <c r="AT77" s="77"/>
      <c r="AU77" s="77"/>
      <c r="AV77" s="77"/>
      <c r="AW77" s="77"/>
      <c r="AX77" s="77"/>
      <c r="AY77" s="77"/>
    </row>
    <row r="78" spans="1:51" ht="18.75" customHeight="1" x14ac:dyDescent="0.3">
      <c r="A78" s="77"/>
      <c r="B78" s="588" t="s">
        <v>261</v>
      </c>
      <c r="C78" s="589"/>
      <c r="D78" s="589"/>
      <c r="E78" s="589"/>
      <c r="F78" s="589"/>
      <c r="G78" s="589"/>
      <c r="H78" s="589"/>
      <c r="I78" s="589"/>
      <c r="J78" s="589"/>
      <c r="K78" s="589"/>
      <c r="L78" s="589"/>
      <c r="M78" s="589"/>
      <c r="N78" s="589"/>
      <c r="O78" s="589"/>
      <c r="P78" s="589"/>
      <c r="Q78" s="589"/>
      <c r="R78" s="589"/>
      <c r="S78" s="589"/>
      <c r="T78" s="589"/>
      <c r="U78" s="590"/>
      <c r="V78" s="77"/>
      <c r="W78" s="77"/>
      <c r="X78" s="77"/>
      <c r="Y78" s="77"/>
      <c r="Z78" s="77"/>
      <c r="AA78" s="77"/>
      <c r="AB78" s="77"/>
      <c r="AC78" s="77"/>
      <c r="AD78" s="77"/>
      <c r="AE78" s="77"/>
      <c r="AF78" s="77"/>
      <c r="AG78" s="77"/>
      <c r="AH78" s="77"/>
      <c r="AI78" s="77"/>
      <c r="AJ78" s="77"/>
      <c r="AK78" s="77"/>
      <c r="AL78" s="77"/>
      <c r="AM78" s="77"/>
      <c r="AN78" s="77"/>
      <c r="AO78" s="77"/>
      <c r="AP78" s="77"/>
      <c r="AQ78" s="77"/>
      <c r="AR78" s="77"/>
      <c r="AS78" s="77"/>
      <c r="AT78" s="77"/>
      <c r="AU78" s="77"/>
      <c r="AV78" s="77"/>
      <c r="AW78" s="77"/>
      <c r="AX78" s="77"/>
      <c r="AY78" s="77"/>
    </row>
    <row r="79" spans="1:51" ht="18.75" customHeight="1" x14ac:dyDescent="0.3">
      <c r="A79" s="77"/>
      <c r="B79" s="648"/>
      <c r="C79" s="572"/>
      <c r="D79" s="572"/>
      <c r="E79" s="572"/>
      <c r="F79" s="572"/>
      <c r="G79" s="572"/>
      <c r="H79" s="572"/>
      <c r="I79" s="572"/>
      <c r="J79" s="572"/>
      <c r="K79" s="572"/>
      <c r="L79" s="572"/>
      <c r="M79" s="572"/>
      <c r="N79" s="572"/>
      <c r="O79" s="572"/>
      <c r="P79" s="572"/>
      <c r="Q79" s="572"/>
      <c r="R79" s="572"/>
      <c r="S79" s="572"/>
      <c r="T79" s="572"/>
      <c r="U79" s="572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  <c r="AM79" s="77"/>
      <c r="AN79" s="77"/>
      <c r="AO79" s="77"/>
      <c r="AP79" s="77"/>
      <c r="AQ79" s="77"/>
      <c r="AR79" s="77"/>
      <c r="AS79" s="77"/>
      <c r="AT79" s="77"/>
      <c r="AU79" s="77"/>
      <c r="AV79" s="77"/>
      <c r="AW79" s="77"/>
      <c r="AX79" s="77"/>
      <c r="AY79" s="77"/>
    </row>
    <row r="80" spans="1:51" ht="18.75" customHeight="1" x14ac:dyDescent="0.3">
      <c r="A80" s="77"/>
      <c r="B80" s="365"/>
      <c r="C80" s="365"/>
      <c r="D80" s="365"/>
      <c r="E80" s="365"/>
      <c r="F80" s="365"/>
      <c r="G80" s="365"/>
      <c r="H80" s="365"/>
      <c r="I80" s="365"/>
      <c r="J80" s="365"/>
      <c r="K80" s="365"/>
      <c r="L80" s="365"/>
      <c r="M80" s="365"/>
      <c r="N80" s="365"/>
      <c r="O80" s="365"/>
      <c r="P80" s="365"/>
      <c r="Q80" s="365"/>
      <c r="R80" s="365"/>
      <c r="S80" s="365"/>
      <c r="T80" s="365"/>
      <c r="U80" s="365"/>
      <c r="V80" s="77"/>
      <c r="W80" s="77"/>
      <c r="X80" s="77"/>
      <c r="Y80" s="77"/>
      <c r="Z80" s="77"/>
      <c r="AA80" s="77"/>
      <c r="AB80" s="77"/>
      <c r="AC80" s="77"/>
      <c r="AD80" s="77"/>
      <c r="AE80" s="77"/>
      <c r="AF80" s="77"/>
      <c r="AG80" s="77"/>
      <c r="AH80" s="77"/>
      <c r="AI80" s="77"/>
      <c r="AJ80" s="77"/>
      <c r="AK80" s="77"/>
      <c r="AL80" s="77"/>
      <c r="AM80" s="77"/>
      <c r="AN80" s="77"/>
      <c r="AO80" s="77"/>
      <c r="AP80" s="77"/>
      <c r="AQ80" s="77"/>
      <c r="AR80" s="77"/>
      <c r="AS80" s="77"/>
      <c r="AT80" s="77"/>
      <c r="AU80" s="77"/>
      <c r="AV80" s="77"/>
      <c r="AW80" s="77"/>
      <c r="AX80" s="77"/>
      <c r="AY80" s="77"/>
    </row>
    <row r="81" spans="1:51" ht="18.75" customHeight="1" x14ac:dyDescent="0.3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  <c r="AP81" s="77"/>
      <c r="AQ81" s="77"/>
      <c r="AR81" s="77"/>
      <c r="AS81" s="77"/>
      <c r="AT81" s="77"/>
      <c r="AU81" s="77"/>
      <c r="AV81" s="77"/>
      <c r="AW81" s="77"/>
      <c r="AX81" s="77"/>
      <c r="AY81" s="77"/>
    </row>
    <row r="82" spans="1:51" ht="18.75" customHeight="1" x14ac:dyDescent="0.3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  <c r="AM82" s="77"/>
      <c r="AN82" s="77"/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</row>
    <row r="83" spans="1:51" ht="15.75" customHeight="1" x14ac:dyDescent="0.3">
      <c r="A83" s="77"/>
      <c r="B83" s="581" t="s">
        <v>47</v>
      </c>
      <c r="C83" s="579"/>
      <c r="D83" s="579"/>
      <c r="E83" s="579"/>
      <c r="F83" s="579"/>
      <c r="G83" s="579"/>
      <c r="H83" s="579"/>
      <c r="I83" s="579"/>
      <c r="J83" s="579"/>
      <c r="K83" s="579"/>
      <c r="L83" s="579"/>
      <c r="M83" s="579"/>
      <c r="N83" s="579"/>
      <c r="O83" s="579"/>
      <c r="P83" s="579"/>
      <c r="Q83" s="579"/>
      <c r="R83" s="579"/>
      <c r="S83" s="579"/>
      <c r="T83" s="579"/>
      <c r="U83" s="580"/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77"/>
      <c r="AL83" s="77"/>
      <c r="AM83" s="77"/>
      <c r="AN83" s="77"/>
      <c r="AO83" s="77"/>
      <c r="AP83" s="77"/>
      <c r="AQ83" s="77"/>
      <c r="AR83" s="77"/>
      <c r="AS83" s="77"/>
      <c r="AT83" s="77"/>
      <c r="AU83" s="77"/>
      <c r="AV83" s="77"/>
      <c r="AW83" s="77"/>
      <c r="AX83" s="77"/>
      <c r="AY83" s="77"/>
    </row>
    <row r="84" spans="1:51" ht="18.75" customHeight="1" x14ac:dyDescent="0.3">
      <c r="A84" s="77"/>
      <c r="B84" s="638" t="s">
        <v>96</v>
      </c>
      <c r="C84" s="630"/>
      <c r="D84" s="630"/>
      <c r="E84" s="630"/>
      <c r="F84" s="630"/>
      <c r="G84" s="630"/>
      <c r="H84" s="630"/>
      <c r="I84" s="630"/>
      <c r="J84" s="630"/>
      <c r="K84" s="630"/>
      <c r="L84" s="630"/>
      <c r="M84" s="630"/>
      <c r="N84" s="630"/>
      <c r="O84" s="630"/>
      <c r="P84" s="630"/>
      <c r="Q84" s="630"/>
      <c r="R84" s="630"/>
      <c r="S84" s="630"/>
      <c r="T84" s="630"/>
      <c r="U84" s="631"/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77"/>
      <c r="AK84" s="77"/>
      <c r="AL84" s="77"/>
      <c r="AM84" s="77"/>
      <c r="AN84" s="77"/>
      <c r="AO84" s="77"/>
      <c r="AP84" s="77"/>
      <c r="AQ84" s="77"/>
      <c r="AR84" s="77"/>
      <c r="AS84" s="77"/>
      <c r="AT84" s="77"/>
      <c r="AU84" s="77"/>
      <c r="AV84" s="77"/>
      <c r="AW84" s="77"/>
      <c r="AX84" s="77"/>
      <c r="AY84" s="77"/>
    </row>
    <row r="85" spans="1:51" ht="18.75" customHeight="1" x14ac:dyDescent="0.3">
      <c r="A85" s="77"/>
      <c r="B85" s="588" t="s">
        <v>97</v>
      </c>
      <c r="C85" s="589"/>
      <c r="D85" s="589"/>
      <c r="E85" s="589"/>
      <c r="F85" s="589"/>
      <c r="G85" s="589"/>
      <c r="H85" s="589"/>
      <c r="I85" s="589"/>
      <c r="J85" s="589"/>
      <c r="K85" s="589"/>
      <c r="L85" s="589"/>
      <c r="M85" s="589"/>
      <c r="N85" s="589"/>
      <c r="O85" s="589"/>
      <c r="P85" s="589"/>
      <c r="Q85" s="589"/>
      <c r="R85" s="589"/>
      <c r="S85" s="589"/>
      <c r="T85" s="589"/>
      <c r="U85" s="590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  <c r="AJ85" s="77"/>
      <c r="AK85" s="77"/>
      <c r="AL85" s="77"/>
      <c r="AM85" s="77"/>
      <c r="AN85" s="77"/>
      <c r="AO85" s="77"/>
      <c r="AP85" s="77"/>
      <c r="AQ85" s="77"/>
      <c r="AR85" s="77"/>
      <c r="AS85" s="77"/>
      <c r="AT85" s="77"/>
      <c r="AU85" s="77"/>
      <c r="AV85" s="77"/>
      <c r="AW85" s="77"/>
      <c r="AX85" s="77"/>
      <c r="AY85" s="77"/>
    </row>
    <row r="86" spans="1:51" ht="18.75" customHeight="1" x14ac:dyDescent="0.3">
      <c r="A86" s="77"/>
      <c r="B86" s="588" t="s">
        <v>184</v>
      </c>
      <c r="C86" s="589"/>
      <c r="D86" s="589"/>
      <c r="E86" s="589"/>
      <c r="F86" s="589"/>
      <c r="G86" s="589"/>
      <c r="H86" s="589"/>
      <c r="I86" s="589"/>
      <c r="J86" s="589"/>
      <c r="K86" s="589"/>
      <c r="L86" s="589"/>
      <c r="M86" s="589"/>
      <c r="N86" s="589"/>
      <c r="O86" s="589"/>
      <c r="P86" s="589"/>
      <c r="Q86" s="589"/>
      <c r="R86" s="589"/>
      <c r="S86" s="589"/>
      <c r="T86" s="589"/>
      <c r="U86" s="590"/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  <c r="AL86" s="77"/>
      <c r="AM86" s="77"/>
      <c r="AN86" s="77"/>
      <c r="AO86" s="77"/>
      <c r="AP86" s="77"/>
      <c r="AQ86" s="77"/>
      <c r="AR86" s="77"/>
      <c r="AS86" s="77"/>
      <c r="AT86" s="77"/>
      <c r="AU86" s="77"/>
      <c r="AV86" s="77"/>
      <c r="AW86" s="77"/>
      <c r="AX86" s="77"/>
      <c r="AY86" s="77"/>
    </row>
    <row r="87" spans="1:51" ht="18.75" customHeight="1" x14ac:dyDescent="0.3">
      <c r="A87" s="77"/>
      <c r="B87" s="588" t="s">
        <v>98</v>
      </c>
      <c r="C87" s="589"/>
      <c r="D87" s="589"/>
      <c r="E87" s="589"/>
      <c r="F87" s="589"/>
      <c r="G87" s="589"/>
      <c r="H87" s="589"/>
      <c r="I87" s="589"/>
      <c r="J87" s="589"/>
      <c r="K87" s="589"/>
      <c r="L87" s="589"/>
      <c r="M87" s="589"/>
      <c r="N87" s="589"/>
      <c r="O87" s="589"/>
      <c r="P87" s="589"/>
      <c r="Q87" s="589"/>
      <c r="R87" s="589"/>
      <c r="S87" s="589"/>
      <c r="T87" s="589"/>
      <c r="U87" s="590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  <c r="AN87" s="77"/>
      <c r="AO87" s="77"/>
      <c r="AP87" s="77"/>
      <c r="AQ87" s="77"/>
      <c r="AR87" s="77"/>
      <c r="AS87" s="77"/>
      <c r="AT87" s="77"/>
      <c r="AU87" s="77"/>
      <c r="AV87" s="77"/>
      <c r="AW87" s="77"/>
      <c r="AX87" s="77"/>
      <c r="AY87" s="77"/>
    </row>
    <row r="88" spans="1:51" ht="18.75" customHeight="1" x14ac:dyDescent="0.3">
      <c r="A88" s="77"/>
      <c r="B88" s="588" t="s">
        <v>129</v>
      </c>
      <c r="C88" s="589"/>
      <c r="D88" s="589"/>
      <c r="E88" s="589"/>
      <c r="F88" s="589"/>
      <c r="G88" s="589"/>
      <c r="H88" s="589"/>
      <c r="I88" s="589"/>
      <c r="J88" s="589"/>
      <c r="K88" s="589"/>
      <c r="L88" s="589"/>
      <c r="M88" s="589"/>
      <c r="N88" s="589"/>
      <c r="O88" s="589"/>
      <c r="P88" s="589"/>
      <c r="Q88" s="589"/>
      <c r="R88" s="589"/>
      <c r="S88" s="589"/>
      <c r="T88" s="589"/>
      <c r="U88" s="590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  <c r="AN88" s="77"/>
      <c r="AO88" s="77"/>
      <c r="AP88" s="77"/>
      <c r="AQ88" s="77"/>
      <c r="AR88" s="77"/>
      <c r="AS88" s="77"/>
      <c r="AT88" s="77"/>
      <c r="AU88" s="77"/>
      <c r="AV88" s="77"/>
      <c r="AW88" s="77"/>
      <c r="AX88" s="77"/>
      <c r="AY88" s="77"/>
    </row>
    <row r="89" spans="1:51" ht="18.75" customHeight="1" x14ac:dyDescent="0.3">
      <c r="A89" s="77"/>
      <c r="B89" s="588" t="s">
        <v>99</v>
      </c>
      <c r="C89" s="589"/>
      <c r="D89" s="589"/>
      <c r="E89" s="589"/>
      <c r="F89" s="589"/>
      <c r="G89" s="589"/>
      <c r="H89" s="589"/>
      <c r="I89" s="589"/>
      <c r="J89" s="589"/>
      <c r="K89" s="589"/>
      <c r="L89" s="589"/>
      <c r="M89" s="589"/>
      <c r="N89" s="589"/>
      <c r="O89" s="589"/>
      <c r="P89" s="589"/>
      <c r="Q89" s="589"/>
      <c r="R89" s="589"/>
      <c r="S89" s="589"/>
      <c r="T89" s="589"/>
      <c r="U89" s="590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  <c r="AN89" s="77"/>
      <c r="AO89" s="77"/>
      <c r="AP89" s="77"/>
      <c r="AQ89" s="77"/>
      <c r="AR89" s="77"/>
      <c r="AS89" s="77"/>
      <c r="AT89" s="77"/>
      <c r="AU89" s="77"/>
      <c r="AV89" s="77"/>
      <c r="AW89" s="77"/>
      <c r="AX89" s="77"/>
      <c r="AY89" s="77"/>
    </row>
    <row r="90" spans="1:51" ht="18.75" customHeight="1" x14ac:dyDescent="0.3">
      <c r="A90" s="77"/>
      <c r="B90" s="588" t="s">
        <v>185</v>
      </c>
      <c r="C90" s="589"/>
      <c r="D90" s="589"/>
      <c r="E90" s="589"/>
      <c r="F90" s="589"/>
      <c r="G90" s="589"/>
      <c r="H90" s="589"/>
      <c r="I90" s="589"/>
      <c r="J90" s="589"/>
      <c r="K90" s="589"/>
      <c r="L90" s="589"/>
      <c r="M90" s="589"/>
      <c r="N90" s="589"/>
      <c r="O90" s="589"/>
      <c r="P90" s="589"/>
      <c r="Q90" s="589"/>
      <c r="R90" s="589"/>
      <c r="S90" s="589"/>
      <c r="T90" s="589"/>
      <c r="U90" s="590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  <c r="AN90" s="77"/>
      <c r="AO90" s="77"/>
      <c r="AP90" s="77"/>
      <c r="AQ90" s="77"/>
      <c r="AR90" s="77"/>
      <c r="AS90" s="77"/>
      <c r="AT90" s="77"/>
      <c r="AU90" s="77"/>
      <c r="AV90" s="77"/>
      <c r="AW90" s="77"/>
      <c r="AX90" s="77"/>
      <c r="AY90" s="77"/>
    </row>
    <row r="91" spans="1:51" ht="18.75" customHeight="1" x14ac:dyDescent="0.3">
      <c r="A91" s="77"/>
      <c r="B91" s="588" t="s">
        <v>114</v>
      </c>
      <c r="C91" s="589"/>
      <c r="D91" s="589"/>
      <c r="E91" s="589"/>
      <c r="F91" s="589"/>
      <c r="G91" s="589"/>
      <c r="H91" s="589"/>
      <c r="I91" s="589"/>
      <c r="J91" s="589"/>
      <c r="K91" s="589"/>
      <c r="L91" s="589"/>
      <c r="M91" s="589"/>
      <c r="N91" s="589"/>
      <c r="O91" s="589"/>
      <c r="P91" s="589"/>
      <c r="Q91" s="589"/>
      <c r="R91" s="589"/>
      <c r="S91" s="589"/>
      <c r="T91" s="589"/>
      <c r="U91" s="590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77"/>
      <c r="AP91" s="77"/>
      <c r="AQ91" s="77"/>
      <c r="AR91" s="77"/>
      <c r="AS91" s="77"/>
      <c r="AT91" s="77"/>
      <c r="AU91" s="77"/>
      <c r="AV91" s="77"/>
      <c r="AW91" s="77"/>
      <c r="AX91" s="77"/>
      <c r="AY91" s="77"/>
    </row>
    <row r="92" spans="1:51" ht="18.75" customHeight="1" x14ac:dyDescent="0.3">
      <c r="A92" s="77"/>
      <c r="B92" s="591" t="s">
        <v>101</v>
      </c>
      <c r="C92" s="592"/>
      <c r="D92" s="592"/>
      <c r="E92" s="592"/>
      <c r="F92" s="592"/>
      <c r="G92" s="592"/>
      <c r="H92" s="592"/>
      <c r="I92" s="592"/>
      <c r="J92" s="592"/>
      <c r="K92" s="592"/>
      <c r="L92" s="592"/>
      <c r="M92" s="592"/>
      <c r="N92" s="592"/>
      <c r="O92" s="592"/>
      <c r="P92" s="592"/>
      <c r="Q92" s="592"/>
      <c r="R92" s="592"/>
      <c r="S92" s="592"/>
      <c r="T92" s="592"/>
      <c r="U92" s="593"/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77"/>
      <c r="AM92" s="77"/>
      <c r="AN92" s="77"/>
      <c r="AO92" s="77"/>
      <c r="AP92" s="77"/>
      <c r="AQ92" s="77"/>
      <c r="AR92" s="77"/>
      <c r="AS92" s="77"/>
      <c r="AT92" s="77"/>
      <c r="AU92" s="77"/>
      <c r="AV92" s="77"/>
      <c r="AW92" s="77"/>
      <c r="AX92" s="77"/>
      <c r="AY92" s="77"/>
    </row>
    <row r="93" spans="1:51" ht="18.75" customHeight="1" x14ac:dyDescent="0.3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  <c r="AJ93" s="77"/>
      <c r="AK93" s="77"/>
      <c r="AL93" s="77"/>
      <c r="AM93" s="77"/>
      <c r="AN93" s="77"/>
      <c r="AO93" s="77"/>
      <c r="AP93" s="77"/>
      <c r="AQ93" s="77"/>
      <c r="AR93" s="77"/>
      <c r="AS93" s="77"/>
      <c r="AT93" s="77"/>
      <c r="AU93" s="77"/>
      <c r="AV93" s="77"/>
      <c r="AW93" s="77"/>
      <c r="AX93" s="77"/>
      <c r="AY93" s="77"/>
    </row>
    <row r="94" spans="1:51" ht="18.75" customHeight="1" x14ac:dyDescent="0.3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  <c r="AU94" s="77"/>
      <c r="AV94" s="77"/>
      <c r="AW94" s="77"/>
      <c r="AX94" s="77"/>
      <c r="AY94" s="77"/>
    </row>
    <row r="95" spans="1:51" ht="18.75" customHeight="1" x14ac:dyDescent="0.3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7"/>
      <c r="AM95" s="77"/>
      <c r="AN95" s="77"/>
      <c r="AO95" s="77"/>
      <c r="AP95" s="77"/>
      <c r="AQ95" s="77"/>
      <c r="AR95" s="77"/>
      <c r="AS95" s="77"/>
      <c r="AT95" s="77"/>
      <c r="AU95" s="77"/>
      <c r="AV95" s="77"/>
      <c r="AW95" s="77"/>
      <c r="AX95" s="77"/>
      <c r="AY95" s="77"/>
    </row>
    <row r="96" spans="1:51" ht="18.75" customHeight="1" x14ac:dyDescent="0.3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  <c r="AX96" s="77"/>
      <c r="AY96" s="77"/>
    </row>
    <row r="97" spans="1:51" ht="18.75" customHeight="1" x14ac:dyDescent="0.3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  <c r="AW97" s="77"/>
      <c r="AX97" s="77"/>
      <c r="AY97" s="77"/>
    </row>
    <row r="98" spans="1:51" ht="18.75" customHeight="1" x14ac:dyDescent="0.3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77"/>
      <c r="AM98" s="77"/>
      <c r="AN98" s="77"/>
      <c r="AO98" s="77"/>
      <c r="AP98" s="77"/>
      <c r="AQ98" s="77"/>
      <c r="AR98" s="77"/>
      <c r="AS98" s="77"/>
      <c r="AT98" s="77"/>
      <c r="AU98" s="77"/>
      <c r="AV98" s="77"/>
      <c r="AW98" s="77"/>
      <c r="AX98" s="77"/>
      <c r="AY98" s="77"/>
    </row>
    <row r="99" spans="1:51" ht="18.75" customHeight="1" x14ac:dyDescent="0.3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  <c r="AM99" s="77"/>
      <c r="AN99" s="77"/>
      <c r="AO99" s="77"/>
      <c r="AP99" s="77"/>
      <c r="AQ99" s="77"/>
      <c r="AR99" s="77"/>
      <c r="AS99" s="77"/>
      <c r="AT99" s="77"/>
      <c r="AU99" s="77"/>
      <c r="AV99" s="77"/>
      <c r="AW99" s="77"/>
      <c r="AX99" s="77"/>
      <c r="AY99" s="77"/>
    </row>
    <row r="100" spans="1:51" ht="18.75" customHeight="1" x14ac:dyDescent="0.3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  <c r="AN100" s="77"/>
      <c r="AO100" s="77"/>
      <c r="AP100" s="77"/>
      <c r="AQ100" s="77"/>
      <c r="AR100" s="77"/>
      <c r="AS100" s="77"/>
      <c r="AT100" s="77"/>
      <c r="AU100" s="77"/>
      <c r="AV100" s="77"/>
      <c r="AW100" s="77"/>
      <c r="AX100" s="77"/>
      <c r="AY100" s="77"/>
    </row>
    <row r="101" spans="1:51" ht="18.75" customHeight="1" x14ac:dyDescent="0.3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7"/>
      <c r="AS101" s="77"/>
      <c r="AT101" s="77"/>
      <c r="AU101" s="77"/>
      <c r="AV101" s="77"/>
      <c r="AW101" s="77"/>
      <c r="AX101" s="77"/>
      <c r="AY101" s="77"/>
    </row>
    <row r="102" spans="1:51" ht="18.75" customHeight="1" x14ac:dyDescent="0.3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  <c r="AN102" s="77"/>
      <c r="AO102" s="77"/>
      <c r="AP102" s="77"/>
      <c r="AQ102" s="77"/>
      <c r="AR102" s="77"/>
      <c r="AS102" s="77"/>
      <c r="AT102" s="77"/>
      <c r="AU102" s="77"/>
      <c r="AV102" s="77"/>
      <c r="AW102" s="77"/>
      <c r="AX102" s="77"/>
      <c r="AY102" s="77"/>
    </row>
    <row r="103" spans="1:51" ht="18.75" customHeight="1" x14ac:dyDescent="0.3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  <c r="AN103" s="77"/>
      <c r="AO103" s="77"/>
      <c r="AP103" s="77"/>
      <c r="AQ103" s="77"/>
      <c r="AR103" s="77"/>
      <c r="AS103" s="77"/>
      <c r="AT103" s="77"/>
      <c r="AU103" s="77"/>
      <c r="AV103" s="77"/>
      <c r="AW103" s="77"/>
      <c r="AX103" s="77"/>
      <c r="AY103" s="77"/>
    </row>
    <row r="104" spans="1:51" ht="18.75" customHeight="1" x14ac:dyDescent="0.3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  <c r="AN104" s="77"/>
      <c r="AO104" s="77"/>
      <c r="AP104" s="77"/>
      <c r="AQ104" s="77"/>
      <c r="AR104" s="77"/>
      <c r="AS104" s="77"/>
      <c r="AT104" s="77"/>
      <c r="AU104" s="77"/>
      <c r="AV104" s="77"/>
      <c r="AW104" s="77"/>
      <c r="AX104" s="77"/>
      <c r="AY104" s="77"/>
    </row>
    <row r="105" spans="1:51" ht="18.75" customHeight="1" x14ac:dyDescent="0.3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  <c r="AM105" s="77"/>
      <c r="AN105" s="77"/>
      <c r="AO105" s="77"/>
      <c r="AP105" s="77"/>
      <c r="AQ105" s="77"/>
      <c r="AR105" s="77"/>
      <c r="AS105" s="77"/>
      <c r="AT105" s="77"/>
      <c r="AU105" s="77"/>
      <c r="AV105" s="77"/>
      <c r="AW105" s="77"/>
      <c r="AX105" s="77"/>
      <c r="AY105" s="77"/>
    </row>
    <row r="106" spans="1:51" ht="18.75" customHeight="1" x14ac:dyDescent="0.3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  <c r="AP106" s="77"/>
      <c r="AQ106" s="77"/>
      <c r="AR106" s="77"/>
      <c r="AS106" s="77"/>
      <c r="AT106" s="77"/>
      <c r="AU106" s="77"/>
      <c r="AV106" s="77"/>
      <c r="AW106" s="77"/>
      <c r="AX106" s="77"/>
      <c r="AY106" s="77"/>
    </row>
    <row r="107" spans="1:51" ht="18.75" customHeight="1" x14ac:dyDescent="0.3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  <c r="AN107" s="77"/>
      <c r="AO107" s="77"/>
      <c r="AP107" s="77"/>
      <c r="AQ107" s="77"/>
      <c r="AR107" s="77"/>
      <c r="AS107" s="77"/>
      <c r="AT107" s="77"/>
      <c r="AU107" s="77"/>
      <c r="AV107" s="77"/>
      <c r="AW107" s="77"/>
      <c r="AX107" s="77"/>
      <c r="AY107" s="77"/>
    </row>
    <row r="108" spans="1:51" ht="18.75" customHeight="1" x14ac:dyDescent="0.3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  <c r="AP108" s="77"/>
      <c r="AQ108" s="77"/>
      <c r="AR108" s="77"/>
      <c r="AS108" s="77"/>
      <c r="AT108" s="77"/>
      <c r="AU108" s="77"/>
      <c r="AV108" s="77"/>
      <c r="AW108" s="77"/>
      <c r="AX108" s="77"/>
      <c r="AY108" s="77"/>
    </row>
    <row r="109" spans="1:51" ht="18.75" customHeight="1" x14ac:dyDescent="0.3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  <c r="AP109" s="77"/>
      <c r="AQ109" s="77"/>
      <c r="AR109" s="77"/>
      <c r="AS109" s="77"/>
      <c r="AT109" s="77"/>
      <c r="AU109" s="77"/>
      <c r="AV109" s="77"/>
      <c r="AW109" s="77"/>
      <c r="AX109" s="77"/>
      <c r="AY109" s="77"/>
    </row>
    <row r="110" spans="1:51" ht="18.75" customHeight="1" x14ac:dyDescent="0.3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77"/>
      <c r="AQ110" s="77"/>
      <c r="AR110" s="77"/>
      <c r="AS110" s="77"/>
      <c r="AT110" s="77"/>
      <c r="AU110" s="77"/>
      <c r="AV110" s="77"/>
      <c r="AW110" s="77"/>
      <c r="AX110" s="77"/>
      <c r="AY110" s="77"/>
    </row>
    <row r="111" spans="1:51" ht="18.75" customHeight="1" x14ac:dyDescent="0.3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  <c r="AW111" s="77"/>
      <c r="AX111" s="77"/>
      <c r="AY111" s="77"/>
    </row>
    <row r="112" spans="1:51" ht="18.75" customHeight="1" x14ac:dyDescent="0.3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  <c r="AP112" s="77"/>
      <c r="AQ112" s="77"/>
      <c r="AR112" s="77"/>
      <c r="AS112" s="77"/>
      <c r="AT112" s="77"/>
      <c r="AU112" s="77"/>
      <c r="AV112" s="77"/>
      <c r="AW112" s="77"/>
      <c r="AX112" s="77"/>
      <c r="AY112" s="77"/>
    </row>
    <row r="113" spans="1:51" ht="18.75" customHeight="1" x14ac:dyDescent="0.3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  <c r="AP113" s="77"/>
      <c r="AQ113" s="77"/>
      <c r="AR113" s="77"/>
      <c r="AS113" s="77"/>
      <c r="AT113" s="77"/>
      <c r="AU113" s="77"/>
      <c r="AV113" s="77"/>
      <c r="AW113" s="77"/>
      <c r="AX113" s="77"/>
      <c r="AY113" s="77"/>
    </row>
    <row r="114" spans="1:51" ht="18.75" customHeight="1" x14ac:dyDescent="0.3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  <c r="AP114" s="77"/>
      <c r="AQ114" s="77"/>
      <c r="AR114" s="77"/>
      <c r="AS114" s="77"/>
      <c r="AT114" s="77"/>
      <c r="AU114" s="77"/>
      <c r="AV114" s="77"/>
      <c r="AW114" s="77"/>
      <c r="AX114" s="77"/>
      <c r="AY114" s="77"/>
    </row>
    <row r="115" spans="1:51" ht="18.75" customHeight="1" x14ac:dyDescent="0.3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  <c r="AP115" s="77"/>
      <c r="AQ115" s="77"/>
      <c r="AR115" s="77"/>
      <c r="AS115" s="77"/>
      <c r="AT115" s="77"/>
      <c r="AU115" s="77"/>
      <c r="AV115" s="77"/>
      <c r="AW115" s="77"/>
      <c r="AX115" s="77"/>
      <c r="AY115" s="77"/>
    </row>
    <row r="116" spans="1:51" ht="18.75" customHeight="1" x14ac:dyDescent="0.3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  <c r="AU116" s="77"/>
      <c r="AV116" s="77"/>
      <c r="AW116" s="77"/>
      <c r="AX116" s="77"/>
      <c r="AY116" s="77"/>
    </row>
    <row r="117" spans="1:51" ht="18.75" customHeight="1" x14ac:dyDescent="0.3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  <c r="AN117" s="77"/>
      <c r="AO117" s="77"/>
      <c r="AP117" s="77"/>
      <c r="AQ117" s="77"/>
      <c r="AR117" s="77"/>
      <c r="AS117" s="77"/>
      <c r="AT117" s="77"/>
      <c r="AU117" s="77"/>
      <c r="AV117" s="77"/>
      <c r="AW117" s="77"/>
      <c r="AX117" s="77"/>
      <c r="AY117" s="77"/>
    </row>
    <row r="118" spans="1:51" ht="18.75" customHeight="1" x14ac:dyDescent="0.3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77"/>
      <c r="AP118" s="77"/>
      <c r="AQ118" s="77"/>
      <c r="AR118" s="77"/>
      <c r="AS118" s="77"/>
      <c r="AT118" s="77"/>
      <c r="AU118" s="77"/>
      <c r="AV118" s="77"/>
      <c r="AW118" s="77"/>
      <c r="AX118" s="77"/>
      <c r="AY118" s="77"/>
    </row>
    <row r="119" spans="1:51" ht="18.75" customHeight="1" x14ac:dyDescent="0.3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  <c r="AP119" s="77"/>
      <c r="AQ119" s="77"/>
      <c r="AR119" s="77"/>
      <c r="AS119" s="77"/>
      <c r="AT119" s="77"/>
      <c r="AU119" s="77"/>
      <c r="AV119" s="77"/>
      <c r="AW119" s="77"/>
      <c r="AX119" s="77"/>
      <c r="AY119" s="77"/>
    </row>
    <row r="120" spans="1:51" ht="18.75" customHeight="1" x14ac:dyDescent="0.3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  <c r="AP120" s="77"/>
      <c r="AQ120" s="77"/>
      <c r="AR120" s="77"/>
      <c r="AS120" s="77"/>
      <c r="AT120" s="77"/>
      <c r="AU120" s="77"/>
      <c r="AV120" s="77"/>
      <c r="AW120" s="77"/>
      <c r="AX120" s="77"/>
      <c r="AY120" s="77"/>
    </row>
    <row r="121" spans="1:51" ht="18.75" customHeight="1" x14ac:dyDescent="0.3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  <c r="AN121" s="77"/>
      <c r="AO121" s="77"/>
      <c r="AP121" s="77"/>
      <c r="AQ121" s="77"/>
      <c r="AR121" s="77"/>
      <c r="AS121" s="77"/>
      <c r="AT121" s="77"/>
      <c r="AU121" s="77"/>
      <c r="AV121" s="77"/>
      <c r="AW121" s="77"/>
      <c r="AX121" s="77"/>
      <c r="AY121" s="77"/>
    </row>
    <row r="122" spans="1:51" ht="18.75" customHeight="1" x14ac:dyDescent="0.3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  <c r="AN122" s="77"/>
      <c r="AO122" s="77"/>
      <c r="AP122" s="77"/>
      <c r="AQ122" s="77"/>
      <c r="AR122" s="77"/>
      <c r="AS122" s="77"/>
      <c r="AT122" s="77"/>
      <c r="AU122" s="77"/>
      <c r="AV122" s="77"/>
      <c r="AW122" s="77"/>
      <c r="AX122" s="77"/>
      <c r="AY122" s="77"/>
    </row>
    <row r="123" spans="1:51" ht="18.75" customHeight="1" x14ac:dyDescent="0.3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7"/>
      <c r="AU123" s="77"/>
      <c r="AV123" s="77"/>
      <c r="AW123" s="77"/>
      <c r="AX123" s="77"/>
      <c r="AY123" s="77"/>
    </row>
    <row r="124" spans="1:51" ht="18.75" customHeight="1" x14ac:dyDescent="0.3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77"/>
      <c r="AO124" s="77"/>
      <c r="AP124" s="77"/>
      <c r="AQ124" s="77"/>
      <c r="AR124" s="77"/>
      <c r="AS124" s="77"/>
      <c r="AT124" s="77"/>
      <c r="AU124" s="77"/>
      <c r="AV124" s="77"/>
      <c r="AW124" s="77"/>
      <c r="AX124" s="77"/>
      <c r="AY124" s="77"/>
    </row>
    <row r="125" spans="1:51" ht="18.75" customHeight="1" x14ac:dyDescent="0.3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7"/>
      <c r="AU125" s="77"/>
      <c r="AV125" s="77"/>
      <c r="AW125" s="77"/>
      <c r="AX125" s="77"/>
      <c r="AY125" s="77"/>
    </row>
    <row r="126" spans="1:51" ht="18.75" customHeight="1" x14ac:dyDescent="0.3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  <c r="AP126" s="77"/>
      <c r="AQ126" s="77"/>
      <c r="AR126" s="77"/>
      <c r="AS126" s="77"/>
      <c r="AT126" s="77"/>
      <c r="AU126" s="77"/>
      <c r="AV126" s="77"/>
      <c r="AW126" s="77"/>
      <c r="AX126" s="77"/>
      <c r="AY126" s="77"/>
    </row>
    <row r="127" spans="1:51" ht="18.75" customHeight="1" x14ac:dyDescent="0.3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  <c r="AP127" s="77"/>
      <c r="AQ127" s="77"/>
      <c r="AR127" s="77"/>
      <c r="AS127" s="77"/>
      <c r="AT127" s="77"/>
      <c r="AU127" s="77"/>
      <c r="AV127" s="77"/>
      <c r="AW127" s="77"/>
      <c r="AX127" s="77"/>
      <c r="AY127" s="77"/>
    </row>
    <row r="128" spans="1:51" ht="18.75" customHeight="1" x14ac:dyDescent="0.3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  <c r="AN128" s="77"/>
      <c r="AO128" s="77"/>
      <c r="AP128" s="77"/>
      <c r="AQ128" s="77"/>
      <c r="AR128" s="77"/>
      <c r="AS128" s="77"/>
      <c r="AT128" s="77"/>
      <c r="AU128" s="77"/>
      <c r="AV128" s="77"/>
      <c r="AW128" s="77"/>
      <c r="AX128" s="77"/>
      <c r="AY128" s="77"/>
    </row>
    <row r="129" spans="1:51" ht="18.75" customHeight="1" x14ac:dyDescent="0.3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7"/>
      <c r="AU129" s="77"/>
      <c r="AV129" s="77"/>
      <c r="AW129" s="77"/>
      <c r="AX129" s="77"/>
      <c r="AY129" s="77"/>
    </row>
    <row r="130" spans="1:51" ht="18.75" customHeight="1" x14ac:dyDescent="0.3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  <c r="AP130" s="77"/>
      <c r="AQ130" s="77"/>
      <c r="AR130" s="77"/>
      <c r="AS130" s="77"/>
      <c r="AT130" s="77"/>
      <c r="AU130" s="77"/>
      <c r="AV130" s="77"/>
      <c r="AW130" s="77"/>
      <c r="AX130" s="77"/>
      <c r="AY130" s="77"/>
    </row>
    <row r="131" spans="1:51" ht="18.75" customHeight="1" x14ac:dyDescent="0.3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U131" s="77"/>
      <c r="AV131" s="77"/>
      <c r="AW131" s="77"/>
      <c r="AX131" s="77"/>
      <c r="AY131" s="77"/>
    </row>
    <row r="132" spans="1:51" ht="18.75" customHeight="1" x14ac:dyDescent="0.3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  <c r="AN132" s="77"/>
      <c r="AO132" s="77"/>
      <c r="AP132" s="77"/>
      <c r="AQ132" s="77"/>
      <c r="AR132" s="77"/>
      <c r="AS132" s="77"/>
      <c r="AT132" s="77"/>
      <c r="AU132" s="77"/>
      <c r="AV132" s="77"/>
      <c r="AW132" s="77"/>
      <c r="AX132" s="77"/>
      <c r="AY132" s="77"/>
    </row>
    <row r="133" spans="1:51" ht="18.75" customHeight="1" x14ac:dyDescent="0.3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  <c r="AP133" s="77"/>
      <c r="AQ133" s="77"/>
      <c r="AR133" s="77"/>
      <c r="AS133" s="77"/>
      <c r="AT133" s="77"/>
      <c r="AU133" s="77"/>
      <c r="AV133" s="77"/>
      <c r="AW133" s="77"/>
      <c r="AX133" s="77"/>
      <c r="AY133" s="77"/>
    </row>
    <row r="134" spans="1:51" ht="18.75" customHeight="1" x14ac:dyDescent="0.3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  <c r="AN134" s="77"/>
      <c r="AO134" s="77"/>
      <c r="AP134" s="77"/>
      <c r="AQ134" s="77"/>
      <c r="AR134" s="77"/>
      <c r="AS134" s="77"/>
      <c r="AT134" s="77"/>
      <c r="AU134" s="77"/>
      <c r="AV134" s="77"/>
      <c r="AW134" s="77"/>
      <c r="AX134" s="77"/>
      <c r="AY134" s="77"/>
    </row>
    <row r="135" spans="1:51" ht="18.75" customHeight="1" x14ac:dyDescent="0.3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  <c r="AP135" s="77"/>
      <c r="AQ135" s="77"/>
      <c r="AR135" s="77"/>
      <c r="AS135" s="77"/>
      <c r="AT135" s="77"/>
      <c r="AU135" s="77"/>
      <c r="AV135" s="77"/>
      <c r="AW135" s="77"/>
      <c r="AX135" s="77"/>
      <c r="AY135" s="77"/>
    </row>
    <row r="136" spans="1:51" ht="18.75" customHeight="1" x14ac:dyDescent="0.3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  <c r="AP136" s="77"/>
      <c r="AQ136" s="77"/>
      <c r="AR136" s="77"/>
      <c r="AS136" s="77"/>
      <c r="AT136" s="77"/>
      <c r="AU136" s="77"/>
      <c r="AV136" s="77"/>
      <c r="AW136" s="77"/>
      <c r="AX136" s="77"/>
      <c r="AY136" s="77"/>
    </row>
    <row r="137" spans="1:51" ht="18.75" customHeight="1" x14ac:dyDescent="0.3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  <c r="AP137" s="77"/>
      <c r="AQ137" s="77"/>
      <c r="AR137" s="77"/>
      <c r="AS137" s="77"/>
      <c r="AT137" s="77"/>
      <c r="AU137" s="77"/>
      <c r="AV137" s="77"/>
      <c r="AW137" s="77"/>
      <c r="AX137" s="77"/>
      <c r="AY137" s="77"/>
    </row>
    <row r="138" spans="1:51" ht="18.75" customHeight="1" x14ac:dyDescent="0.3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  <c r="AP138" s="77"/>
      <c r="AQ138" s="77"/>
      <c r="AR138" s="77"/>
      <c r="AS138" s="77"/>
      <c r="AT138" s="77"/>
      <c r="AU138" s="77"/>
      <c r="AV138" s="77"/>
      <c r="AW138" s="77"/>
      <c r="AX138" s="77"/>
      <c r="AY138" s="77"/>
    </row>
    <row r="139" spans="1:51" ht="18.75" customHeight="1" x14ac:dyDescent="0.3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  <c r="AN139" s="77"/>
      <c r="AO139" s="77"/>
      <c r="AP139" s="77"/>
      <c r="AQ139" s="77"/>
      <c r="AR139" s="77"/>
      <c r="AS139" s="77"/>
      <c r="AT139" s="77"/>
      <c r="AU139" s="77"/>
      <c r="AV139" s="77"/>
      <c r="AW139" s="77"/>
      <c r="AX139" s="77"/>
      <c r="AY139" s="77"/>
    </row>
    <row r="140" spans="1:51" ht="18.75" customHeight="1" x14ac:dyDescent="0.3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  <c r="AP140" s="77"/>
      <c r="AQ140" s="77"/>
      <c r="AR140" s="77"/>
      <c r="AS140" s="77"/>
      <c r="AT140" s="77"/>
      <c r="AU140" s="77"/>
      <c r="AV140" s="77"/>
      <c r="AW140" s="77"/>
      <c r="AX140" s="77"/>
      <c r="AY140" s="77"/>
    </row>
    <row r="141" spans="1:51" ht="18.75" customHeight="1" x14ac:dyDescent="0.3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  <c r="AU141" s="77"/>
      <c r="AV141" s="77"/>
      <c r="AW141" s="77"/>
      <c r="AX141" s="77"/>
      <c r="AY141" s="77"/>
    </row>
    <row r="142" spans="1:51" ht="18.75" customHeight="1" x14ac:dyDescent="0.3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  <c r="AP142" s="77"/>
      <c r="AQ142" s="77"/>
      <c r="AR142" s="77"/>
      <c r="AS142" s="77"/>
      <c r="AT142" s="77"/>
      <c r="AU142" s="77"/>
      <c r="AV142" s="77"/>
      <c r="AW142" s="77"/>
      <c r="AX142" s="77"/>
      <c r="AY142" s="77"/>
    </row>
    <row r="143" spans="1:51" ht="18.75" customHeight="1" x14ac:dyDescent="0.3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  <c r="AN143" s="77"/>
      <c r="AO143" s="77"/>
      <c r="AP143" s="77"/>
      <c r="AQ143" s="77"/>
      <c r="AR143" s="77"/>
      <c r="AS143" s="77"/>
      <c r="AT143" s="77"/>
      <c r="AU143" s="77"/>
      <c r="AV143" s="77"/>
      <c r="AW143" s="77"/>
      <c r="AX143" s="77"/>
      <c r="AY143" s="77"/>
    </row>
    <row r="144" spans="1:51" ht="18.75" customHeight="1" x14ac:dyDescent="0.3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  <c r="AP144" s="77"/>
      <c r="AQ144" s="77"/>
      <c r="AR144" s="77"/>
      <c r="AS144" s="77"/>
      <c r="AT144" s="77"/>
      <c r="AU144" s="77"/>
      <c r="AV144" s="77"/>
      <c r="AW144" s="77"/>
      <c r="AX144" s="77"/>
      <c r="AY144" s="77"/>
    </row>
    <row r="145" spans="1:51" ht="18.75" customHeight="1" x14ac:dyDescent="0.3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  <c r="AN145" s="77"/>
      <c r="AO145" s="77"/>
      <c r="AP145" s="77"/>
      <c r="AQ145" s="77"/>
      <c r="AR145" s="77"/>
      <c r="AS145" s="77"/>
      <c r="AT145" s="77"/>
      <c r="AU145" s="77"/>
      <c r="AV145" s="77"/>
      <c r="AW145" s="77"/>
      <c r="AX145" s="77"/>
      <c r="AY145" s="77"/>
    </row>
    <row r="146" spans="1:51" ht="18.75" customHeight="1" x14ac:dyDescent="0.3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  <c r="AU146" s="77"/>
      <c r="AV146" s="77"/>
      <c r="AW146" s="77"/>
      <c r="AX146" s="77"/>
      <c r="AY146" s="77"/>
    </row>
    <row r="147" spans="1:51" ht="18.75" customHeight="1" x14ac:dyDescent="0.3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  <c r="AP147" s="77"/>
      <c r="AQ147" s="77"/>
      <c r="AR147" s="77"/>
      <c r="AS147" s="77"/>
      <c r="AT147" s="77"/>
      <c r="AU147" s="77"/>
      <c r="AV147" s="77"/>
      <c r="AW147" s="77"/>
      <c r="AX147" s="77"/>
      <c r="AY147" s="77"/>
    </row>
    <row r="148" spans="1:51" ht="18.75" customHeight="1" x14ac:dyDescent="0.3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  <c r="AP148" s="77"/>
      <c r="AQ148" s="77"/>
      <c r="AR148" s="77"/>
      <c r="AS148" s="77"/>
      <c r="AT148" s="77"/>
      <c r="AU148" s="77"/>
      <c r="AV148" s="77"/>
      <c r="AW148" s="77"/>
      <c r="AX148" s="77"/>
      <c r="AY148" s="77"/>
    </row>
    <row r="149" spans="1:51" ht="18.75" customHeight="1" x14ac:dyDescent="0.3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  <c r="AN149" s="77"/>
      <c r="AO149" s="77"/>
      <c r="AP149" s="77"/>
      <c r="AQ149" s="77"/>
      <c r="AR149" s="77"/>
      <c r="AS149" s="77"/>
      <c r="AT149" s="77"/>
      <c r="AU149" s="77"/>
      <c r="AV149" s="77"/>
      <c r="AW149" s="77"/>
      <c r="AX149" s="77"/>
      <c r="AY149" s="77"/>
    </row>
    <row r="150" spans="1:51" ht="18.75" customHeight="1" x14ac:dyDescent="0.3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  <c r="AP150" s="77"/>
      <c r="AQ150" s="77"/>
      <c r="AR150" s="77"/>
      <c r="AS150" s="77"/>
      <c r="AT150" s="77"/>
      <c r="AU150" s="77"/>
      <c r="AV150" s="77"/>
      <c r="AW150" s="77"/>
      <c r="AX150" s="77"/>
      <c r="AY150" s="77"/>
    </row>
    <row r="151" spans="1:51" ht="18.75" customHeight="1" x14ac:dyDescent="0.3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  <c r="AN151" s="77"/>
      <c r="AO151" s="77"/>
      <c r="AP151" s="77"/>
      <c r="AQ151" s="77"/>
      <c r="AR151" s="77"/>
      <c r="AS151" s="77"/>
      <c r="AT151" s="77"/>
      <c r="AU151" s="77"/>
      <c r="AV151" s="77"/>
      <c r="AW151" s="77"/>
      <c r="AX151" s="77"/>
      <c r="AY151" s="77"/>
    </row>
    <row r="152" spans="1:51" ht="18.75" customHeight="1" x14ac:dyDescent="0.3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77"/>
      <c r="AW152" s="77"/>
      <c r="AX152" s="77"/>
      <c r="AY152" s="77"/>
    </row>
    <row r="153" spans="1:51" ht="18.75" customHeight="1" x14ac:dyDescent="0.3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  <c r="AP153" s="77"/>
      <c r="AQ153" s="77"/>
      <c r="AR153" s="77"/>
      <c r="AS153" s="77"/>
      <c r="AT153" s="77"/>
      <c r="AU153" s="77"/>
      <c r="AV153" s="77"/>
      <c r="AW153" s="77"/>
      <c r="AX153" s="77"/>
      <c r="AY153" s="77"/>
    </row>
    <row r="154" spans="1:51" ht="18.75" customHeight="1" x14ac:dyDescent="0.3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  <c r="AN154" s="77"/>
      <c r="AO154" s="77"/>
      <c r="AP154" s="77"/>
      <c r="AQ154" s="77"/>
      <c r="AR154" s="77"/>
      <c r="AS154" s="77"/>
      <c r="AT154" s="77"/>
      <c r="AU154" s="77"/>
      <c r="AV154" s="77"/>
      <c r="AW154" s="77"/>
      <c r="AX154" s="77"/>
      <c r="AY154" s="77"/>
    </row>
    <row r="155" spans="1:51" ht="18.75" customHeight="1" x14ac:dyDescent="0.3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  <c r="AP155" s="77"/>
      <c r="AQ155" s="77"/>
      <c r="AR155" s="77"/>
      <c r="AS155" s="77"/>
      <c r="AT155" s="77"/>
      <c r="AU155" s="77"/>
      <c r="AV155" s="77"/>
      <c r="AW155" s="77"/>
      <c r="AX155" s="77"/>
      <c r="AY155" s="77"/>
    </row>
    <row r="156" spans="1:51" ht="18.75" customHeight="1" x14ac:dyDescent="0.3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  <c r="AU156" s="77"/>
      <c r="AV156" s="77"/>
      <c r="AW156" s="77"/>
      <c r="AX156" s="77"/>
      <c r="AY156" s="77"/>
    </row>
    <row r="157" spans="1:51" ht="18.75" customHeight="1" x14ac:dyDescent="0.3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  <c r="AN157" s="77"/>
      <c r="AO157" s="77"/>
      <c r="AP157" s="77"/>
      <c r="AQ157" s="77"/>
      <c r="AR157" s="77"/>
      <c r="AS157" s="77"/>
      <c r="AT157" s="77"/>
      <c r="AU157" s="77"/>
      <c r="AV157" s="77"/>
      <c r="AW157" s="77"/>
      <c r="AX157" s="77"/>
      <c r="AY157" s="77"/>
    </row>
    <row r="158" spans="1:51" ht="18.75" customHeight="1" x14ac:dyDescent="0.3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  <c r="AP158" s="77"/>
      <c r="AQ158" s="77"/>
      <c r="AR158" s="77"/>
      <c r="AS158" s="77"/>
      <c r="AT158" s="77"/>
      <c r="AU158" s="77"/>
      <c r="AV158" s="77"/>
      <c r="AW158" s="77"/>
      <c r="AX158" s="77"/>
      <c r="AY158" s="77"/>
    </row>
    <row r="159" spans="1:51" ht="18.75" customHeight="1" x14ac:dyDescent="0.3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  <c r="AP159" s="77"/>
      <c r="AQ159" s="77"/>
      <c r="AR159" s="77"/>
      <c r="AS159" s="77"/>
      <c r="AT159" s="77"/>
      <c r="AU159" s="77"/>
      <c r="AV159" s="77"/>
      <c r="AW159" s="77"/>
      <c r="AX159" s="77"/>
      <c r="AY159" s="77"/>
    </row>
    <row r="160" spans="1:51" ht="18.75" customHeight="1" x14ac:dyDescent="0.3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U160" s="77"/>
      <c r="AV160" s="77"/>
      <c r="AW160" s="77"/>
      <c r="AX160" s="77"/>
      <c r="AY160" s="77"/>
    </row>
    <row r="161" spans="1:51" ht="18.75" customHeight="1" x14ac:dyDescent="0.3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  <c r="AP161" s="77"/>
      <c r="AQ161" s="77"/>
      <c r="AR161" s="77"/>
      <c r="AS161" s="77"/>
      <c r="AT161" s="77"/>
      <c r="AU161" s="77"/>
      <c r="AV161" s="77"/>
      <c r="AW161" s="77"/>
      <c r="AX161" s="77"/>
      <c r="AY161" s="77"/>
    </row>
    <row r="162" spans="1:51" ht="18.75" customHeight="1" x14ac:dyDescent="0.3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  <c r="AP162" s="77"/>
      <c r="AQ162" s="77"/>
      <c r="AR162" s="77"/>
      <c r="AS162" s="77"/>
      <c r="AT162" s="77"/>
      <c r="AU162" s="77"/>
      <c r="AV162" s="77"/>
      <c r="AW162" s="77"/>
      <c r="AX162" s="77"/>
      <c r="AY162" s="77"/>
    </row>
    <row r="163" spans="1:51" ht="18.75" customHeight="1" x14ac:dyDescent="0.3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  <c r="AP163" s="77"/>
      <c r="AQ163" s="77"/>
      <c r="AR163" s="77"/>
      <c r="AS163" s="77"/>
      <c r="AT163" s="77"/>
      <c r="AU163" s="77"/>
      <c r="AV163" s="77"/>
      <c r="AW163" s="77"/>
      <c r="AX163" s="77"/>
      <c r="AY163" s="77"/>
    </row>
    <row r="164" spans="1:51" ht="18.75" customHeight="1" x14ac:dyDescent="0.3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  <c r="AP164" s="77"/>
      <c r="AQ164" s="77"/>
      <c r="AR164" s="77"/>
      <c r="AS164" s="77"/>
      <c r="AT164" s="77"/>
      <c r="AU164" s="77"/>
      <c r="AV164" s="77"/>
      <c r="AW164" s="77"/>
      <c r="AX164" s="77"/>
      <c r="AY164" s="77"/>
    </row>
    <row r="165" spans="1:51" ht="18.75" customHeight="1" x14ac:dyDescent="0.3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  <c r="AP165" s="77"/>
      <c r="AQ165" s="77"/>
      <c r="AR165" s="77"/>
      <c r="AS165" s="77"/>
      <c r="AT165" s="77"/>
      <c r="AU165" s="77"/>
      <c r="AV165" s="77"/>
      <c r="AW165" s="77"/>
      <c r="AX165" s="77"/>
      <c r="AY165" s="77"/>
    </row>
    <row r="166" spans="1:51" ht="18.75" customHeight="1" x14ac:dyDescent="0.3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  <c r="AN166" s="77"/>
      <c r="AO166" s="77"/>
      <c r="AP166" s="77"/>
      <c r="AQ166" s="77"/>
      <c r="AR166" s="77"/>
      <c r="AS166" s="77"/>
      <c r="AT166" s="77"/>
      <c r="AU166" s="77"/>
      <c r="AV166" s="77"/>
      <c r="AW166" s="77"/>
      <c r="AX166" s="77"/>
      <c r="AY166" s="77"/>
    </row>
    <row r="167" spans="1:51" ht="18.75" customHeight="1" x14ac:dyDescent="0.3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  <c r="AP167" s="77"/>
      <c r="AQ167" s="77"/>
      <c r="AR167" s="77"/>
      <c r="AS167" s="77"/>
      <c r="AT167" s="77"/>
      <c r="AU167" s="77"/>
      <c r="AV167" s="77"/>
      <c r="AW167" s="77"/>
      <c r="AX167" s="77"/>
      <c r="AY167" s="77"/>
    </row>
    <row r="168" spans="1:51" ht="18.75" customHeight="1" x14ac:dyDescent="0.3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  <c r="AN168" s="77"/>
      <c r="AO168" s="77"/>
      <c r="AP168" s="77"/>
      <c r="AQ168" s="77"/>
      <c r="AR168" s="77"/>
      <c r="AS168" s="77"/>
      <c r="AT168" s="77"/>
      <c r="AU168" s="77"/>
      <c r="AV168" s="77"/>
      <c r="AW168" s="77"/>
      <c r="AX168" s="77"/>
      <c r="AY168" s="77"/>
    </row>
    <row r="169" spans="1:51" ht="18.75" customHeight="1" x14ac:dyDescent="0.3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  <c r="AP169" s="77"/>
      <c r="AQ169" s="77"/>
      <c r="AR169" s="77"/>
      <c r="AS169" s="77"/>
      <c r="AT169" s="77"/>
      <c r="AU169" s="77"/>
      <c r="AV169" s="77"/>
      <c r="AW169" s="77"/>
      <c r="AX169" s="77"/>
      <c r="AY169" s="77"/>
    </row>
    <row r="170" spans="1:51" ht="18.75" customHeight="1" x14ac:dyDescent="0.3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  <c r="AP170" s="77"/>
      <c r="AQ170" s="77"/>
      <c r="AR170" s="77"/>
      <c r="AS170" s="77"/>
      <c r="AT170" s="77"/>
      <c r="AU170" s="77"/>
      <c r="AV170" s="77"/>
      <c r="AW170" s="77"/>
      <c r="AX170" s="77"/>
      <c r="AY170" s="77"/>
    </row>
    <row r="171" spans="1:51" ht="18.75" customHeight="1" x14ac:dyDescent="0.3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U171" s="77"/>
      <c r="AV171" s="77"/>
      <c r="AW171" s="77"/>
      <c r="AX171" s="77"/>
      <c r="AY171" s="77"/>
    </row>
    <row r="172" spans="1:51" ht="18.75" customHeight="1" x14ac:dyDescent="0.3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</row>
    <row r="173" spans="1:51" ht="18.75" customHeight="1" x14ac:dyDescent="0.3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  <c r="AN173" s="77"/>
      <c r="AO173" s="77"/>
      <c r="AP173" s="77"/>
      <c r="AQ173" s="77"/>
      <c r="AR173" s="77"/>
      <c r="AS173" s="77"/>
      <c r="AT173" s="77"/>
      <c r="AU173" s="77"/>
      <c r="AV173" s="77"/>
      <c r="AW173" s="77"/>
      <c r="AX173" s="77"/>
      <c r="AY173" s="77"/>
    </row>
    <row r="174" spans="1:51" ht="18.75" customHeight="1" x14ac:dyDescent="0.3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  <c r="AP174" s="77"/>
      <c r="AQ174" s="77"/>
      <c r="AR174" s="77"/>
      <c r="AS174" s="77"/>
      <c r="AT174" s="77"/>
      <c r="AU174" s="77"/>
      <c r="AV174" s="77"/>
      <c r="AW174" s="77"/>
      <c r="AX174" s="77"/>
      <c r="AY174" s="77"/>
    </row>
    <row r="175" spans="1:51" ht="18.75" customHeight="1" x14ac:dyDescent="0.3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  <c r="AN175" s="77"/>
      <c r="AO175" s="77"/>
      <c r="AP175" s="77"/>
      <c r="AQ175" s="77"/>
      <c r="AR175" s="77"/>
      <c r="AS175" s="77"/>
      <c r="AT175" s="77"/>
      <c r="AU175" s="77"/>
      <c r="AV175" s="77"/>
      <c r="AW175" s="77"/>
      <c r="AX175" s="77"/>
      <c r="AY175" s="77"/>
    </row>
    <row r="176" spans="1:51" ht="18.75" customHeight="1" x14ac:dyDescent="0.3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  <c r="AP176" s="77"/>
      <c r="AQ176" s="77"/>
      <c r="AR176" s="77"/>
      <c r="AS176" s="77"/>
      <c r="AT176" s="77"/>
      <c r="AU176" s="77"/>
      <c r="AV176" s="77"/>
      <c r="AW176" s="77"/>
      <c r="AX176" s="77"/>
      <c r="AY176" s="77"/>
    </row>
    <row r="177" spans="1:51" ht="18.75" customHeight="1" x14ac:dyDescent="0.3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  <c r="AN177" s="77"/>
      <c r="AO177" s="77"/>
      <c r="AP177" s="77"/>
      <c r="AQ177" s="77"/>
      <c r="AR177" s="77"/>
      <c r="AS177" s="77"/>
      <c r="AT177" s="77"/>
      <c r="AU177" s="77"/>
      <c r="AV177" s="77"/>
      <c r="AW177" s="77"/>
      <c r="AX177" s="77"/>
      <c r="AY177" s="77"/>
    </row>
    <row r="178" spans="1:51" ht="18.75" customHeight="1" x14ac:dyDescent="0.3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  <c r="AP178" s="77"/>
      <c r="AQ178" s="77"/>
      <c r="AR178" s="77"/>
      <c r="AS178" s="77"/>
      <c r="AT178" s="77"/>
      <c r="AU178" s="77"/>
      <c r="AV178" s="77"/>
      <c r="AW178" s="77"/>
      <c r="AX178" s="77"/>
      <c r="AY178" s="77"/>
    </row>
    <row r="179" spans="1:51" ht="18.75" customHeight="1" x14ac:dyDescent="0.3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  <c r="AN179" s="77"/>
      <c r="AO179" s="77"/>
      <c r="AP179" s="77"/>
      <c r="AQ179" s="77"/>
      <c r="AR179" s="77"/>
      <c r="AS179" s="77"/>
      <c r="AT179" s="77"/>
      <c r="AU179" s="77"/>
      <c r="AV179" s="77"/>
      <c r="AW179" s="77"/>
      <c r="AX179" s="77"/>
      <c r="AY179" s="77"/>
    </row>
    <row r="180" spans="1:51" ht="18.75" customHeight="1" x14ac:dyDescent="0.3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77"/>
      <c r="AO180" s="77"/>
      <c r="AP180" s="77"/>
      <c r="AQ180" s="77"/>
      <c r="AR180" s="77"/>
      <c r="AS180" s="77"/>
      <c r="AT180" s="77"/>
      <c r="AU180" s="77"/>
      <c r="AV180" s="77"/>
      <c r="AW180" s="77"/>
      <c r="AX180" s="77"/>
      <c r="AY180" s="77"/>
    </row>
    <row r="181" spans="1:51" ht="18.75" customHeight="1" x14ac:dyDescent="0.3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  <c r="AP181" s="77"/>
      <c r="AQ181" s="77"/>
      <c r="AR181" s="77"/>
      <c r="AS181" s="77"/>
      <c r="AT181" s="77"/>
      <c r="AU181" s="77"/>
      <c r="AV181" s="77"/>
      <c r="AW181" s="77"/>
      <c r="AX181" s="77"/>
      <c r="AY181" s="77"/>
    </row>
    <row r="182" spans="1:51" ht="18.75" customHeight="1" x14ac:dyDescent="0.3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  <c r="AU182" s="77"/>
      <c r="AV182" s="77"/>
      <c r="AW182" s="77"/>
      <c r="AX182" s="77"/>
      <c r="AY182" s="77"/>
    </row>
    <row r="183" spans="1:51" ht="18.75" customHeight="1" x14ac:dyDescent="0.3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  <c r="AP183" s="77"/>
      <c r="AQ183" s="77"/>
      <c r="AR183" s="77"/>
      <c r="AS183" s="77"/>
      <c r="AT183" s="77"/>
      <c r="AU183" s="77"/>
      <c r="AV183" s="77"/>
      <c r="AW183" s="77"/>
      <c r="AX183" s="77"/>
      <c r="AY183" s="77"/>
    </row>
    <row r="184" spans="1:51" ht="18.75" customHeight="1" x14ac:dyDescent="0.3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77"/>
      <c r="AO184" s="77"/>
      <c r="AP184" s="77"/>
      <c r="AQ184" s="77"/>
      <c r="AR184" s="77"/>
      <c r="AS184" s="77"/>
      <c r="AT184" s="77"/>
      <c r="AU184" s="77"/>
      <c r="AV184" s="77"/>
      <c r="AW184" s="77"/>
      <c r="AX184" s="77"/>
      <c r="AY184" s="77"/>
    </row>
    <row r="185" spans="1:51" ht="18.75" customHeight="1" x14ac:dyDescent="0.3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  <c r="AP185" s="77"/>
      <c r="AQ185" s="77"/>
      <c r="AR185" s="77"/>
      <c r="AS185" s="77"/>
      <c r="AT185" s="77"/>
      <c r="AU185" s="77"/>
      <c r="AV185" s="77"/>
      <c r="AW185" s="77"/>
      <c r="AX185" s="77"/>
      <c r="AY185" s="77"/>
    </row>
    <row r="186" spans="1:51" ht="18.75" customHeight="1" x14ac:dyDescent="0.3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77"/>
      <c r="AT186" s="77"/>
      <c r="AU186" s="77"/>
      <c r="AV186" s="77"/>
      <c r="AW186" s="77"/>
      <c r="AX186" s="77"/>
      <c r="AY186" s="77"/>
    </row>
    <row r="187" spans="1:51" ht="18.75" customHeight="1" x14ac:dyDescent="0.3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  <c r="AN187" s="77"/>
      <c r="AO187" s="77"/>
      <c r="AP187" s="77"/>
      <c r="AQ187" s="77"/>
      <c r="AR187" s="77"/>
      <c r="AS187" s="77"/>
      <c r="AT187" s="77"/>
      <c r="AU187" s="77"/>
      <c r="AV187" s="77"/>
      <c r="AW187" s="77"/>
      <c r="AX187" s="77"/>
      <c r="AY187" s="77"/>
    </row>
    <row r="188" spans="1:51" ht="18.75" customHeight="1" x14ac:dyDescent="0.3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  <c r="AP188" s="77"/>
      <c r="AQ188" s="77"/>
      <c r="AR188" s="77"/>
      <c r="AS188" s="77"/>
      <c r="AT188" s="77"/>
      <c r="AU188" s="77"/>
      <c r="AV188" s="77"/>
      <c r="AW188" s="77"/>
      <c r="AX188" s="77"/>
      <c r="AY188" s="77"/>
    </row>
    <row r="189" spans="1:51" ht="18.75" customHeight="1" x14ac:dyDescent="0.3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  <c r="AP189" s="77"/>
      <c r="AQ189" s="77"/>
      <c r="AR189" s="77"/>
      <c r="AS189" s="77"/>
      <c r="AT189" s="77"/>
      <c r="AU189" s="77"/>
      <c r="AV189" s="77"/>
      <c r="AW189" s="77"/>
      <c r="AX189" s="77"/>
      <c r="AY189" s="77"/>
    </row>
    <row r="190" spans="1:51" ht="18.75" customHeight="1" x14ac:dyDescent="0.3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  <c r="AP190" s="77"/>
      <c r="AQ190" s="77"/>
      <c r="AR190" s="77"/>
      <c r="AS190" s="77"/>
      <c r="AT190" s="77"/>
      <c r="AU190" s="77"/>
      <c r="AV190" s="77"/>
      <c r="AW190" s="77"/>
      <c r="AX190" s="77"/>
      <c r="AY190" s="77"/>
    </row>
    <row r="191" spans="1:51" ht="18.75" customHeight="1" x14ac:dyDescent="0.3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  <c r="AP191" s="77"/>
      <c r="AQ191" s="77"/>
      <c r="AR191" s="77"/>
      <c r="AS191" s="77"/>
      <c r="AT191" s="77"/>
      <c r="AU191" s="77"/>
      <c r="AV191" s="77"/>
      <c r="AW191" s="77"/>
      <c r="AX191" s="77"/>
      <c r="AY191" s="77"/>
    </row>
    <row r="192" spans="1:51" ht="18.75" customHeight="1" x14ac:dyDescent="0.3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  <c r="AP192" s="77"/>
      <c r="AQ192" s="77"/>
      <c r="AR192" s="77"/>
      <c r="AS192" s="77"/>
      <c r="AT192" s="77"/>
      <c r="AU192" s="77"/>
      <c r="AV192" s="77"/>
      <c r="AW192" s="77"/>
      <c r="AX192" s="77"/>
      <c r="AY192" s="77"/>
    </row>
    <row r="193" spans="1:51" ht="18.75" customHeight="1" x14ac:dyDescent="0.3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  <c r="AP193" s="77"/>
      <c r="AQ193" s="77"/>
      <c r="AR193" s="77"/>
      <c r="AS193" s="77"/>
      <c r="AT193" s="77"/>
      <c r="AU193" s="77"/>
      <c r="AV193" s="77"/>
      <c r="AW193" s="77"/>
      <c r="AX193" s="77"/>
      <c r="AY193" s="77"/>
    </row>
    <row r="194" spans="1:51" ht="18.75" customHeight="1" x14ac:dyDescent="0.3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  <c r="AP194" s="77"/>
      <c r="AQ194" s="77"/>
      <c r="AR194" s="77"/>
      <c r="AS194" s="77"/>
      <c r="AT194" s="77"/>
      <c r="AU194" s="77"/>
      <c r="AV194" s="77"/>
      <c r="AW194" s="77"/>
      <c r="AX194" s="77"/>
      <c r="AY194" s="77"/>
    </row>
    <row r="195" spans="1:51" ht="18.75" customHeight="1" x14ac:dyDescent="0.3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  <c r="AP195" s="77"/>
      <c r="AQ195" s="77"/>
      <c r="AR195" s="77"/>
      <c r="AS195" s="77"/>
      <c r="AT195" s="77"/>
      <c r="AU195" s="77"/>
      <c r="AV195" s="77"/>
      <c r="AW195" s="77"/>
      <c r="AX195" s="77"/>
      <c r="AY195" s="77"/>
    </row>
    <row r="196" spans="1:51" ht="18.75" customHeight="1" x14ac:dyDescent="0.3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  <c r="AP196" s="77"/>
      <c r="AQ196" s="77"/>
      <c r="AR196" s="77"/>
      <c r="AS196" s="77"/>
      <c r="AT196" s="77"/>
      <c r="AU196" s="77"/>
      <c r="AV196" s="77"/>
      <c r="AW196" s="77"/>
      <c r="AX196" s="77"/>
      <c r="AY196" s="77"/>
    </row>
    <row r="197" spans="1:51" ht="18.75" customHeight="1" x14ac:dyDescent="0.3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  <c r="AP197" s="77"/>
      <c r="AQ197" s="77"/>
      <c r="AR197" s="77"/>
      <c r="AS197" s="77"/>
      <c r="AT197" s="77"/>
      <c r="AU197" s="77"/>
      <c r="AV197" s="77"/>
      <c r="AW197" s="77"/>
      <c r="AX197" s="77"/>
      <c r="AY197" s="77"/>
    </row>
    <row r="198" spans="1:51" ht="18.75" customHeight="1" x14ac:dyDescent="0.3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  <c r="AP198" s="77"/>
      <c r="AQ198" s="77"/>
      <c r="AR198" s="77"/>
      <c r="AS198" s="77"/>
      <c r="AT198" s="77"/>
      <c r="AU198" s="77"/>
      <c r="AV198" s="77"/>
      <c r="AW198" s="77"/>
      <c r="AX198" s="77"/>
      <c r="AY198" s="77"/>
    </row>
    <row r="199" spans="1:51" ht="18.75" customHeight="1" x14ac:dyDescent="0.3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  <c r="AP199" s="77"/>
      <c r="AQ199" s="77"/>
      <c r="AR199" s="77"/>
      <c r="AS199" s="77"/>
      <c r="AT199" s="77"/>
      <c r="AU199" s="77"/>
      <c r="AV199" s="77"/>
      <c r="AW199" s="77"/>
      <c r="AX199" s="77"/>
      <c r="AY199" s="77"/>
    </row>
    <row r="200" spans="1:51" ht="18.75" customHeight="1" x14ac:dyDescent="0.3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  <c r="AN200" s="77"/>
      <c r="AO200" s="77"/>
      <c r="AP200" s="77"/>
      <c r="AQ200" s="77"/>
      <c r="AR200" s="77"/>
      <c r="AS200" s="77"/>
      <c r="AT200" s="77"/>
      <c r="AU200" s="77"/>
      <c r="AV200" s="77"/>
      <c r="AW200" s="77"/>
      <c r="AX200" s="77"/>
      <c r="AY200" s="77"/>
    </row>
    <row r="201" spans="1:51" ht="18.75" customHeight="1" x14ac:dyDescent="0.3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U201" s="77"/>
      <c r="AV201" s="77"/>
      <c r="AW201" s="77"/>
      <c r="AX201" s="77"/>
      <c r="AY201" s="77"/>
    </row>
    <row r="202" spans="1:51" ht="18.75" customHeight="1" x14ac:dyDescent="0.3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  <c r="AN202" s="77"/>
      <c r="AO202" s="77"/>
      <c r="AP202" s="77"/>
      <c r="AQ202" s="77"/>
      <c r="AR202" s="77"/>
      <c r="AS202" s="77"/>
      <c r="AT202" s="77"/>
      <c r="AU202" s="77"/>
      <c r="AV202" s="77"/>
      <c r="AW202" s="77"/>
      <c r="AX202" s="77"/>
      <c r="AY202" s="77"/>
    </row>
    <row r="203" spans="1:51" ht="18.75" customHeight="1" x14ac:dyDescent="0.3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  <c r="AP203" s="77"/>
      <c r="AQ203" s="77"/>
      <c r="AR203" s="77"/>
      <c r="AS203" s="77"/>
      <c r="AT203" s="77"/>
      <c r="AU203" s="77"/>
      <c r="AV203" s="77"/>
      <c r="AW203" s="77"/>
      <c r="AX203" s="77"/>
      <c r="AY203" s="77"/>
    </row>
    <row r="204" spans="1:51" ht="18.75" customHeight="1" x14ac:dyDescent="0.3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  <c r="AP204" s="77"/>
      <c r="AQ204" s="77"/>
      <c r="AR204" s="77"/>
      <c r="AS204" s="77"/>
      <c r="AT204" s="77"/>
      <c r="AU204" s="77"/>
      <c r="AV204" s="77"/>
      <c r="AW204" s="77"/>
      <c r="AX204" s="77"/>
      <c r="AY204" s="77"/>
    </row>
    <row r="205" spans="1:51" ht="18.75" customHeight="1" x14ac:dyDescent="0.3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  <c r="AP205" s="77"/>
      <c r="AQ205" s="77"/>
      <c r="AR205" s="77"/>
      <c r="AS205" s="77"/>
      <c r="AT205" s="77"/>
      <c r="AU205" s="77"/>
      <c r="AV205" s="77"/>
      <c r="AW205" s="77"/>
      <c r="AX205" s="77"/>
      <c r="AY205" s="77"/>
    </row>
    <row r="206" spans="1:51" ht="18.75" customHeight="1" x14ac:dyDescent="0.3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  <c r="AP206" s="77"/>
      <c r="AQ206" s="77"/>
      <c r="AR206" s="77"/>
      <c r="AS206" s="77"/>
      <c r="AT206" s="77"/>
      <c r="AU206" s="77"/>
      <c r="AV206" s="77"/>
      <c r="AW206" s="77"/>
      <c r="AX206" s="77"/>
      <c r="AY206" s="77"/>
    </row>
    <row r="207" spans="1:51" ht="18.75" customHeight="1" x14ac:dyDescent="0.3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  <c r="AN207" s="77"/>
      <c r="AO207" s="77"/>
      <c r="AP207" s="77"/>
      <c r="AQ207" s="77"/>
      <c r="AR207" s="77"/>
      <c r="AS207" s="77"/>
      <c r="AT207" s="77"/>
      <c r="AU207" s="77"/>
      <c r="AV207" s="77"/>
      <c r="AW207" s="77"/>
      <c r="AX207" s="77"/>
      <c r="AY207" s="77"/>
    </row>
    <row r="208" spans="1:51" ht="18.75" customHeight="1" x14ac:dyDescent="0.3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  <c r="AP208" s="77"/>
      <c r="AQ208" s="77"/>
      <c r="AR208" s="77"/>
      <c r="AS208" s="77"/>
      <c r="AT208" s="77"/>
      <c r="AU208" s="77"/>
      <c r="AV208" s="77"/>
      <c r="AW208" s="77"/>
      <c r="AX208" s="77"/>
      <c r="AY208" s="77"/>
    </row>
    <row r="209" spans="1:51" ht="18.75" customHeight="1" x14ac:dyDescent="0.3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  <c r="AN209" s="77"/>
      <c r="AO209" s="77"/>
      <c r="AP209" s="77"/>
      <c r="AQ209" s="77"/>
      <c r="AR209" s="77"/>
      <c r="AS209" s="77"/>
      <c r="AT209" s="77"/>
      <c r="AU209" s="77"/>
      <c r="AV209" s="77"/>
      <c r="AW209" s="77"/>
      <c r="AX209" s="77"/>
      <c r="AY209" s="77"/>
    </row>
    <row r="210" spans="1:51" ht="18.75" customHeight="1" x14ac:dyDescent="0.3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  <c r="AP210" s="77"/>
      <c r="AQ210" s="77"/>
      <c r="AR210" s="77"/>
      <c r="AS210" s="77"/>
      <c r="AT210" s="77"/>
      <c r="AU210" s="77"/>
      <c r="AV210" s="77"/>
      <c r="AW210" s="77"/>
      <c r="AX210" s="77"/>
      <c r="AY210" s="77"/>
    </row>
    <row r="211" spans="1:51" ht="18.75" customHeight="1" x14ac:dyDescent="0.3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  <c r="AN211" s="77"/>
      <c r="AO211" s="77"/>
      <c r="AP211" s="77"/>
      <c r="AQ211" s="77"/>
      <c r="AR211" s="77"/>
      <c r="AS211" s="77"/>
      <c r="AT211" s="77"/>
      <c r="AU211" s="77"/>
      <c r="AV211" s="77"/>
      <c r="AW211" s="77"/>
      <c r="AX211" s="77"/>
      <c r="AY211" s="77"/>
    </row>
    <row r="212" spans="1:51" ht="18.75" customHeight="1" x14ac:dyDescent="0.3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  <c r="AP212" s="77"/>
      <c r="AQ212" s="77"/>
      <c r="AR212" s="77"/>
      <c r="AS212" s="77"/>
      <c r="AT212" s="77"/>
      <c r="AU212" s="77"/>
      <c r="AV212" s="77"/>
      <c r="AW212" s="77"/>
      <c r="AX212" s="77"/>
      <c r="AY212" s="77"/>
    </row>
    <row r="213" spans="1:51" ht="18.75" customHeight="1" x14ac:dyDescent="0.3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  <c r="AN213" s="77"/>
      <c r="AO213" s="77"/>
      <c r="AP213" s="77"/>
      <c r="AQ213" s="77"/>
      <c r="AR213" s="77"/>
      <c r="AS213" s="77"/>
      <c r="AT213" s="77"/>
      <c r="AU213" s="77"/>
      <c r="AV213" s="77"/>
      <c r="AW213" s="77"/>
      <c r="AX213" s="77"/>
      <c r="AY213" s="77"/>
    </row>
    <row r="214" spans="1:51" ht="18.75" customHeight="1" x14ac:dyDescent="0.3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  <c r="AP214" s="77"/>
      <c r="AQ214" s="77"/>
      <c r="AR214" s="77"/>
      <c r="AS214" s="77"/>
      <c r="AT214" s="77"/>
      <c r="AU214" s="77"/>
      <c r="AV214" s="77"/>
      <c r="AW214" s="77"/>
      <c r="AX214" s="77"/>
      <c r="AY214" s="77"/>
    </row>
    <row r="215" spans="1:51" ht="18.75" customHeight="1" x14ac:dyDescent="0.3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  <c r="AP215" s="77"/>
      <c r="AQ215" s="77"/>
      <c r="AR215" s="77"/>
      <c r="AS215" s="77"/>
      <c r="AT215" s="77"/>
      <c r="AU215" s="77"/>
      <c r="AV215" s="77"/>
      <c r="AW215" s="77"/>
      <c r="AX215" s="77"/>
      <c r="AY215" s="77"/>
    </row>
    <row r="216" spans="1:51" ht="18.75" customHeight="1" x14ac:dyDescent="0.3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77"/>
      <c r="AW216" s="77"/>
      <c r="AX216" s="77"/>
      <c r="AY216" s="77"/>
    </row>
    <row r="217" spans="1:51" ht="18.75" customHeight="1" x14ac:dyDescent="0.3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  <c r="AP217" s="77"/>
      <c r="AQ217" s="77"/>
      <c r="AR217" s="77"/>
      <c r="AS217" s="77"/>
      <c r="AT217" s="77"/>
      <c r="AU217" s="77"/>
      <c r="AV217" s="77"/>
      <c r="AW217" s="77"/>
      <c r="AX217" s="77"/>
      <c r="AY217" s="77"/>
    </row>
    <row r="218" spans="1:51" ht="18.75" customHeight="1" x14ac:dyDescent="0.3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  <c r="AP218" s="77"/>
      <c r="AQ218" s="77"/>
      <c r="AR218" s="77"/>
      <c r="AS218" s="77"/>
      <c r="AT218" s="77"/>
      <c r="AU218" s="77"/>
      <c r="AV218" s="77"/>
      <c r="AW218" s="77"/>
      <c r="AX218" s="77"/>
      <c r="AY218" s="77"/>
    </row>
    <row r="219" spans="1:51" ht="18.75" customHeight="1" x14ac:dyDescent="0.3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  <c r="AP219" s="77"/>
      <c r="AQ219" s="77"/>
      <c r="AR219" s="77"/>
      <c r="AS219" s="77"/>
      <c r="AT219" s="77"/>
      <c r="AU219" s="77"/>
      <c r="AV219" s="77"/>
      <c r="AW219" s="77"/>
      <c r="AX219" s="77"/>
      <c r="AY219" s="77"/>
    </row>
    <row r="220" spans="1:51" ht="18.75" customHeight="1" x14ac:dyDescent="0.3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  <c r="AP220" s="77"/>
      <c r="AQ220" s="77"/>
      <c r="AR220" s="77"/>
      <c r="AS220" s="77"/>
      <c r="AT220" s="77"/>
      <c r="AU220" s="77"/>
      <c r="AV220" s="77"/>
      <c r="AW220" s="77"/>
      <c r="AX220" s="77"/>
      <c r="AY220" s="77"/>
    </row>
    <row r="221" spans="1:51" ht="18.75" customHeight="1" x14ac:dyDescent="0.3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77"/>
      <c r="AQ221" s="77"/>
      <c r="AR221" s="77"/>
      <c r="AS221" s="77"/>
      <c r="AT221" s="77"/>
      <c r="AU221" s="77"/>
      <c r="AV221" s="77"/>
      <c r="AW221" s="77"/>
      <c r="AX221" s="77"/>
      <c r="AY221" s="77"/>
    </row>
    <row r="222" spans="1:51" ht="18.75" customHeight="1" x14ac:dyDescent="0.3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  <c r="AN222" s="77"/>
      <c r="AO222" s="77"/>
      <c r="AP222" s="77"/>
      <c r="AQ222" s="77"/>
      <c r="AR222" s="77"/>
      <c r="AS222" s="77"/>
      <c r="AT222" s="77"/>
      <c r="AU222" s="77"/>
      <c r="AV222" s="77"/>
      <c r="AW222" s="77"/>
      <c r="AX222" s="77"/>
      <c r="AY222" s="77"/>
    </row>
    <row r="223" spans="1:51" ht="18.75" customHeight="1" x14ac:dyDescent="0.3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  <c r="AP223" s="77"/>
      <c r="AQ223" s="77"/>
      <c r="AR223" s="77"/>
      <c r="AS223" s="77"/>
      <c r="AT223" s="77"/>
      <c r="AU223" s="77"/>
      <c r="AV223" s="77"/>
      <c r="AW223" s="77"/>
      <c r="AX223" s="77"/>
      <c r="AY223" s="77"/>
    </row>
    <row r="224" spans="1:51" ht="18.75" customHeight="1" x14ac:dyDescent="0.3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  <c r="AP224" s="77"/>
      <c r="AQ224" s="77"/>
      <c r="AR224" s="77"/>
      <c r="AS224" s="77"/>
      <c r="AT224" s="77"/>
      <c r="AU224" s="77"/>
      <c r="AV224" s="77"/>
      <c r="AW224" s="77"/>
      <c r="AX224" s="77"/>
      <c r="AY224" s="77"/>
    </row>
    <row r="225" spans="1:51" ht="18.75" customHeight="1" x14ac:dyDescent="0.3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  <c r="AP225" s="77"/>
      <c r="AQ225" s="77"/>
      <c r="AR225" s="77"/>
      <c r="AS225" s="77"/>
      <c r="AT225" s="77"/>
      <c r="AU225" s="77"/>
      <c r="AV225" s="77"/>
      <c r="AW225" s="77"/>
      <c r="AX225" s="77"/>
      <c r="AY225" s="77"/>
    </row>
    <row r="226" spans="1:51" ht="18.75" customHeight="1" x14ac:dyDescent="0.3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  <c r="AP226" s="77"/>
      <c r="AQ226" s="77"/>
      <c r="AR226" s="77"/>
      <c r="AS226" s="77"/>
      <c r="AT226" s="77"/>
      <c r="AU226" s="77"/>
      <c r="AV226" s="77"/>
      <c r="AW226" s="77"/>
      <c r="AX226" s="77"/>
      <c r="AY226" s="77"/>
    </row>
    <row r="227" spans="1:51" ht="18.75" customHeight="1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  <c r="AP227" s="77"/>
      <c r="AQ227" s="77"/>
      <c r="AR227" s="77"/>
      <c r="AS227" s="77"/>
      <c r="AT227" s="77"/>
      <c r="AU227" s="77"/>
      <c r="AV227" s="77"/>
      <c r="AW227" s="77"/>
      <c r="AX227" s="77"/>
      <c r="AY227" s="77"/>
    </row>
    <row r="228" spans="1:51" ht="18.75" customHeight="1" x14ac:dyDescent="0.3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  <c r="AN228" s="77"/>
      <c r="AO228" s="77"/>
      <c r="AP228" s="77"/>
      <c r="AQ228" s="77"/>
      <c r="AR228" s="77"/>
      <c r="AS228" s="77"/>
      <c r="AT228" s="77"/>
      <c r="AU228" s="77"/>
      <c r="AV228" s="77"/>
      <c r="AW228" s="77"/>
      <c r="AX228" s="77"/>
      <c r="AY228" s="77"/>
    </row>
    <row r="229" spans="1:51" ht="18.75" customHeight="1" x14ac:dyDescent="0.3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  <c r="AP229" s="77"/>
      <c r="AQ229" s="77"/>
      <c r="AR229" s="77"/>
      <c r="AS229" s="77"/>
      <c r="AT229" s="77"/>
      <c r="AU229" s="77"/>
      <c r="AV229" s="77"/>
      <c r="AW229" s="77"/>
      <c r="AX229" s="77"/>
      <c r="AY229" s="77"/>
    </row>
    <row r="230" spans="1:51" ht="18.75" customHeight="1" x14ac:dyDescent="0.3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  <c r="AN230" s="77"/>
      <c r="AO230" s="77"/>
      <c r="AP230" s="77"/>
      <c r="AQ230" s="77"/>
      <c r="AR230" s="77"/>
      <c r="AS230" s="77"/>
      <c r="AT230" s="77"/>
      <c r="AU230" s="77"/>
      <c r="AV230" s="77"/>
      <c r="AW230" s="77"/>
      <c r="AX230" s="77"/>
      <c r="AY230" s="77"/>
    </row>
    <row r="231" spans="1:51" ht="18.75" customHeight="1" x14ac:dyDescent="0.3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  <c r="AP231" s="77"/>
      <c r="AQ231" s="77"/>
      <c r="AR231" s="77"/>
      <c r="AS231" s="77"/>
      <c r="AT231" s="77"/>
      <c r="AU231" s="77"/>
      <c r="AV231" s="77"/>
      <c r="AW231" s="77"/>
      <c r="AX231" s="77"/>
      <c r="AY231" s="77"/>
    </row>
    <row r="232" spans="1:51" ht="18.75" customHeight="1" x14ac:dyDescent="0.3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  <c r="AP232" s="77"/>
      <c r="AQ232" s="77"/>
      <c r="AR232" s="77"/>
      <c r="AS232" s="77"/>
      <c r="AT232" s="77"/>
      <c r="AU232" s="77"/>
      <c r="AV232" s="77"/>
      <c r="AW232" s="77"/>
      <c r="AX232" s="77"/>
      <c r="AY232" s="77"/>
    </row>
    <row r="233" spans="1:51" ht="18.75" customHeight="1" x14ac:dyDescent="0.3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  <c r="AN233" s="77"/>
      <c r="AO233" s="77"/>
      <c r="AP233" s="77"/>
      <c r="AQ233" s="77"/>
      <c r="AR233" s="77"/>
      <c r="AS233" s="77"/>
      <c r="AT233" s="77"/>
      <c r="AU233" s="77"/>
      <c r="AV233" s="77"/>
      <c r="AW233" s="77"/>
      <c r="AX233" s="77"/>
      <c r="AY233" s="77"/>
    </row>
    <row r="234" spans="1:51" ht="18.75" customHeight="1" x14ac:dyDescent="0.3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  <c r="AP234" s="77"/>
      <c r="AQ234" s="77"/>
      <c r="AR234" s="77"/>
      <c r="AS234" s="77"/>
      <c r="AT234" s="77"/>
      <c r="AU234" s="77"/>
      <c r="AV234" s="77"/>
      <c r="AW234" s="77"/>
      <c r="AX234" s="77"/>
      <c r="AY234" s="77"/>
    </row>
    <row r="235" spans="1:51" ht="18.75" customHeight="1" x14ac:dyDescent="0.3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  <c r="AN235" s="77"/>
      <c r="AO235" s="77"/>
      <c r="AP235" s="77"/>
      <c r="AQ235" s="77"/>
      <c r="AR235" s="77"/>
      <c r="AS235" s="77"/>
      <c r="AT235" s="77"/>
      <c r="AU235" s="77"/>
      <c r="AV235" s="77"/>
      <c r="AW235" s="77"/>
      <c r="AX235" s="77"/>
      <c r="AY235" s="77"/>
    </row>
    <row r="236" spans="1:51" ht="18.75" customHeight="1" x14ac:dyDescent="0.3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  <c r="AN236" s="77"/>
      <c r="AO236" s="77"/>
      <c r="AP236" s="77"/>
      <c r="AQ236" s="77"/>
      <c r="AR236" s="77"/>
      <c r="AS236" s="77"/>
      <c r="AT236" s="77"/>
      <c r="AU236" s="77"/>
      <c r="AV236" s="77"/>
      <c r="AW236" s="77"/>
      <c r="AX236" s="77"/>
      <c r="AY236" s="77"/>
    </row>
    <row r="237" spans="1:51" ht="18.75" customHeight="1" x14ac:dyDescent="0.3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  <c r="AN237" s="77"/>
      <c r="AO237" s="77"/>
      <c r="AP237" s="77"/>
      <c r="AQ237" s="77"/>
      <c r="AR237" s="77"/>
      <c r="AS237" s="77"/>
      <c r="AT237" s="77"/>
      <c r="AU237" s="77"/>
      <c r="AV237" s="77"/>
      <c r="AW237" s="77"/>
      <c r="AX237" s="77"/>
      <c r="AY237" s="77"/>
    </row>
    <row r="238" spans="1:51" ht="18.75" customHeight="1" x14ac:dyDescent="0.3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  <c r="AN238" s="77"/>
      <c r="AO238" s="77"/>
      <c r="AP238" s="77"/>
      <c r="AQ238" s="77"/>
      <c r="AR238" s="77"/>
      <c r="AS238" s="77"/>
      <c r="AT238" s="77"/>
      <c r="AU238" s="77"/>
      <c r="AV238" s="77"/>
      <c r="AW238" s="77"/>
      <c r="AX238" s="77"/>
      <c r="AY238" s="77"/>
    </row>
    <row r="239" spans="1:51" ht="18.75" customHeight="1" x14ac:dyDescent="0.3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  <c r="AN239" s="77"/>
      <c r="AO239" s="77"/>
      <c r="AP239" s="77"/>
      <c r="AQ239" s="77"/>
      <c r="AR239" s="77"/>
      <c r="AS239" s="77"/>
      <c r="AT239" s="77"/>
      <c r="AU239" s="77"/>
      <c r="AV239" s="77"/>
      <c r="AW239" s="77"/>
      <c r="AX239" s="77"/>
      <c r="AY239" s="77"/>
    </row>
    <row r="240" spans="1:51" ht="18.75" customHeight="1" x14ac:dyDescent="0.3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  <c r="AN240" s="77"/>
      <c r="AO240" s="77"/>
      <c r="AP240" s="77"/>
      <c r="AQ240" s="77"/>
      <c r="AR240" s="77"/>
      <c r="AS240" s="77"/>
      <c r="AT240" s="77"/>
      <c r="AU240" s="77"/>
      <c r="AV240" s="77"/>
      <c r="AW240" s="77"/>
      <c r="AX240" s="77"/>
      <c r="AY240" s="77"/>
    </row>
    <row r="241" spans="1:51" ht="18.75" customHeight="1" x14ac:dyDescent="0.3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  <c r="AN241" s="77"/>
      <c r="AO241" s="77"/>
      <c r="AP241" s="77"/>
      <c r="AQ241" s="77"/>
      <c r="AR241" s="77"/>
      <c r="AS241" s="77"/>
      <c r="AT241" s="77"/>
      <c r="AU241" s="77"/>
      <c r="AV241" s="77"/>
      <c r="AW241" s="77"/>
      <c r="AX241" s="77"/>
      <c r="AY241" s="77"/>
    </row>
    <row r="242" spans="1:51" ht="18.75" customHeight="1" x14ac:dyDescent="0.3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  <c r="AN242" s="77"/>
      <c r="AO242" s="77"/>
      <c r="AP242" s="77"/>
      <c r="AQ242" s="77"/>
      <c r="AR242" s="77"/>
      <c r="AS242" s="77"/>
      <c r="AT242" s="77"/>
      <c r="AU242" s="77"/>
      <c r="AV242" s="77"/>
      <c r="AW242" s="77"/>
      <c r="AX242" s="77"/>
      <c r="AY242" s="77"/>
    </row>
    <row r="243" spans="1:51" ht="18.75" customHeight="1" x14ac:dyDescent="0.3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  <c r="AP243" s="77"/>
      <c r="AQ243" s="77"/>
      <c r="AR243" s="77"/>
      <c r="AS243" s="77"/>
      <c r="AT243" s="77"/>
      <c r="AU243" s="77"/>
      <c r="AV243" s="77"/>
      <c r="AW243" s="77"/>
      <c r="AX243" s="77"/>
      <c r="AY243" s="77"/>
    </row>
    <row r="244" spans="1:51" ht="18.75" customHeight="1" x14ac:dyDescent="0.3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  <c r="AN244" s="77"/>
      <c r="AO244" s="77"/>
      <c r="AP244" s="77"/>
      <c r="AQ244" s="77"/>
      <c r="AR244" s="77"/>
      <c r="AS244" s="77"/>
      <c r="AT244" s="77"/>
      <c r="AU244" s="77"/>
      <c r="AV244" s="77"/>
      <c r="AW244" s="77"/>
      <c r="AX244" s="77"/>
      <c r="AY244" s="77"/>
    </row>
    <row r="245" spans="1:51" ht="18.75" customHeight="1" x14ac:dyDescent="0.3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  <c r="AN245" s="77"/>
      <c r="AO245" s="77"/>
      <c r="AP245" s="77"/>
      <c r="AQ245" s="77"/>
      <c r="AR245" s="77"/>
      <c r="AS245" s="77"/>
      <c r="AT245" s="77"/>
      <c r="AU245" s="77"/>
      <c r="AV245" s="77"/>
      <c r="AW245" s="77"/>
      <c r="AX245" s="77"/>
      <c r="AY245" s="77"/>
    </row>
    <row r="246" spans="1:51" ht="18.75" customHeight="1" x14ac:dyDescent="0.3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  <c r="AW246" s="77"/>
      <c r="AX246" s="77"/>
      <c r="AY246" s="77"/>
    </row>
    <row r="247" spans="1:51" ht="18.75" customHeight="1" x14ac:dyDescent="0.3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  <c r="AP247" s="77"/>
      <c r="AQ247" s="77"/>
      <c r="AR247" s="77"/>
      <c r="AS247" s="77"/>
      <c r="AT247" s="77"/>
      <c r="AU247" s="77"/>
      <c r="AV247" s="77"/>
      <c r="AW247" s="77"/>
      <c r="AX247" s="77"/>
      <c r="AY247" s="77"/>
    </row>
    <row r="248" spans="1:51" ht="18.75" customHeight="1" x14ac:dyDescent="0.3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  <c r="AP248" s="77"/>
      <c r="AQ248" s="77"/>
      <c r="AR248" s="77"/>
      <c r="AS248" s="77"/>
      <c r="AT248" s="77"/>
      <c r="AU248" s="77"/>
      <c r="AV248" s="77"/>
      <c r="AW248" s="77"/>
      <c r="AX248" s="77"/>
      <c r="AY248" s="77"/>
    </row>
    <row r="249" spans="1:51" ht="18.75" customHeight="1" x14ac:dyDescent="0.3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  <c r="AN249" s="77"/>
      <c r="AO249" s="77"/>
      <c r="AP249" s="77"/>
      <c r="AQ249" s="77"/>
      <c r="AR249" s="77"/>
      <c r="AS249" s="77"/>
      <c r="AT249" s="77"/>
      <c r="AU249" s="77"/>
      <c r="AV249" s="77"/>
      <c r="AW249" s="77"/>
      <c r="AX249" s="77"/>
      <c r="AY249" s="77"/>
    </row>
    <row r="250" spans="1:51" ht="18.75" customHeight="1" x14ac:dyDescent="0.3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  <c r="AP250" s="77"/>
      <c r="AQ250" s="77"/>
      <c r="AR250" s="77"/>
      <c r="AS250" s="77"/>
      <c r="AT250" s="77"/>
      <c r="AU250" s="77"/>
      <c r="AV250" s="77"/>
      <c r="AW250" s="77"/>
      <c r="AX250" s="77"/>
      <c r="AY250" s="77"/>
    </row>
    <row r="251" spans="1:51" ht="18.75" customHeight="1" x14ac:dyDescent="0.3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  <c r="AP251" s="77"/>
      <c r="AQ251" s="77"/>
      <c r="AR251" s="77"/>
      <c r="AS251" s="77"/>
      <c r="AT251" s="77"/>
      <c r="AU251" s="77"/>
      <c r="AV251" s="77"/>
      <c r="AW251" s="77"/>
      <c r="AX251" s="77"/>
      <c r="AY251" s="77"/>
    </row>
    <row r="252" spans="1:51" ht="18.75" customHeight="1" x14ac:dyDescent="0.3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  <c r="AP252" s="77"/>
      <c r="AQ252" s="77"/>
      <c r="AR252" s="77"/>
      <c r="AS252" s="77"/>
      <c r="AT252" s="77"/>
      <c r="AU252" s="77"/>
      <c r="AV252" s="77"/>
      <c r="AW252" s="77"/>
      <c r="AX252" s="77"/>
      <c r="AY252" s="77"/>
    </row>
    <row r="253" spans="1:51" ht="18.75" customHeight="1" x14ac:dyDescent="0.3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  <c r="AN253" s="77"/>
      <c r="AO253" s="77"/>
      <c r="AP253" s="77"/>
      <c r="AQ253" s="77"/>
      <c r="AR253" s="77"/>
      <c r="AS253" s="77"/>
      <c r="AT253" s="77"/>
      <c r="AU253" s="77"/>
      <c r="AV253" s="77"/>
      <c r="AW253" s="77"/>
      <c r="AX253" s="77"/>
      <c r="AY253" s="77"/>
    </row>
    <row r="254" spans="1:51" ht="18.75" customHeight="1" x14ac:dyDescent="0.3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  <c r="AP254" s="77"/>
      <c r="AQ254" s="77"/>
      <c r="AR254" s="77"/>
      <c r="AS254" s="77"/>
      <c r="AT254" s="77"/>
      <c r="AU254" s="77"/>
      <c r="AV254" s="77"/>
      <c r="AW254" s="77"/>
      <c r="AX254" s="77"/>
      <c r="AY254" s="77"/>
    </row>
    <row r="255" spans="1:51" ht="18.75" customHeight="1" x14ac:dyDescent="0.3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  <c r="AN255" s="77"/>
      <c r="AO255" s="77"/>
      <c r="AP255" s="77"/>
      <c r="AQ255" s="77"/>
      <c r="AR255" s="77"/>
      <c r="AS255" s="77"/>
      <c r="AT255" s="77"/>
      <c r="AU255" s="77"/>
      <c r="AV255" s="77"/>
      <c r="AW255" s="77"/>
      <c r="AX255" s="77"/>
      <c r="AY255" s="77"/>
    </row>
    <row r="256" spans="1:51" ht="18.75" customHeight="1" x14ac:dyDescent="0.3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  <c r="AN256" s="77"/>
      <c r="AO256" s="77"/>
      <c r="AP256" s="77"/>
      <c r="AQ256" s="77"/>
      <c r="AR256" s="77"/>
      <c r="AS256" s="77"/>
      <c r="AT256" s="77"/>
      <c r="AU256" s="77"/>
      <c r="AV256" s="77"/>
      <c r="AW256" s="77"/>
      <c r="AX256" s="77"/>
      <c r="AY256" s="77"/>
    </row>
    <row r="257" spans="1:51" ht="18.75" customHeight="1" x14ac:dyDescent="0.3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  <c r="AN257" s="77"/>
      <c r="AO257" s="77"/>
      <c r="AP257" s="77"/>
      <c r="AQ257" s="77"/>
      <c r="AR257" s="77"/>
      <c r="AS257" s="77"/>
      <c r="AT257" s="77"/>
      <c r="AU257" s="77"/>
      <c r="AV257" s="77"/>
      <c r="AW257" s="77"/>
      <c r="AX257" s="77"/>
      <c r="AY257" s="77"/>
    </row>
    <row r="258" spans="1:51" ht="18.75" customHeight="1" x14ac:dyDescent="0.3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  <c r="AN258" s="77"/>
      <c r="AO258" s="77"/>
      <c r="AP258" s="77"/>
      <c r="AQ258" s="77"/>
      <c r="AR258" s="77"/>
      <c r="AS258" s="77"/>
      <c r="AT258" s="77"/>
      <c r="AU258" s="77"/>
      <c r="AV258" s="77"/>
      <c r="AW258" s="77"/>
      <c r="AX258" s="77"/>
      <c r="AY258" s="77"/>
    </row>
    <row r="259" spans="1:51" ht="18.75" customHeight="1" x14ac:dyDescent="0.3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  <c r="AF259" s="77"/>
      <c r="AG259" s="77"/>
      <c r="AH259" s="77"/>
      <c r="AI259" s="77"/>
      <c r="AJ259" s="77"/>
      <c r="AK259" s="77"/>
      <c r="AL259" s="77"/>
      <c r="AM259" s="77"/>
      <c r="AN259" s="77"/>
      <c r="AO259" s="77"/>
      <c r="AP259" s="77"/>
      <c r="AQ259" s="77"/>
      <c r="AR259" s="77"/>
      <c r="AS259" s="77"/>
      <c r="AT259" s="77"/>
      <c r="AU259" s="77"/>
      <c r="AV259" s="77"/>
      <c r="AW259" s="77"/>
      <c r="AX259" s="77"/>
      <c r="AY259" s="77"/>
    </row>
    <row r="260" spans="1:51" ht="18.75" customHeight="1" x14ac:dyDescent="0.3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  <c r="AE260" s="77"/>
      <c r="AF260" s="77"/>
      <c r="AG260" s="77"/>
      <c r="AH260" s="77"/>
      <c r="AI260" s="77"/>
      <c r="AJ260" s="77"/>
      <c r="AK260" s="77"/>
      <c r="AL260" s="77"/>
      <c r="AM260" s="77"/>
      <c r="AN260" s="77"/>
      <c r="AO260" s="77"/>
      <c r="AP260" s="77"/>
      <c r="AQ260" s="77"/>
      <c r="AR260" s="77"/>
      <c r="AS260" s="77"/>
      <c r="AT260" s="77"/>
      <c r="AU260" s="77"/>
      <c r="AV260" s="77"/>
      <c r="AW260" s="77"/>
      <c r="AX260" s="77"/>
      <c r="AY260" s="77"/>
    </row>
    <row r="261" spans="1:51" ht="18.75" customHeight="1" x14ac:dyDescent="0.3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  <c r="AP261" s="77"/>
      <c r="AQ261" s="77"/>
      <c r="AR261" s="77"/>
      <c r="AS261" s="77"/>
      <c r="AT261" s="77"/>
      <c r="AU261" s="77"/>
      <c r="AV261" s="77"/>
      <c r="AW261" s="77"/>
      <c r="AX261" s="77"/>
      <c r="AY261" s="77"/>
    </row>
    <row r="262" spans="1:51" ht="18.75" customHeight="1" x14ac:dyDescent="0.3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  <c r="AE262" s="77"/>
      <c r="AF262" s="77"/>
      <c r="AG262" s="77"/>
      <c r="AH262" s="77"/>
      <c r="AI262" s="77"/>
      <c r="AJ262" s="77"/>
      <c r="AK262" s="77"/>
      <c r="AL262" s="77"/>
      <c r="AM262" s="77"/>
      <c r="AN262" s="77"/>
      <c r="AO262" s="77"/>
      <c r="AP262" s="77"/>
      <c r="AQ262" s="77"/>
      <c r="AR262" s="77"/>
      <c r="AS262" s="77"/>
      <c r="AT262" s="77"/>
      <c r="AU262" s="77"/>
      <c r="AV262" s="77"/>
      <c r="AW262" s="77"/>
      <c r="AX262" s="77"/>
      <c r="AY262" s="77"/>
    </row>
    <row r="263" spans="1:51" ht="18.75" customHeight="1" x14ac:dyDescent="0.3">
      <c r="A263" s="77"/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  <c r="AA263" s="77"/>
      <c r="AB263" s="77"/>
      <c r="AC263" s="77"/>
      <c r="AD263" s="77"/>
      <c r="AE263" s="77"/>
      <c r="AF263" s="77"/>
      <c r="AG263" s="77"/>
      <c r="AH263" s="77"/>
      <c r="AI263" s="77"/>
      <c r="AJ263" s="77"/>
      <c r="AK263" s="77"/>
      <c r="AL263" s="77"/>
      <c r="AM263" s="77"/>
      <c r="AN263" s="77"/>
      <c r="AO263" s="77"/>
      <c r="AP263" s="77"/>
      <c r="AQ263" s="77"/>
      <c r="AR263" s="77"/>
      <c r="AS263" s="77"/>
      <c r="AT263" s="77"/>
      <c r="AU263" s="77"/>
      <c r="AV263" s="77"/>
      <c r="AW263" s="77"/>
      <c r="AX263" s="77"/>
      <c r="AY263" s="77"/>
    </row>
    <row r="264" spans="1:51" ht="18.75" customHeight="1" x14ac:dyDescent="0.3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  <c r="AA264" s="77"/>
      <c r="AB264" s="77"/>
      <c r="AC264" s="77"/>
      <c r="AD264" s="77"/>
      <c r="AE264" s="77"/>
      <c r="AF264" s="77"/>
      <c r="AG264" s="77"/>
      <c r="AH264" s="77"/>
      <c r="AI264" s="77"/>
      <c r="AJ264" s="77"/>
      <c r="AK264" s="77"/>
      <c r="AL264" s="77"/>
      <c r="AM264" s="77"/>
      <c r="AN264" s="77"/>
      <c r="AO264" s="77"/>
      <c r="AP264" s="77"/>
      <c r="AQ264" s="77"/>
      <c r="AR264" s="77"/>
      <c r="AS264" s="77"/>
      <c r="AT264" s="77"/>
      <c r="AU264" s="77"/>
      <c r="AV264" s="77"/>
      <c r="AW264" s="77"/>
      <c r="AX264" s="77"/>
      <c r="AY264" s="77"/>
    </row>
    <row r="265" spans="1:51" ht="18.75" customHeight="1" x14ac:dyDescent="0.3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  <c r="AA265" s="77"/>
      <c r="AB265" s="77"/>
      <c r="AC265" s="77"/>
      <c r="AD265" s="77"/>
      <c r="AE265" s="77"/>
      <c r="AF265" s="77"/>
      <c r="AG265" s="77"/>
      <c r="AH265" s="77"/>
      <c r="AI265" s="77"/>
      <c r="AJ265" s="77"/>
      <c r="AK265" s="77"/>
      <c r="AL265" s="77"/>
      <c r="AM265" s="77"/>
      <c r="AN265" s="77"/>
      <c r="AO265" s="77"/>
      <c r="AP265" s="77"/>
      <c r="AQ265" s="77"/>
      <c r="AR265" s="77"/>
      <c r="AS265" s="77"/>
      <c r="AT265" s="77"/>
      <c r="AU265" s="77"/>
      <c r="AV265" s="77"/>
      <c r="AW265" s="77"/>
      <c r="AX265" s="77"/>
      <c r="AY265" s="77"/>
    </row>
    <row r="266" spans="1:51" ht="18.75" customHeight="1" x14ac:dyDescent="0.3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  <c r="AA266" s="77"/>
      <c r="AB266" s="77"/>
      <c r="AC266" s="77"/>
      <c r="AD266" s="77"/>
      <c r="AE266" s="77"/>
      <c r="AF266" s="77"/>
      <c r="AG266" s="77"/>
      <c r="AH266" s="77"/>
      <c r="AI266" s="77"/>
      <c r="AJ266" s="77"/>
      <c r="AK266" s="77"/>
      <c r="AL266" s="77"/>
      <c r="AM266" s="77"/>
      <c r="AN266" s="77"/>
      <c r="AO266" s="77"/>
      <c r="AP266" s="77"/>
      <c r="AQ266" s="77"/>
      <c r="AR266" s="77"/>
      <c r="AS266" s="77"/>
      <c r="AT266" s="77"/>
      <c r="AU266" s="77"/>
      <c r="AV266" s="77"/>
      <c r="AW266" s="77"/>
      <c r="AX266" s="77"/>
      <c r="AY266" s="77"/>
    </row>
    <row r="267" spans="1:51" ht="18.75" customHeight="1" x14ac:dyDescent="0.3">
      <c r="A267" s="77"/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  <c r="AA267" s="77"/>
      <c r="AB267" s="77"/>
      <c r="AC267" s="77"/>
      <c r="AD267" s="77"/>
      <c r="AE267" s="77"/>
      <c r="AF267" s="77"/>
      <c r="AG267" s="77"/>
      <c r="AH267" s="77"/>
      <c r="AI267" s="77"/>
      <c r="AJ267" s="77"/>
      <c r="AK267" s="77"/>
      <c r="AL267" s="77"/>
      <c r="AM267" s="77"/>
      <c r="AN267" s="77"/>
      <c r="AO267" s="77"/>
      <c r="AP267" s="77"/>
      <c r="AQ267" s="77"/>
      <c r="AR267" s="77"/>
      <c r="AS267" s="77"/>
      <c r="AT267" s="77"/>
      <c r="AU267" s="77"/>
      <c r="AV267" s="77"/>
      <c r="AW267" s="77"/>
      <c r="AX267" s="77"/>
      <c r="AY267" s="77"/>
    </row>
    <row r="268" spans="1:51" ht="18.75" customHeight="1" x14ac:dyDescent="0.3">
      <c r="A268" s="77"/>
      <c r="B268" s="77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77"/>
      <c r="AA268" s="77"/>
      <c r="AB268" s="77"/>
      <c r="AC268" s="77"/>
      <c r="AD268" s="77"/>
      <c r="AE268" s="77"/>
      <c r="AF268" s="77"/>
      <c r="AG268" s="77"/>
      <c r="AH268" s="77"/>
      <c r="AI268" s="77"/>
      <c r="AJ268" s="77"/>
      <c r="AK268" s="77"/>
      <c r="AL268" s="77"/>
      <c r="AM268" s="77"/>
      <c r="AN268" s="77"/>
      <c r="AO268" s="77"/>
      <c r="AP268" s="77"/>
      <c r="AQ268" s="77"/>
      <c r="AR268" s="77"/>
      <c r="AS268" s="77"/>
      <c r="AT268" s="77"/>
      <c r="AU268" s="77"/>
      <c r="AV268" s="77"/>
      <c r="AW268" s="77"/>
      <c r="AX268" s="77"/>
      <c r="AY268" s="77"/>
    </row>
    <row r="269" spans="1:51" ht="18.75" customHeight="1" x14ac:dyDescent="0.3">
      <c r="A269" s="77"/>
      <c r="B269" s="77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  <c r="AA269" s="77"/>
      <c r="AB269" s="77"/>
      <c r="AC269" s="77"/>
      <c r="AD269" s="77"/>
      <c r="AE269" s="77"/>
      <c r="AF269" s="77"/>
      <c r="AG269" s="77"/>
      <c r="AH269" s="77"/>
      <c r="AI269" s="77"/>
      <c r="AJ269" s="77"/>
      <c r="AK269" s="77"/>
      <c r="AL269" s="77"/>
      <c r="AM269" s="77"/>
      <c r="AN269" s="77"/>
      <c r="AO269" s="77"/>
      <c r="AP269" s="77"/>
      <c r="AQ269" s="77"/>
      <c r="AR269" s="77"/>
      <c r="AS269" s="77"/>
      <c r="AT269" s="77"/>
      <c r="AU269" s="77"/>
      <c r="AV269" s="77"/>
      <c r="AW269" s="77"/>
      <c r="AX269" s="77"/>
      <c r="AY269" s="77"/>
    </row>
    <row r="270" spans="1:51" ht="18.75" customHeight="1" x14ac:dyDescent="0.3">
      <c r="A270" s="77"/>
      <c r="B270" s="77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  <c r="AA270" s="77"/>
      <c r="AB270" s="77"/>
      <c r="AC270" s="77"/>
      <c r="AD270" s="77"/>
      <c r="AE270" s="77"/>
      <c r="AF270" s="77"/>
      <c r="AG270" s="77"/>
      <c r="AH270" s="77"/>
      <c r="AI270" s="77"/>
      <c r="AJ270" s="77"/>
      <c r="AK270" s="77"/>
      <c r="AL270" s="77"/>
      <c r="AM270" s="77"/>
      <c r="AN270" s="77"/>
      <c r="AO270" s="77"/>
      <c r="AP270" s="77"/>
      <c r="AQ270" s="77"/>
      <c r="AR270" s="77"/>
      <c r="AS270" s="77"/>
      <c r="AT270" s="77"/>
      <c r="AU270" s="77"/>
      <c r="AV270" s="77"/>
      <c r="AW270" s="77"/>
      <c r="AX270" s="77"/>
      <c r="AY270" s="77"/>
    </row>
    <row r="271" spans="1:51" ht="18.75" customHeight="1" x14ac:dyDescent="0.3">
      <c r="A271" s="77"/>
      <c r="B271" s="77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  <c r="AA271" s="77"/>
      <c r="AB271" s="77"/>
      <c r="AC271" s="77"/>
      <c r="AD271" s="77"/>
      <c r="AE271" s="77"/>
      <c r="AF271" s="77"/>
      <c r="AG271" s="77"/>
      <c r="AH271" s="77"/>
      <c r="AI271" s="77"/>
      <c r="AJ271" s="77"/>
      <c r="AK271" s="77"/>
      <c r="AL271" s="77"/>
      <c r="AM271" s="77"/>
      <c r="AN271" s="77"/>
      <c r="AO271" s="77"/>
      <c r="AP271" s="77"/>
      <c r="AQ271" s="77"/>
      <c r="AR271" s="77"/>
      <c r="AS271" s="77"/>
      <c r="AT271" s="77"/>
      <c r="AU271" s="77"/>
      <c r="AV271" s="77"/>
      <c r="AW271" s="77"/>
      <c r="AX271" s="77"/>
      <c r="AY271" s="77"/>
    </row>
    <row r="272" spans="1:51" ht="18.75" customHeight="1" x14ac:dyDescent="0.3">
      <c r="A272" s="77"/>
      <c r="B272" s="77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77"/>
      <c r="AA272" s="77"/>
      <c r="AB272" s="77"/>
      <c r="AC272" s="77"/>
      <c r="AD272" s="77"/>
      <c r="AE272" s="77"/>
      <c r="AF272" s="77"/>
      <c r="AG272" s="77"/>
      <c r="AH272" s="77"/>
      <c r="AI272" s="77"/>
      <c r="AJ272" s="77"/>
      <c r="AK272" s="77"/>
      <c r="AL272" s="77"/>
      <c r="AM272" s="77"/>
      <c r="AN272" s="77"/>
      <c r="AO272" s="77"/>
      <c r="AP272" s="77"/>
      <c r="AQ272" s="77"/>
      <c r="AR272" s="77"/>
      <c r="AS272" s="77"/>
      <c r="AT272" s="77"/>
      <c r="AU272" s="77"/>
      <c r="AV272" s="77"/>
      <c r="AW272" s="77"/>
      <c r="AX272" s="77"/>
      <c r="AY272" s="77"/>
    </row>
    <row r="273" spans="1:51" ht="18.75" customHeight="1" x14ac:dyDescent="0.3">
      <c r="A273" s="77"/>
      <c r="B273" s="77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77"/>
      <c r="AA273" s="77"/>
      <c r="AB273" s="77"/>
      <c r="AC273" s="77"/>
      <c r="AD273" s="77"/>
      <c r="AE273" s="77"/>
      <c r="AF273" s="77"/>
      <c r="AG273" s="77"/>
      <c r="AH273" s="77"/>
      <c r="AI273" s="77"/>
      <c r="AJ273" s="77"/>
      <c r="AK273" s="77"/>
      <c r="AL273" s="77"/>
      <c r="AM273" s="77"/>
      <c r="AN273" s="77"/>
      <c r="AO273" s="77"/>
      <c r="AP273" s="77"/>
      <c r="AQ273" s="77"/>
      <c r="AR273" s="77"/>
      <c r="AS273" s="77"/>
      <c r="AT273" s="77"/>
      <c r="AU273" s="77"/>
      <c r="AV273" s="77"/>
      <c r="AW273" s="77"/>
      <c r="AX273" s="77"/>
      <c r="AY273" s="77"/>
    </row>
    <row r="274" spans="1:51" ht="18.75" customHeight="1" x14ac:dyDescent="0.3">
      <c r="A274" s="77"/>
      <c r="B274" s="77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  <c r="AA274" s="77"/>
      <c r="AB274" s="77"/>
      <c r="AC274" s="77"/>
      <c r="AD274" s="77"/>
      <c r="AE274" s="77"/>
      <c r="AF274" s="77"/>
      <c r="AG274" s="77"/>
      <c r="AH274" s="77"/>
      <c r="AI274" s="77"/>
      <c r="AJ274" s="77"/>
      <c r="AK274" s="77"/>
      <c r="AL274" s="77"/>
      <c r="AM274" s="77"/>
      <c r="AN274" s="77"/>
      <c r="AO274" s="77"/>
      <c r="AP274" s="77"/>
      <c r="AQ274" s="77"/>
      <c r="AR274" s="77"/>
      <c r="AS274" s="77"/>
      <c r="AT274" s="77"/>
      <c r="AU274" s="77"/>
      <c r="AV274" s="77"/>
      <c r="AW274" s="77"/>
      <c r="AX274" s="77"/>
      <c r="AY274" s="77"/>
    </row>
    <row r="275" spans="1:51" ht="18.75" customHeight="1" x14ac:dyDescent="0.3">
      <c r="A275" s="77"/>
      <c r="B275" s="77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  <c r="AA275" s="77"/>
      <c r="AB275" s="77"/>
      <c r="AC275" s="77"/>
      <c r="AD275" s="77"/>
      <c r="AE275" s="77"/>
      <c r="AF275" s="77"/>
      <c r="AG275" s="77"/>
      <c r="AH275" s="77"/>
      <c r="AI275" s="77"/>
      <c r="AJ275" s="77"/>
      <c r="AK275" s="77"/>
      <c r="AL275" s="77"/>
      <c r="AM275" s="77"/>
      <c r="AN275" s="77"/>
      <c r="AO275" s="77"/>
      <c r="AP275" s="77"/>
      <c r="AQ275" s="77"/>
      <c r="AR275" s="77"/>
      <c r="AS275" s="77"/>
      <c r="AT275" s="77"/>
      <c r="AU275" s="77"/>
      <c r="AV275" s="77"/>
      <c r="AW275" s="77"/>
      <c r="AX275" s="77"/>
      <c r="AY275" s="77"/>
    </row>
    <row r="276" spans="1:51" ht="18.75" customHeight="1" x14ac:dyDescent="0.3">
      <c r="A276" s="77"/>
      <c r="B276" s="77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  <c r="AA276" s="77"/>
      <c r="AB276" s="77"/>
      <c r="AC276" s="77"/>
      <c r="AD276" s="77"/>
      <c r="AE276" s="77"/>
      <c r="AF276" s="77"/>
      <c r="AG276" s="77"/>
      <c r="AH276" s="77"/>
      <c r="AI276" s="77"/>
      <c r="AJ276" s="77"/>
      <c r="AK276" s="77"/>
      <c r="AL276" s="77"/>
      <c r="AM276" s="77"/>
      <c r="AN276" s="77"/>
      <c r="AO276" s="77"/>
      <c r="AP276" s="77"/>
      <c r="AQ276" s="77"/>
      <c r="AR276" s="77"/>
      <c r="AS276" s="77"/>
      <c r="AT276" s="77"/>
      <c r="AU276" s="77"/>
      <c r="AV276" s="77"/>
      <c r="AW276" s="77"/>
      <c r="AX276" s="77"/>
      <c r="AY276" s="77"/>
    </row>
    <row r="277" spans="1:51" ht="18.75" customHeight="1" x14ac:dyDescent="0.3">
      <c r="A277" s="77"/>
      <c r="B277" s="77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  <c r="AA277" s="77"/>
      <c r="AB277" s="77"/>
      <c r="AC277" s="77"/>
      <c r="AD277" s="77"/>
      <c r="AE277" s="77"/>
      <c r="AF277" s="77"/>
      <c r="AG277" s="77"/>
      <c r="AH277" s="77"/>
      <c r="AI277" s="77"/>
      <c r="AJ277" s="77"/>
      <c r="AK277" s="77"/>
      <c r="AL277" s="77"/>
      <c r="AM277" s="77"/>
      <c r="AN277" s="77"/>
      <c r="AO277" s="77"/>
      <c r="AP277" s="77"/>
      <c r="AQ277" s="77"/>
      <c r="AR277" s="77"/>
      <c r="AS277" s="77"/>
      <c r="AT277" s="77"/>
      <c r="AU277" s="77"/>
      <c r="AV277" s="77"/>
      <c r="AW277" s="77"/>
      <c r="AX277" s="77"/>
      <c r="AY277" s="77"/>
    </row>
    <row r="278" spans="1:51" ht="18.75" customHeight="1" x14ac:dyDescent="0.3">
      <c r="A278" s="77"/>
      <c r="B278" s="77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  <c r="AA278" s="77"/>
      <c r="AB278" s="77"/>
      <c r="AC278" s="77"/>
      <c r="AD278" s="77"/>
      <c r="AE278" s="77"/>
      <c r="AF278" s="77"/>
      <c r="AG278" s="77"/>
      <c r="AH278" s="77"/>
      <c r="AI278" s="77"/>
      <c r="AJ278" s="77"/>
      <c r="AK278" s="77"/>
      <c r="AL278" s="77"/>
      <c r="AM278" s="77"/>
      <c r="AN278" s="77"/>
      <c r="AO278" s="77"/>
      <c r="AP278" s="77"/>
      <c r="AQ278" s="77"/>
      <c r="AR278" s="77"/>
      <c r="AS278" s="77"/>
      <c r="AT278" s="77"/>
      <c r="AU278" s="77"/>
      <c r="AV278" s="77"/>
      <c r="AW278" s="77"/>
      <c r="AX278" s="77"/>
      <c r="AY278" s="77"/>
    </row>
    <row r="279" spans="1:51" ht="18.75" customHeight="1" x14ac:dyDescent="0.3">
      <c r="A279" s="77"/>
      <c r="B279" s="77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  <c r="AA279" s="77"/>
      <c r="AB279" s="77"/>
      <c r="AC279" s="77"/>
      <c r="AD279" s="77"/>
      <c r="AE279" s="77"/>
      <c r="AF279" s="77"/>
      <c r="AG279" s="77"/>
      <c r="AH279" s="77"/>
      <c r="AI279" s="77"/>
      <c r="AJ279" s="77"/>
      <c r="AK279" s="77"/>
      <c r="AL279" s="77"/>
      <c r="AM279" s="77"/>
      <c r="AN279" s="77"/>
      <c r="AO279" s="77"/>
      <c r="AP279" s="77"/>
      <c r="AQ279" s="77"/>
      <c r="AR279" s="77"/>
      <c r="AS279" s="77"/>
      <c r="AT279" s="77"/>
      <c r="AU279" s="77"/>
      <c r="AV279" s="77"/>
      <c r="AW279" s="77"/>
      <c r="AX279" s="77"/>
      <c r="AY279" s="77"/>
    </row>
    <row r="280" spans="1:51" ht="18.75" customHeight="1" x14ac:dyDescent="0.3">
      <c r="A280" s="77"/>
      <c r="B280" s="77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77"/>
      <c r="AA280" s="77"/>
      <c r="AB280" s="77"/>
      <c r="AC280" s="77"/>
      <c r="AD280" s="77"/>
      <c r="AE280" s="77"/>
      <c r="AF280" s="77"/>
      <c r="AG280" s="77"/>
      <c r="AH280" s="77"/>
      <c r="AI280" s="77"/>
      <c r="AJ280" s="77"/>
      <c r="AK280" s="77"/>
      <c r="AL280" s="77"/>
      <c r="AM280" s="77"/>
      <c r="AN280" s="77"/>
      <c r="AO280" s="77"/>
      <c r="AP280" s="77"/>
      <c r="AQ280" s="77"/>
      <c r="AR280" s="77"/>
      <c r="AS280" s="77"/>
      <c r="AT280" s="77"/>
      <c r="AU280" s="77"/>
      <c r="AV280" s="77"/>
      <c r="AW280" s="77"/>
      <c r="AX280" s="77"/>
      <c r="AY280" s="77"/>
    </row>
    <row r="281" spans="1:51" ht="18.75" customHeight="1" x14ac:dyDescent="0.3">
      <c r="A281" s="77"/>
      <c r="B281" s="77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  <c r="AA281" s="77"/>
      <c r="AB281" s="77"/>
      <c r="AC281" s="77"/>
      <c r="AD281" s="77"/>
      <c r="AE281" s="77"/>
      <c r="AF281" s="77"/>
      <c r="AG281" s="77"/>
      <c r="AH281" s="77"/>
      <c r="AI281" s="77"/>
      <c r="AJ281" s="77"/>
      <c r="AK281" s="77"/>
      <c r="AL281" s="77"/>
      <c r="AM281" s="77"/>
      <c r="AN281" s="77"/>
      <c r="AO281" s="77"/>
      <c r="AP281" s="77"/>
      <c r="AQ281" s="77"/>
      <c r="AR281" s="77"/>
      <c r="AS281" s="77"/>
      <c r="AT281" s="77"/>
      <c r="AU281" s="77"/>
      <c r="AV281" s="77"/>
      <c r="AW281" s="77"/>
      <c r="AX281" s="77"/>
      <c r="AY281" s="77"/>
    </row>
    <row r="282" spans="1:51" ht="18.75" customHeight="1" x14ac:dyDescent="0.3">
      <c r="A282" s="77"/>
      <c r="B282" s="77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  <c r="Z282" s="77"/>
      <c r="AA282" s="77"/>
      <c r="AB282" s="77"/>
      <c r="AC282" s="77"/>
      <c r="AD282" s="77"/>
      <c r="AE282" s="77"/>
      <c r="AF282" s="77"/>
      <c r="AG282" s="77"/>
      <c r="AH282" s="77"/>
      <c r="AI282" s="77"/>
      <c r="AJ282" s="77"/>
      <c r="AK282" s="77"/>
      <c r="AL282" s="77"/>
      <c r="AM282" s="77"/>
      <c r="AN282" s="77"/>
      <c r="AO282" s="77"/>
      <c r="AP282" s="77"/>
      <c r="AQ282" s="77"/>
      <c r="AR282" s="77"/>
      <c r="AS282" s="77"/>
      <c r="AT282" s="77"/>
      <c r="AU282" s="77"/>
      <c r="AV282" s="77"/>
      <c r="AW282" s="77"/>
      <c r="AX282" s="77"/>
      <c r="AY282" s="77"/>
    </row>
    <row r="283" spans="1:51" ht="18.75" customHeight="1" x14ac:dyDescent="0.3">
      <c r="A283" s="77"/>
      <c r="B283" s="77"/>
      <c r="C283" s="77"/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  <c r="Z283" s="77"/>
      <c r="AA283" s="77"/>
      <c r="AB283" s="77"/>
      <c r="AC283" s="77"/>
      <c r="AD283" s="77"/>
      <c r="AE283" s="77"/>
      <c r="AF283" s="77"/>
      <c r="AG283" s="77"/>
      <c r="AH283" s="77"/>
      <c r="AI283" s="77"/>
      <c r="AJ283" s="77"/>
      <c r="AK283" s="77"/>
      <c r="AL283" s="77"/>
      <c r="AM283" s="77"/>
      <c r="AN283" s="77"/>
      <c r="AO283" s="77"/>
      <c r="AP283" s="77"/>
      <c r="AQ283" s="77"/>
      <c r="AR283" s="77"/>
      <c r="AS283" s="77"/>
      <c r="AT283" s="77"/>
      <c r="AU283" s="77"/>
      <c r="AV283" s="77"/>
      <c r="AW283" s="77"/>
      <c r="AX283" s="77"/>
      <c r="AY283" s="77"/>
    </row>
    <row r="284" spans="1:51" ht="18.75" customHeight="1" x14ac:dyDescent="0.3">
      <c r="A284" s="77"/>
      <c r="B284" s="77"/>
      <c r="C284" s="77"/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  <c r="Z284" s="77"/>
      <c r="AA284" s="77"/>
      <c r="AB284" s="77"/>
      <c r="AC284" s="77"/>
      <c r="AD284" s="77"/>
      <c r="AE284" s="77"/>
      <c r="AF284" s="77"/>
      <c r="AG284" s="77"/>
      <c r="AH284" s="77"/>
      <c r="AI284" s="77"/>
      <c r="AJ284" s="77"/>
      <c r="AK284" s="77"/>
      <c r="AL284" s="77"/>
      <c r="AM284" s="77"/>
      <c r="AN284" s="77"/>
      <c r="AO284" s="77"/>
      <c r="AP284" s="77"/>
      <c r="AQ284" s="77"/>
      <c r="AR284" s="77"/>
      <c r="AS284" s="77"/>
      <c r="AT284" s="77"/>
      <c r="AU284" s="77"/>
      <c r="AV284" s="77"/>
      <c r="AW284" s="77"/>
      <c r="AX284" s="77"/>
      <c r="AY284" s="77"/>
    </row>
    <row r="285" spans="1:51" ht="18.75" customHeight="1" x14ac:dyDescent="0.3">
      <c r="A285" s="77"/>
      <c r="B285" s="77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  <c r="Z285" s="77"/>
      <c r="AA285" s="77"/>
      <c r="AB285" s="77"/>
      <c r="AC285" s="77"/>
      <c r="AD285" s="77"/>
      <c r="AE285" s="77"/>
      <c r="AF285" s="77"/>
      <c r="AG285" s="77"/>
      <c r="AH285" s="77"/>
      <c r="AI285" s="77"/>
      <c r="AJ285" s="77"/>
      <c r="AK285" s="77"/>
      <c r="AL285" s="77"/>
      <c r="AM285" s="77"/>
      <c r="AN285" s="77"/>
      <c r="AO285" s="77"/>
      <c r="AP285" s="77"/>
      <c r="AQ285" s="77"/>
      <c r="AR285" s="77"/>
      <c r="AS285" s="77"/>
      <c r="AT285" s="77"/>
      <c r="AU285" s="77"/>
      <c r="AV285" s="77"/>
      <c r="AW285" s="77"/>
      <c r="AX285" s="77"/>
      <c r="AY285" s="77"/>
    </row>
    <row r="286" spans="1:51" ht="18.75" customHeight="1" x14ac:dyDescent="0.3">
      <c r="A286" s="77"/>
      <c r="B286" s="77"/>
      <c r="C286" s="77"/>
      <c r="D286" s="77"/>
      <c r="E286" s="77"/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77"/>
      <c r="X286" s="77"/>
      <c r="Y286" s="77"/>
      <c r="Z286" s="77"/>
      <c r="AA286" s="77"/>
      <c r="AB286" s="77"/>
      <c r="AC286" s="77"/>
      <c r="AD286" s="77"/>
      <c r="AE286" s="77"/>
      <c r="AF286" s="77"/>
      <c r="AG286" s="77"/>
      <c r="AH286" s="77"/>
      <c r="AI286" s="77"/>
      <c r="AJ286" s="77"/>
      <c r="AK286" s="77"/>
      <c r="AL286" s="77"/>
      <c r="AM286" s="77"/>
      <c r="AN286" s="77"/>
      <c r="AO286" s="77"/>
      <c r="AP286" s="77"/>
      <c r="AQ286" s="77"/>
      <c r="AR286" s="77"/>
      <c r="AS286" s="77"/>
      <c r="AT286" s="77"/>
      <c r="AU286" s="77"/>
      <c r="AV286" s="77"/>
      <c r="AW286" s="77"/>
      <c r="AX286" s="77"/>
      <c r="AY286" s="77"/>
    </row>
    <row r="287" spans="1:51" ht="18.75" customHeight="1" x14ac:dyDescent="0.3">
      <c r="A287" s="77"/>
      <c r="B287" s="77"/>
      <c r="C287" s="77"/>
      <c r="D287" s="77"/>
      <c r="E287" s="77"/>
      <c r="F287" s="77"/>
      <c r="G287" s="77"/>
      <c r="H287" s="77"/>
      <c r="I287" s="77"/>
      <c r="J287" s="77"/>
      <c r="K287" s="77"/>
      <c r="L287" s="77"/>
      <c r="M287" s="77"/>
      <c r="N287" s="77"/>
      <c r="O287" s="77"/>
      <c r="P287" s="77"/>
      <c r="Q287" s="77"/>
      <c r="R287" s="77"/>
      <c r="S287" s="77"/>
      <c r="T287" s="77"/>
      <c r="U287" s="77"/>
      <c r="V287" s="77"/>
      <c r="W287" s="77"/>
      <c r="X287" s="77"/>
      <c r="Y287" s="77"/>
      <c r="Z287" s="77"/>
      <c r="AA287" s="77"/>
      <c r="AB287" s="77"/>
      <c r="AC287" s="77"/>
      <c r="AD287" s="77"/>
      <c r="AE287" s="77"/>
      <c r="AF287" s="77"/>
      <c r="AG287" s="77"/>
      <c r="AH287" s="77"/>
      <c r="AI287" s="77"/>
      <c r="AJ287" s="77"/>
      <c r="AK287" s="77"/>
      <c r="AL287" s="77"/>
      <c r="AM287" s="77"/>
      <c r="AN287" s="77"/>
      <c r="AO287" s="77"/>
      <c r="AP287" s="77"/>
      <c r="AQ287" s="77"/>
      <c r="AR287" s="77"/>
      <c r="AS287" s="77"/>
      <c r="AT287" s="77"/>
      <c r="AU287" s="77"/>
      <c r="AV287" s="77"/>
      <c r="AW287" s="77"/>
      <c r="AX287" s="77"/>
      <c r="AY287" s="77"/>
    </row>
    <row r="288" spans="1:51" ht="18.75" customHeight="1" x14ac:dyDescent="0.3">
      <c r="A288" s="77"/>
      <c r="B288" s="77"/>
      <c r="C288" s="77"/>
      <c r="D288" s="77"/>
      <c r="E288" s="77"/>
      <c r="F288" s="77"/>
      <c r="G288" s="77"/>
      <c r="H288" s="77"/>
      <c r="I288" s="77"/>
      <c r="J288" s="77"/>
      <c r="K288" s="77"/>
      <c r="L288" s="77"/>
      <c r="M288" s="77"/>
      <c r="N288" s="77"/>
      <c r="O288" s="77"/>
      <c r="P288" s="77"/>
      <c r="Q288" s="77"/>
      <c r="R288" s="77"/>
      <c r="S288" s="77"/>
      <c r="T288" s="77"/>
      <c r="U288" s="77"/>
      <c r="V288" s="77"/>
      <c r="W288" s="77"/>
      <c r="X288" s="77"/>
      <c r="Y288" s="77"/>
      <c r="Z288" s="77"/>
      <c r="AA288" s="77"/>
      <c r="AB288" s="77"/>
      <c r="AC288" s="77"/>
      <c r="AD288" s="77"/>
      <c r="AE288" s="77"/>
      <c r="AF288" s="77"/>
      <c r="AG288" s="77"/>
      <c r="AH288" s="77"/>
      <c r="AI288" s="77"/>
      <c r="AJ288" s="77"/>
      <c r="AK288" s="77"/>
      <c r="AL288" s="77"/>
      <c r="AM288" s="77"/>
      <c r="AN288" s="77"/>
      <c r="AO288" s="77"/>
      <c r="AP288" s="77"/>
      <c r="AQ288" s="77"/>
      <c r="AR288" s="77"/>
      <c r="AS288" s="77"/>
      <c r="AT288" s="77"/>
      <c r="AU288" s="77"/>
      <c r="AV288" s="77"/>
      <c r="AW288" s="77"/>
      <c r="AX288" s="77"/>
      <c r="AY288" s="77"/>
    </row>
    <row r="289" spans="1:51" ht="18.75" customHeight="1" x14ac:dyDescent="0.3">
      <c r="A289" s="77"/>
      <c r="B289" s="77"/>
      <c r="C289" s="77"/>
      <c r="D289" s="77"/>
      <c r="E289" s="77"/>
      <c r="F289" s="77"/>
      <c r="G289" s="77"/>
      <c r="H289" s="77"/>
      <c r="I289" s="77"/>
      <c r="J289" s="77"/>
      <c r="K289" s="77"/>
      <c r="L289" s="77"/>
      <c r="M289" s="77"/>
      <c r="N289" s="77"/>
      <c r="O289" s="77"/>
      <c r="P289" s="77"/>
      <c r="Q289" s="77"/>
      <c r="R289" s="77"/>
      <c r="S289" s="77"/>
      <c r="T289" s="77"/>
      <c r="U289" s="77"/>
      <c r="V289" s="77"/>
      <c r="W289" s="77"/>
      <c r="X289" s="77"/>
      <c r="Y289" s="77"/>
      <c r="Z289" s="77"/>
      <c r="AA289" s="77"/>
      <c r="AB289" s="77"/>
      <c r="AC289" s="77"/>
      <c r="AD289" s="77"/>
      <c r="AE289" s="77"/>
      <c r="AF289" s="77"/>
      <c r="AG289" s="77"/>
      <c r="AH289" s="77"/>
      <c r="AI289" s="77"/>
      <c r="AJ289" s="77"/>
      <c r="AK289" s="77"/>
      <c r="AL289" s="77"/>
      <c r="AM289" s="77"/>
      <c r="AN289" s="77"/>
      <c r="AO289" s="77"/>
      <c r="AP289" s="77"/>
      <c r="AQ289" s="77"/>
      <c r="AR289" s="77"/>
      <c r="AS289" s="77"/>
      <c r="AT289" s="77"/>
      <c r="AU289" s="77"/>
      <c r="AV289" s="77"/>
      <c r="AW289" s="77"/>
      <c r="AX289" s="77"/>
      <c r="AY289" s="77"/>
    </row>
    <row r="290" spans="1:51" ht="18.75" customHeight="1" x14ac:dyDescent="0.3">
      <c r="A290" s="77"/>
      <c r="B290" s="77"/>
      <c r="C290" s="77"/>
      <c r="D290" s="77"/>
      <c r="E290" s="77"/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77"/>
      <c r="X290" s="77"/>
      <c r="Y290" s="77"/>
      <c r="Z290" s="77"/>
      <c r="AA290" s="77"/>
      <c r="AB290" s="77"/>
      <c r="AC290" s="77"/>
      <c r="AD290" s="77"/>
      <c r="AE290" s="77"/>
      <c r="AF290" s="77"/>
      <c r="AG290" s="77"/>
      <c r="AH290" s="77"/>
      <c r="AI290" s="77"/>
      <c r="AJ290" s="77"/>
      <c r="AK290" s="77"/>
      <c r="AL290" s="77"/>
      <c r="AM290" s="77"/>
      <c r="AN290" s="77"/>
      <c r="AO290" s="77"/>
      <c r="AP290" s="77"/>
      <c r="AQ290" s="77"/>
      <c r="AR290" s="77"/>
      <c r="AS290" s="77"/>
      <c r="AT290" s="77"/>
      <c r="AU290" s="77"/>
      <c r="AV290" s="77"/>
      <c r="AW290" s="77"/>
      <c r="AX290" s="77"/>
      <c r="AY290" s="77"/>
    </row>
    <row r="291" spans="1:51" ht="18.75" customHeight="1" x14ac:dyDescent="0.3">
      <c r="A291" s="77"/>
      <c r="B291" s="77"/>
      <c r="C291" s="77"/>
      <c r="D291" s="77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  <c r="Y291" s="77"/>
      <c r="Z291" s="77"/>
      <c r="AA291" s="77"/>
      <c r="AB291" s="77"/>
      <c r="AC291" s="77"/>
      <c r="AD291" s="77"/>
      <c r="AE291" s="77"/>
      <c r="AF291" s="77"/>
      <c r="AG291" s="77"/>
      <c r="AH291" s="77"/>
      <c r="AI291" s="77"/>
      <c r="AJ291" s="77"/>
      <c r="AK291" s="77"/>
      <c r="AL291" s="77"/>
      <c r="AM291" s="77"/>
      <c r="AN291" s="77"/>
      <c r="AO291" s="77"/>
      <c r="AP291" s="77"/>
      <c r="AQ291" s="77"/>
      <c r="AR291" s="77"/>
      <c r="AS291" s="77"/>
      <c r="AT291" s="77"/>
      <c r="AU291" s="77"/>
      <c r="AV291" s="77"/>
      <c r="AW291" s="77"/>
      <c r="AX291" s="77"/>
      <c r="AY291" s="77"/>
    </row>
    <row r="292" spans="1:51" ht="18.75" customHeight="1" x14ac:dyDescent="0.3">
      <c r="A292" s="77"/>
      <c r="B292" s="77"/>
      <c r="C292" s="77"/>
      <c r="D292" s="77"/>
      <c r="E292" s="77"/>
      <c r="F292" s="77"/>
      <c r="G292" s="77"/>
      <c r="H292" s="77"/>
      <c r="I292" s="77"/>
      <c r="J292" s="77"/>
      <c r="K292" s="77"/>
      <c r="L292" s="77"/>
      <c r="M292" s="77"/>
      <c r="N292" s="77"/>
      <c r="O292" s="77"/>
      <c r="P292" s="77"/>
      <c r="Q292" s="77"/>
      <c r="R292" s="77"/>
      <c r="S292" s="77"/>
      <c r="T292" s="77"/>
      <c r="U292" s="77"/>
      <c r="V292" s="77"/>
      <c r="W292" s="77"/>
      <c r="X292" s="77"/>
      <c r="Y292" s="77"/>
      <c r="Z292" s="77"/>
      <c r="AA292" s="77"/>
      <c r="AB292" s="77"/>
      <c r="AC292" s="77"/>
      <c r="AD292" s="77"/>
      <c r="AE292" s="77"/>
      <c r="AF292" s="77"/>
      <c r="AG292" s="77"/>
      <c r="AH292" s="77"/>
      <c r="AI292" s="77"/>
      <c r="AJ292" s="77"/>
      <c r="AK292" s="77"/>
      <c r="AL292" s="77"/>
      <c r="AM292" s="77"/>
      <c r="AN292" s="77"/>
      <c r="AO292" s="77"/>
      <c r="AP292" s="77"/>
      <c r="AQ292" s="77"/>
      <c r="AR292" s="77"/>
      <c r="AS292" s="77"/>
      <c r="AT292" s="77"/>
      <c r="AU292" s="77"/>
      <c r="AV292" s="77"/>
      <c r="AW292" s="77"/>
      <c r="AX292" s="77"/>
      <c r="AY292" s="77"/>
    </row>
    <row r="293" spans="1:51" ht="15.75" customHeight="1" x14ac:dyDescent="0.2"/>
    <row r="294" spans="1:51" ht="15.75" customHeight="1" x14ac:dyDescent="0.2"/>
    <row r="295" spans="1:51" ht="15.75" customHeight="1" x14ac:dyDescent="0.2"/>
    <row r="296" spans="1:51" ht="15.75" customHeight="1" x14ac:dyDescent="0.2"/>
    <row r="297" spans="1:51" ht="15.75" customHeight="1" x14ac:dyDescent="0.2"/>
    <row r="298" spans="1:51" ht="15.75" customHeight="1" x14ac:dyDescent="0.2"/>
    <row r="299" spans="1:51" ht="15.75" customHeight="1" x14ac:dyDescent="0.2"/>
    <row r="300" spans="1:51" ht="15.75" customHeight="1" x14ac:dyDescent="0.2"/>
    <row r="301" spans="1:51" ht="15.75" customHeight="1" x14ac:dyDescent="0.2"/>
    <row r="302" spans="1:51" ht="15.75" customHeight="1" x14ac:dyDescent="0.2"/>
    <row r="303" spans="1:51" ht="15.75" customHeight="1" x14ac:dyDescent="0.2"/>
    <row r="304" spans="1:51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55">
    <mergeCell ref="B74:U74"/>
    <mergeCell ref="B75:U75"/>
    <mergeCell ref="B76:U76"/>
    <mergeCell ref="A11:A68"/>
    <mergeCell ref="B71:U71"/>
    <mergeCell ref="B11:AE11"/>
    <mergeCell ref="X71:Z71"/>
    <mergeCell ref="B72:U72"/>
    <mergeCell ref="B73:U73"/>
    <mergeCell ref="B39:AE39"/>
    <mergeCell ref="B48:AE48"/>
    <mergeCell ref="B58:AE58"/>
    <mergeCell ref="AB9:AB10"/>
    <mergeCell ref="AC9:AC10"/>
    <mergeCell ref="C8:S8"/>
    <mergeCell ref="C9:D9"/>
    <mergeCell ref="E9:F9"/>
    <mergeCell ref="G9:H9"/>
    <mergeCell ref="I9:J9"/>
    <mergeCell ref="K9:L9"/>
    <mergeCell ref="M9:N9"/>
    <mergeCell ref="A6:AE6"/>
    <mergeCell ref="V8:AE8"/>
    <mergeCell ref="O9:P9"/>
    <mergeCell ref="Q9:Q10"/>
    <mergeCell ref="R9:R10"/>
    <mergeCell ref="S9:S10"/>
    <mergeCell ref="T9:T10"/>
    <mergeCell ref="U9:U10"/>
    <mergeCell ref="V9:V10"/>
    <mergeCell ref="AD9:AD10"/>
    <mergeCell ref="AE9:AE10"/>
    <mergeCell ref="W9:W10"/>
    <mergeCell ref="X9:X10"/>
    <mergeCell ref="Y9:Y10"/>
    <mergeCell ref="Z9:Z10"/>
    <mergeCell ref="AA9:AA10"/>
    <mergeCell ref="A1:AE1"/>
    <mergeCell ref="A2:AE2"/>
    <mergeCell ref="A3:AE3"/>
    <mergeCell ref="A4:AE4"/>
    <mergeCell ref="A5:AE5"/>
    <mergeCell ref="B92:U92"/>
    <mergeCell ref="B77:U77"/>
    <mergeCell ref="B78:U78"/>
    <mergeCell ref="B79:U79"/>
    <mergeCell ref="B83:U83"/>
    <mergeCell ref="B84:U84"/>
    <mergeCell ref="B85:U85"/>
    <mergeCell ref="B86:U86"/>
    <mergeCell ref="B87:U87"/>
    <mergeCell ref="B88:U88"/>
    <mergeCell ref="B89:U89"/>
    <mergeCell ref="B90:U90"/>
    <mergeCell ref="B91:U91"/>
  </mergeCells>
  <printOptions horizontalCentered="1" verticalCentered="1"/>
  <pageMargins left="0.19685039370078741" right="0.31496062992125984" top="0.59055118110236227" bottom="0.39370078740157483" header="0" footer="0"/>
  <pageSetup paperSize="9" orientation="landscape"/>
  <rowBreaks count="1" manualBreakCount="1">
    <brk id="68" man="1"/>
  </rowBreaks>
  <drawing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1000"/>
  <sheetViews>
    <sheetView workbookViewId="0">
      <pane xSplit="2" ySplit="11" topLeftCell="C21" activePane="bottomRight" state="frozen"/>
      <selection pane="topRight" activeCell="C1" sqref="C1"/>
      <selection pane="bottomLeft" activeCell="A12" sqref="A12"/>
      <selection pane="bottomRight" activeCell="E26" sqref="E26"/>
    </sheetView>
  </sheetViews>
  <sheetFormatPr defaultColWidth="12.625" defaultRowHeight="15" customHeight="1" x14ac:dyDescent="0.2"/>
  <cols>
    <col min="1" max="1" width="3.625" customWidth="1"/>
    <col min="2" max="2" width="46.75" customWidth="1"/>
    <col min="3" max="3" width="7.375" customWidth="1"/>
    <col min="4" max="19" width="7.125" customWidth="1"/>
    <col min="20" max="21" width="9.5" customWidth="1"/>
    <col min="22" max="22" width="7.75" customWidth="1"/>
    <col min="23" max="23" width="8.375" customWidth="1"/>
    <col min="24" max="25" width="8.75" customWidth="1"/>
    <col min="26" max="26" width="9.875" customWidth="1"/>
    <col min="27" max="27" width="8" customWidth="1"/>
    <col min="28" max="29" width="10.375" customWidth="1"/>
    <col min="30" max="31" width="8" customWidth="1"/>
    <col min="32" max="32" width="8.25" customWidth="1"/>
    <col min="33" max="51" width="15.125" customWidth="1"/>
  </cols>
  <sheetData>
    <row r="1" spans="1:51" ht="15.75" customHeight="1" x14ac:dyDescent="0.25">
      <c r="A1" s="571" t="s">
        <v>0</v>
      </c>
      <c r="B1" s="572"/>
      <c r="C1" s="572"/>
      <c r="D1" s="572"/>
      <c r="E1" s="572"/>
      <c r="F1" s="572"/>
      <c r="G1" s="572"/>
      <c r="H1" s="572"/>
      <c r="I1" s="572"/>
      <c r="J1" s="572"/>
      <c r="K1" s="572"/>
      <c r="L1" s="572"/>
      <c r="M1" s="572"/>
      <c r="N1" s="572"/>
      <c r="O1" s="572"/>
      <c r="P1" s="572"/>
      <c r="Q1" s="572"/>
      <c r="R1" s="572"/>
      <c r="S1" s="572"/>
      <c r="T1" s="572"/>
      <c r="U1" s="572"/>
      <c r="V1" s="572"/>
      <c r="W1" s="572"/>
      <c r="X1" s="572"/>
      <c r="Y1" s="572"/>
      <c r="Z1" s="572"/>
      <c r="AA1" s="572"/>
      <c r="AB1" s="572"/>
      <c r="AC1" s="572"/>
      <c r="AD1" s="572"/>
      <c r="AE1" s="572"/>
      <c r="AF1" s="1"/>
      <c r="AG1" s="1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</row>
    <row r="2" spans="1:51" ht="15.75" customHeight="1" x14ac:dyDescent="0.25">
      <c r="A2" s="571" t="s">
        <v>1</v>
      </c>
      <c r="B2" s="572"/>
      <c r="C2" s="572"/>
      <c r="D2" s="572"/>
      <c r="E2" s="572"/>
      <c r="F2" s="572"/>
      <c r="G2" s="572"/>
      <c r="H2" s="572"/>
      <c r="I2" s="572"/>
      <c r="J2" s="572"/>
      <c r="K2" s="572"/>
      <c r="L2" s="572"/>
      <c r="M2" s="572"/>
      <c r="N2" s="572"/>
      <c r="O2" s="572"/>
      <c r="P2" s="572"/>
      <c r="Q2" s="572"/>
      <c r="R2" s="572"/>
      <c r="S2" s="572"/>
      <c r="T2" s="572"/>
      <c r="U2" s="572"/>
      <c r="V2" s="572"/>
      <c r="W2" s="572"/>
      <c r="X2" s="572"/>
      <c r="Y2" s="572"/>
      <c r="Z2" s="572"/>
      <c r="AA2" s="572"/>
      <c r="AB2" s="572"/>
      <c r="AC2" s="572"/>
      <c r="AD2" s="572"/>
      <c r="AE2" s="572"/>
      <c r="AF2" s="1"/>
      <c r="AG2" s="1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</row>
    <row r="3" spans="1:51" ht="15.75" customHeight="1" x14ac:dyDescent="0.25">
      <c r="A3" s="571" t="s">
        <v>262</v>
      </c>
      <c r="B3" s="572"/>
      <c r="C3" s="572"/>
      <c r="D3" s="572"/>
      <c r="E3" s="572"/>
      <c r="F3" s="572"/>
      <c r="G3" s="572"/>
      <c r="H3" s="572"/>
      <c r="I3" s="572"/>
      <c r="J3" s="572"/>
      <c r="K3" s="572"/>
      <c r="L3" s="572"/>
      <c r="M3" s="572"/>
      <c r="N3" s="572"/>
      <c r="O3" s="572"/>
      <c r="P3" s="572"/>
      <c r="Q3" s="572"/>
      <c r="R3" s="572"/>
      <c r="S3" s="572"/>
      <c r="T3" s="572"/>
      <c r="U3" s="572"/>
      <c r="V3" s="572"/>
      <c r="W3" s="572"/>
      <c r="X3" s="572"/>
      <c r="Y3" s="572"/>
      <c r="Z3" s="572"/>
      <c r="AA3" s="572"/>
      <c r="AB3" s="572"/>
      <c r="AC3" s="572"/>
      <c r="AD3" s="572"/>
      <c r="AE3" s="572"/>
      <c r="AF3" s="1"/>
      <c r="AG3" s="1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</row>
    <row r="4" spans="1:51" ht="18.75" customHeight="1" x14ac:dyDescent="0.3">
      <c r="A4" s="573"/>
      <c r="B4" s="572"/>
      <c r="C4" s="572"/>
      <c r="D4" s="572"/>
      <c r="E4" s="572"/>
      <c r="F4" s="572"/>
      <c r="G4" s="572"/>
      <c r="H4" s="572"/>
      <c r="I4" s="572"/>
      <c r="J4" s="572"/>
      <c r="K4" s="572"/>
      <c r="L4" s="572"/>
      <c r="M4" s="572"/>
      <c r="N4" s="572"/>
      <c r="O4" s="572"/>
      <c r="P4" s="572"/>
      <c r="Q4" s="572"/>
      <c r="R4" s="572"/>
      <c r="S4" s="572"/>
      <c r="T4" s="572"/>
      <c r="U4" s="572"/>
      <c r="V4" s="572"/>
      <c r="W4" s="572"/>
      <c r="X4" s="572"/>
      <c r="Y4" s="572"/>
      <c r="Z4" s="572"/>
      <c r="AA4" s="572"/>
      <c r="AB4" s="572"/>
      <c r="AC4" s="572"/>
      <c r="AD4" s="572"/>
      <c r="AE4" s="572"/>
      <c r="AF4" s="3"/>
      <c r="AG4" s="3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</row>
    <row r="5" spans="1:51" ht="18.75" customHeight="1" x14ac:dyDescent="0.25">
      <c r="A5" s="574" t="s">
        <v>253</v>
      </c>
      <c r="B5" s="572"/>
      <c r="C5" s="572"/>
      <c r="D5" s="572"/>
      <c r="E5" s="572"/>
      <c r="F5" s="572"/>
      <c r="G5" s="572"/>
      <c r="H5" s="572"/>
      <c r="I5" s="572"/>
      <c r="J5" s="572"/>
      <c r="K5" s="572"/>
      <c r="L5" s="572"/>
      <c r="M5" s="572"/>
      <c r="N5" s="572"/>
      <c r="O5" s="572"/>
      <c r="P5" s="572"/>
      <c r="Q5" s="572"/>
      <c r="R5" s="572"/>
      <c r="S5" s="572"/>
      <c r="T5" s="572"/>
      <c r="U5" s="572"/>
      <c r="V5" s="572"/>
      <c r="W5" s="572"/>
      <c r="X5" s="572"/>
      <c r="Y5" s="572"/>
      <c r="Z5" s="572"/>
      <c r="AA5" s="572"/>
      <c r="AB5" s="572"/>
      <c r="AC5" s="572"/>
      <c r="AD5" s="572"/>
      <c r="AE5" s="572"/>
      <c r="AF5" s="3"/>
      <c r="AG5" s="3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</row>
    <row r="6" spans="1:51" ht="18.75" customHeight="1" x14ac:dyDescent="0.25">
      <c r="A6" s="574" t="s">
        <v>263</v>
      </c>
      <c r="B6" s="572"/>
      <c r="C6" s="572"/>
      <c r="D6" s="572"/>
      <c r="E6" s="572"/>
      <c r="F6" s="572"/>
      <c r="G6" s="572"/>
      <c r="H6" s="572"/>
      <c r="I6" s="572"/>
      <c r="J6" s="572"/>
      <c r="K6" s="572"/>
      <c r="L6" s="572"/>
      <c r="M6" s="572"/>
      <c r="N6" s="572"/>
      <c r="O6" s="572"/>
      <c r="P6" s="572"/>
      <c r="Q6" s="572"/>
      <c r="R6" s="572"/>
      <c r="S6" s="572"/>
      <c r="T6" s="572"/>
      <c r="U6" s="572"/>
      <c r="V6" s="572"/>
      <c r="W6" s="572"/>
      <c r="X6" s="572"/>
      <c r="Y6" s="572"/>
      <c r="Z6" s="572"/>
      <c r="AA6" s="572"/>
      <c r="AB6" s="572"/>
      <c r="AC6" s="572"/>
      <c r="AD6" s="572"/>
      <c r="AE6" s="572"/>
      <c r="AF6" s="3"/>
      <c r="AG6" s="3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</row>
    <row r="7" spans="1:51" ht="18.75" customHeight="1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</row>
    <row r="8" spans="1:51" ht="18.75" customHeight="1" x14ac:dyDescent="0.25">
      <c r="A8" s="2"/>
      <c r="B8" s="4"/>
      <c r="C8" s="594" t="s">
        <v>148</v>
      </c>
      <c r="D8" s="595"/>
      <c r="E8" s="595"/>
      <c r="F8" s="595"/>
      <c r="G8" s="595"/>
      <c r="H8" s="595"/>
      <c r="I8" s="595"/>
      <c r="J8" s="595"/>
      <c r="K8" s="595"/>
      <c r="L8" s="595"/>
      <c r="M8" s="595"/>
      <c r="N8" s="595"/>
      <c r="O8" s="595"/>
      <c r="P8" s="595"/>
      <c r="Q8" s="595"/>
      <c r="R8" s="595"/>
      <c r="S8" s="596"/>
      <c r="T8" s="4"/>
      <c r="U8" s="4"/>
      <c r="V8" s="575" t="s">
        <v>149</v>
      </c>
      <c r="W8" s="576"/>
      <c r="X8" s="576"/>
      <c r="Y8" s="576"/>
      <c r="Z8" s="576"/>
      <c r="AA8" s="576"/>
      <c r="AB8" s="576"/>
      <c r="AC8" s="576"/>
      <c r="AD8" s="576"/>
      <c r="AE8" s="577"/>
      <c r="AF8" s="3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</row>
    <row r="9" spans="1:51" ht="111" customHeight="1" x14ac:dyDescent="0.25">
      <c r="A9" s="2"/>
      <c r="B9" s="314" t="s">
        <v>7</v>
      </c>
      <c r="C9" s="627" t="s">
        <v>8</v>
      </c>
      <c r="D9" s="628"/>
      <c r="E9" s="612" t="s">
        <v>66</v>
      </c>
      <c r="F9" s="613"/>
      <c r="G9" s="612" t="s">
        <v>105</v>
      </c>
      <c r="H9" s="613"/>
      <c r="I9" s="614" t="s">
        <v>11</v>
      </c>
      <c r="J9" s="613"/>
      <c r="K9" s="614" t="s">
        <v>93</v>
      </c>
      <c r="L9" s="613"/>
      <c r="M9" s="614" t="s">
        <v>56</v>
      </c>
      <c r="N9" s="613"/>
      <c r="O9" s="614" t="s">
        <v>142</v>
      </c>
      <c r="P9" s="624"/>
      <c r="Q9" s="615" t="s">
        <v>132</v>
      </c>
      <c r="R9" s="615" t="s">
        <v>106</v>
      </c>
      <c r="S9" s="617" t="s">
        <v>80</v>
      </c>
      <c r="T9" s="621" t="s">
        <v>134</v>
      </c>
      <c r="U9" s="622" t="s">
        <v>135</v>
      </c>
      <c r="V9" s="623" t="s">
        <v>8</v>
      </c>
      <c r="W9" s="621" t="s">
        <v>60</v>
      </c>
      <c r="X9" s="621" t="s">
        <v>71</v>
      </c>
      <c r="Y9" s="621" t="s">
        <v>174</v>
      </c>
      <c r="Z9" s="621" t="s">
        <v>72</v>
      </c>
      <c r="AA9" s="621" t="s">
        <v>61</v>
      </c>
      <c r="AB9" s="621" t="s">
        <v>73</v>
      </c>
      <c r="AC9" s="621" t="s">
        <v>175</v>
      </c>
      <c r="AD9" s="621" t="s">
        <v>93</v>
      </c>
      <c r="AE9" s="622" t="s">
        <v>10</v>
      </c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</row>
    <row r="10" spans="1:51" ht="30" customHeight="1" x14ac:dyDescent="0.2">
      <c r="A10" s="90"/>
      <c r="B10" s="315"/>
      <c r="C10" s="316" t="s">
        <v>151</v>
      </c>
      <c r="D10" s="317" t="s">
        <v>152</v>
      </c>
      <c r="E10" s="316" t="s">
        <v>151</v>
      </c>
      <c r="F10" s="317" t="s">
        <v>152</v>
      </c>
      <c r="G10" s="316" t="s">
        <v>151</v>
      </c>
      <c r="H10" s="317" t="s">
        <v>152</v>
      </c>
      <c r="I10" s="317" t="s">
        <v>151</v>
      </c>
      <c r="J10" s="317" t="s">
        <v>152</v>
      </c>
      <c r="K10" s="317" t="s">
        <v>151</v>
      </c>
      <c r="L10" s="317" t="s">
        <v>152</v>
      </c>
      <c r="M10" s="317" t="s">
        <v>151</v>
      </c>
      <c r="N10" s="317" t="s">
        <v>152</v>
      </c>
      <c r="O10" s="317" t="s">
        <v>151</v>
      </c>
      <c r="P10" s="318" t="s">
        <v>152</v>
      </c>
      <c r="Q10" s="616"/>
      <c r="R10" s="616"/>
      <c r="S10" s="618"/>
      <c r="T10" s="616"/>
      <c r="U10" s="618"/>
      <c r="V10" s="620"/>
      <c r="W10" s="616"/>
      <c r="X10" s="616"/>
      <c r="Y10" s="616"/>
      <c r="Z10" s="616"/>
      <c r="AA10" s="616"/>
      <c r="AB10" s="616"/>
      <c r="AC10" s="616"/>
      <c r="AD10" s="616"/>
      <c r="AE10" s="618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</row>
    <row r="11" spans="1:51" ht="18.75" customHeight="1" x14ac:dyDescent="0.25">
      <c r="A11" s="585" t="s">
        <v>19</v>
      </c>
      <c r="B11" s="578" t="s">
        <v>20</v>
      </c>
      <c r="C11" s="579"/>
      <c r="D11" s="579"/>
      <c r="E11" s="579"/>
      <c r="F11" s="579"/>
      <c r="G11" s="579"/>
      <c r="H11" s="579"/>
      <c r="I11" s="579"/>
      <c r="J11" s="579"/>
      <c r="K11" s="579"/>
      <c r="L11" s="579"/>
      <c r="M11" s="579"/>
      <c r="N11" s="579"/>
      <c r="O11" s="579"/>
      <c r="P11" s="579"/>
      <c r="Q11" s="579"/>
      <c r="R11" s="579"/>
      <c r="S11" s="579"/>
      <c r="T11" s="579"/>
      <c r="U11" s="579"/>
      <c r="V11" s="579"/>
      <c r="W11" s="579"/>
      <c r="X11" s="579"/>
      <c r="Y11" s="579"/>
      <c r="Z11" s="579"/>
      <c r="AA11" s="579"/>
      <c r="AB11" s="579"/>
      <c r="AC11" s="579"/>
      <c r="AD11" s="579"/>
      <c r="AE11" s="580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</row>
    <row r="12" spans="1:51" ht="18.75" customHeight="1" x14ac:dyDescent="0.25">
      <c r="A12" s="586"/>
      <c r="B12" s="15" t="s">
        <v>21</v>
      </c>
      <c r="C12" s="338">
        <f t="shared" ref="C12:C37" si="0">E12+G12+I12+K12+M12+O12</f>
        <v>103</v>
      </c>
      <c r="D12" s="19">
        <f t="shared" ref="D12:D37" si="1">F12+H12+J12+L12+N12+P12+Q12+R12+S12</f>
        <v>50</v>
      </c>
      <c r="E12" s="21">
        <v>50</v>
      </c>
      <c r="F12" s="83">
        <v>50</v>
      </c>
      <c r="G12" s="17">
        <v>0</v>
      </c>
      <c r="H12" s="83">
        <v>0</v>
      </c>
      <c r="I12" s="17">
        <v>20</v>
      </c>
      <c r="J12" s="83">
        <v>0</v>
      </c>
      <c r="K12" s="17">
        <v>1</v>
      </c>
      <c r="L12" s="83">
        <v>0</v>
      </c>
      <c r="M12" s="17">
        <v>16</v>
      </c>
      <c r="N12" s="83">
        <v>0</v>
      </c>
      <c r="O12" s="17">
        <v>16</v>
      </c>
      <c r="P12" s="83">
        <v>0</v>
      </c>
      <c r="Q12" s="83">
        <v>0</v>
      </c>
      <c r="R12" s="83">
        <v>0</v>
      </c>
      <c r="S12" s="19">
        <v>0</v>
      </c>
      <c r="T12" s="21">
        <v>392</v>
      </c>
      <c r="U12" s="18">
        <v>17</v>
      </c>
      <c r="V12" s="16">
        <f t="shared" ref="V12:V37" si="2">SUM(W12:AE12)</f>
        <v>30</v>
      </c>
      <c r="W12" s="18">
        <v>0</v>
      </c>
      <c r="X12" s="18">
        <v>4</v>
      </c>
      <c r="Y12" s="18">
        <v>0</v>
      </c>
      <c r="Z12" s="18">
        <v>24</v>
      </c>
      <c r="AA12" s="84">
        <v>0</v>
      </c>
      <c r="AB12" s="83">
        <v>2</v>
      </c>
      <c r="AC12" s="18">
        <v>0</v>
      </c>
      <c r="AD12" s="18">
        <v>0</v>
      </c>
      <c r="AE12" s="19">
        <v>0</v>
      </c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</row>
    <row r="13" spans="1:51" ht="18.75" customHeight="1" x14ac:dyDescent="0.25">
      <c r="A13" s="586"/>
      <c r="B13" s="22" t="s">
        <v>22</v>
      </c>
      <c r="C13" s="324">
        <f t="shared" si="0"/>
        <v>81</v>
      </c>
      <c r="D13" s="26">
        <f t="shared" si="1"/>
        <v>60</v>
      </c>
      <c r="E13" s="28">
        <v>60</v>
      </c>
      <c r="F13" s="24">
        <v>60</v>
      </c>
      <c r="G13" s="24">
        <v>0</v>
      </c>
      <c r="H13" s="24">
        <v>0</v>
      </c>
      <c r="I13" s="56">
        <v>7</v>
      </c>
      <c r="J13" s="24">
        <v>0</v>
      </c>
      <c r="K13" s="56">
        <v>0</v>
      </c>
      <c r="L13" s="24">
        <v>0</v>
      </c>
      <c r="M13" s="56">
        <v>7</v>
      </c>
      <c r="N13" s="24">
        <v>0</v>
      </c>
      <c r="O13" s="56">
        <v>7</v>
      </c>
      <c r="P13" s="24">
        <v>0</v>
      </c>
      <c r="Q13" s="24">
        <v>0</v>
      </c>
      <c r="R13" s="24">
        <v>0</v>
      </c>
      <c r="S13" s="26">
        <v>0</v>
      </c>
      <c r="T13" s="28">
        <v>435</v>
      </c>
      <c r="U13" s="29">
        <v>12</v>
      </c>
      <c r="V13" s="23">
        <f t="shared" si="2"/>
        <v>21</v>
      </c>
      <c r="W13" s="29">
        <v>0</v>
      </c>
      <c r="X13" s="29">
        <v>5</v>
      </c>
      <c r="Y13" s="29">
        <v>0</v>
      </c>
      <c r="Z13" s="29">
        <v>14</v>
      </c>
      <c r="AA13" s="29">
        <v>0</v>
      </c>
      <c r="AB13" s="56">
        <v>1</v>
      </c>
      <c r="AC13" s="29">
        <v>0</v>
      </c>
      <c r="AD13" s="29">
        <v>0</v>
      </c>
      <c r="AE13" s="30">
        <v>1</v>
      </c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</row>
    <row r="14" spans="1:51" ht="18.75" customHeight="1" x14ac:dyDescent="0.25">
      <c r="A14" s="586"/>
      <c r="B14" s="31" t="s">
        <v>23</v>
      </c>
      <c r="C14" s="319">
        <f t="shared" si="0"/>
        <v>34</v>
      </c>
      <c r="D14" s="38">
        <f t="shared" si="1"/>
        <v>25</v>
      </c>
      <c r="E14" s="36">
        <v>25</v>
      </c>
      <c r="F14" s="33">
        <v>25</v>
      </c>
      <c r="G14" s="33">
        <v>0</v>
      </c>
      <c r="H14" s="33">
        <v>0</v>
      </c>
      <c r="I14" s="17">
        <v>3</v>
      </c>
      <c r="J14" s="17">
        <v>0</v>
      </c>
      <c r="K14" s="17">
        <v>0</v>
      </c>
      <c r="L14" s="17">
        <v>0</v>
      </c>
      <c r="M14" s="17">
        <v>3</v>
      </c>
      <c r="N14" s="17">
        <v>0</v>
      </c>
      <c r="O14" s="17">
        <v>3</v>
      </c>
      <c r="P14" s="17">
        <v>0</v>
      </c>
      <c r="Q14" s="17">
        <v>0</v>
      </c>
      <c r="R14" s="17">
        <v>0</v>
      </c>
      <c r="S14" s="34">
        <v>0</v>
      </c>
      <c r="T14" s="36">
        <v>120</v>
      </c>
      <c r="U14" s="18">
        <v>5</v>
      </c>
      <c r="V14" s="32">
        <f t="shared" si="2"/>
        <v>12</v>
      </c>
      <c r="W14" s="18">
        <v>0</v>
      </c>
      <c r="X14" s="18">
        <v>7</v>
      </c>
      <c r="Y14" s="18">
        <v>0</v>
      </c>
      <c r="Z14" s="18">
        <v>3</v>
      </c>
      <c r="AA14" s="18">
        <v>0</v>
      </c>
      <c r="AB14" s="17">
        <v>2</v>
      </c>
      <c r="AC14" s="18">
        <v>0</v>
      </c>
      <c r="AD14" s="18">
        <v>0</v>
      </c>
      <c r="AE14" s="34">
        <v>0</v>
      </c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</row>
    <row r="15" spans="1:51" ht="18.75" customHeight="1" x14ac:dyDescent="0.25">
      <c r="A15" s="586"/>
      <c r="B15" s="22" t="s">
        <v>25</v>
      </c>
      <c r="C15" s="324">
        <f t="shared" si="0"/>
        <v>57</v>
      </c>
      <c r="D15" s="26">
        <f t="shared" si="1"/>
        <v>50</v>
      </c>
      <c r="E15" s="28">
        <v>50</v>
      </c>
      <c r="F15" s="24">
        <v>49</v>
      </c>
      <c r="G15" s="24">
        <v>0</v>
      </c>
      <c r="H15" s="24">
        <v>0</v>
      </c>
      <c r="I15" s="56">
        <v>3</v>
      </c>
      <c r="J15" s="24">
        <v>1</v>
      </c>
      <c r="K15" s="56">
        <v>0</v>
      </c>
      <c r="L15" s="24">
        <v>0</v>
      </c>
      <c r="M15" s="56">
        <v>2</v>
      </c>
      <c r="N15" s="24">
        <v>0</v>
      </c>
      <c r="O15" s="56">
        <v>2</v>
      </c>
      <c r="P15" s="24">
        <v>0</v>
      </c>
      <c r="Q15" s="24">
        <v>0</v>
      </c>
      <c r="R15" s="24">
        <v>0</v>
      </c>
      <c r="S15" s="26">
        <v>0</v>
      </c>
      <c r="T15" s="28">
        <v>186</v>
      </c>
      <c r="U15" s="29">
        <v>9</v>
      </c>
      <c r="V15" s="23">
        <f t="shared" si="2"/>
        <v>9</v>
      </c>
      <c r="W15" s="29">
        <v>0</v>
      </c>
      <c r="X15" s="29">
        <v>3</v>
      </c>
      <c r="Y15" s="29">
        <v>0</v>
      </c>
      <c r="Z15" s="29">
        <v>5</v>
      </c>
      <c r="AA15" s="29">
        <v>0</v>
      </c>
      <c r="AB15" s="56">
        <v>1</v>
      </c>
      <c r="AC15" s="29">
        <v>0</v>
      </c>
      <c r="AD15" s="29">
        <v>0</v>
      </c>
      <c r="AE15" s="30">
        <v>0</v>
      </c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</row>
    <row r="16" spans="1:51" ht="18.75" customHeight="1" x14ac:dyDescent="0.25">
      <c r="A16" s="586"/>
      <c r="B16" s="31" t="s">
        <v>24</v>
      </c>
      <c r="C16" s="319">
        <f t="shared" si="0"/>
        <v>49</v>
      </c>
      <c r="D16" s="38">
        <f t="shared" si="1"/>
        <v>43</v>
      </c>
      <c r="E16" s="36">
        <v>40</v>
      </c>
      <c r="F16" s="33">
        <v>40</v>
      </c>
      <c r="G16" s="33">
        <v>0</v>
      </c>
      <c r="H16" s="33">
        <v>0</v>
      </c>
      <c r="I16" s="17">
        <v>5</v>
      </c>
      <c r="J16" s="33">
        <v>1</v>
      </c>
      <c r="K16" s="17">
        <v>0</v>
      </c>
      <c r="L16" s="33">
        <v>0</v>
      </c>
      <c r="M16" s="17">
        <v>2</v>
      </c>
      <c r="N16" s="17">
        <v>0</v>
      </c>
      <c r="O16" s="17">
        <v>2</v>
      </c>
      <c r="P16" s="17">
        <v>2</v>
      </c>
      <c r="Q16" s="17">
        <v>0</v>
      </c>
      <c r="R16" s="17">
        <v>0</v>
      </c>
      <c r="S16" s="34">
        <v>0</v>
      </c>
      <c r="T16" s="36">
        <v>338</v>
      </c>
      <c r="U16" s="18">
        <v>10</v>
      </c>
      <c r="V16" s="32">
        <f t="shared" si="2"/>
        <v>26</v>
      </c>
      <c r="W16" s="18">
        <v>0</v>
      </c>
      <c r="X16" s="18">
        <v>5</v>
      </c>
      <c r="Y16" s="18">
        <v>0</v>
      </c>
      <c r="Z16" s="18">
        <v>21</v>
      </c>
      <c r="AA16" s="18">
        <v>0</v>
      </c>
      <c r="AB16" s="17">
        <v>0</v>
      </c>
      <c r="AC16" s="18">
        <v>0</v>
      </c>
      <c r="AD16" s="18">
        <v>0</v>
      </c>
      <c r="AE16" s="34">
        <v>0</v>
      </c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</row>
    <row r="17" spans="1:51" ht="18.75" customHeight="1" x14ac:dyDescent="0.25">
      <c r="A17" s="586"/>
      <c r="B17" s="22" t="s">
        <v>217</v>
      </c>
      <c r="C17" s="324">
        <f t="shared" si="0"/>
        <v>22</v>
      </c>
      <c r="D17" s="26">
        <f t="shared" si="1"/>
        <v>0</v>
      </c>
      <c r="E17" s="28">
        <v>0</v>
      </c>
      <c r="F17" s="24">
        <v>0</v>
      </c>
      <c r="G17" s="24">
        <v>0</v>
      </c>
      <c r="H17" s="24">
        <v>0</v>
      </c>
      <c r="I17" s="56">
        <v>22</v>
      </c>
      <c r="J17" s="56">
        <v>0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6">
        <v>0</v>
      </c>
      <c r="Q17" s="56">
        <v>0</v>
      </c>
      <c r="R17" s="56">
        <v>0</v>
      </c>
      <c r="S17" s="30">
        <v>0</v>
      </c>
      <c r="T17" s="28">
        <v>109</v>
      </c>
      <c r="U17" s="59">
        <v>2</v>
      </c>
      <c r="V17" s="23">
        <f t="shared" si="2"/>
        <v>3</v>
      </c>
      <c r="W17" s="29">
        <v>0</v>
      </c>
      <c r="X17" s="29">
        <v>3</v>
      </c>
      <c r="Y17" s="29">
        <v>0</v>
      </c>
      <c r="Z17" s="29">
        <v>0</v>
      </c>
      <c r="AA17" s="29">
        <v>0</v>
      </c>
      <c r="AB17" s="56">
        <v>0</v>
      </c>
      <c r="AC17" s="29">
        <v>0</v>
      </c>
      <c r="AD17" s="29">
        <v>0</v>
      </c>
      <c r="AE17" s="30">
        <v>0</v>
      </c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</row>
    <row r="18" spans="1:51" ht="18.75" customHeight="1" x14ac:dyDescent="0.25">
      <c r="A18" s="586"/>
      <c r="B18" s="31" t="s">
        <v>74</v>
      </c>
      <c r="C18" s="319">
        <f t="shared" si="0"/>
        <v>47</v>
      </c>
      <c r="D18" s="38">
        <f t="shared" si="1"/>
        <v>42</v>
      </c>
      <c r="E18" s="36">
        <v>40</v>
      </c>
      <c r="F18" s="33">
        <v>40</v>
      </c>
      <c r="G18" s="33">
        <v>0</v>
      </c>
      <c r="H18" s="33">
        <v>0</v>
      </c>
      <c r="I18" s="17">
        <v>3</v>
      </c>
      <c r="J18" s="33">
        <v>0</v>
      </c>
      <c r="K18" s="17">
        <v>0</v>
      </c>
      <c r="L18" s="33">
        <v>0</v>
      </c>
      <c r="M18" s="17">
        <v>2</v>
      </c>
      <c r="N18" s="33">
        <v>0</v>
      </c>
      <c r="O18" s="17">
        <v>2</v>
      </c>
      <c r="P18" s="33">
        <v>2</v>
      </c>
      <c r="Q18" s="33">
        <v>0</v>
      </c>
      <c r="R18" s="33">
        <v>0</v>
      </c>
      <c r="S18" s="38">
        <v>0</v>
      </c>
      <c r="T18" s="36">
        <v>442</v>
      </c>
      <c r="U18" s="18">
        <v>4</v>
      </c>
      <c r="V18" s="32">
        <f t="shared" si="2"/>
        <v>49</v>
      </c>
      <c r="W18" s="18">
        <v>0</v>
      </c>
      <c r="X18" s="18">
        <v>4</v>
      </c>
      <c r="Y18" s="18">
        <v>0</v>
      </c>
      <c r="Z18" s="18">
        <v>43</v>
      </c>
      <c r="AA18" s="18">
        <v>1</v>
      </c>
      <c r="AB18" s="17">
        <v>1</v>
      </c>
      <c r="AC18" s="18">
        <v>0</v>
      </c>
      <c r="AD18" s="18">
        <v>0</v>
      </c>
      <c r="AE18" s="34">
        <v>0</v>
      </c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</row>
    <row r="19" spans="1:51" ht="18.75" customHeight="1" x14ac:dyDescent="0.25">
      <c r="A19" s="586"/>
      <c r="B19" s="22" t="s">
        <v>28</v>
      </c>
      <c r="C19" s="324">
        <f t="shared" si="0"/>
        <v>34</v>
      </c>
      <c r="D19" s="26">
        <f t="shared" si="1"/>
        <v>25</v>
      </c>
      <c r="E19" s="28">
        <v>25</v>
      </c>
      <c r="F19" s="24">
        <v>25</v>
      </c>
      <c r="G19" s="24">
        <v>0</v>
      </c>
      <c r="H19" s="24">
        <v>0</v>
      </c>
      <c r="I19" s="56">
        <v>3</v>
      </c>
      <c r="J19" s="56">
        <v>0</v>
      </c>
      <c r="K19" s="56">
        <v>0</v>
      </c>
      <c r="L19" s="56">
        <v>0</v>
      </c>
      <c r="M19" s="56">
        <v>3</v>
      </c>
      <c r="N19" s="56">
        <v>0</v>
      </c>
      <c r="O19" s="56">
        <v>3</v>
      </c>
      <c r="P19" s="56">
        <v>0</v>
      </c>
      <c r="Q19" s="56">
        <v>0</v>
      </c>
      <c r="R19" s="56">
        <v>0</v>
      </c>
      <c r="S19" s="30">
        <v>0</v>
      </c>
      <c r="T19" s="28">
        <v>123</v>
      </c>
      <c r="U19" s="29">
        <v>8</v>
      </c>
      <c r="V19" s="23">
        <f t="shared" si="2"/>
        <v>9</v>
      </c>
      <c r="W19" s="29">
        <v>0</v>
      </c>
      <c r="X19" s="29">
        <v>6</v>
      </c>
      <c r="Y19" s="29">
        <v>0</v>
      </c>
      <c r="Z19" s="29">
        <v>3</v>
      </c>
      <c r="AA19" s="29">
        <v>0</v>
      </c>
      <c r="AB19" s="56">
        <v>0</v>
      </c>
      <c r="AC19" s="29">
        <v>0</v>
      </c>
      <c r="AD19" s="29">
        <v>0</v>
      </c>
      <c r="AE19" s="30">
        <v>0</v>
      </c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</row>
    <row r="20" spans="1:51" ht="18.75" customHeight="1" x14ac:dyDescent="0.25">
      <c r="A20" s="586"/>
      <c r="B20" s="31" t="s">
        <v>29</v>
      </c>
      <c r="C20" s="319">
        <f t="shared" si="0"/>
        <v>32</v>
      </c>
      <c r="D20" s="38">
        <f t="shared" si="1"/>
        <v>24</v>
      </c>
      <c r="E20" s="36">
        <v>25</v>
      </c>
      <c r="F20" s="33">
        <v>24</v>
      </c>
      <c r="G20" s="33">
        <v>0</v>
      </c>
      <c r="H20" s="33">
        <v>0</v>
      </c>
      <c r="I20" s="17">
        <v>3</v>
      </c>
      <c r="J20" s="33">
        <v>0</v>
      </c>
      <c r="K20" s="17">
        <v>0</v>
      </c>
      <c r="L20" s="33">
        <v>0</v>
      </c>
      <c r="M20" s="17">
        <v>2</v>
      </c>
      <c r="N20" s="33">
        <v>0</v>
      </c>
      <c r="O20" s="17">
        <v>2</v>
      </c>
      <c r="P20" s="33">
        <v>0</v>
      </c>
      <c r="Q20" s="33">
        <v>0</v>
      </c>
      <c r="R20" s="33">
        <v>0</v>
      </c>
      <c r="S20" s="38">
        <v>0</v>
      </c>
      <c r="T20" s="36">
        <v>116</v>
      </c>
      <c r="U20" s="18">
        <v>8</v>
      </c>
      <c r="V20" s="32">
        <f t="shared" si="2"/>
        <v>12</v>
      </c>
      <c r="W20" s="18">
        <v>0</v>
      </c>
      <c r="X20" s="18">
        <v>6</v>
      </c>
      <c r="Y20" s="18">
        <v>0</v>
      </c>
      <c r="Z20" s="18">
        <v>2</v>
      </c>
      <c r="AA20" s="18">
        <v>0</v>
      </c>
      <c r="AB20" s="17">
        <v>3</v>
      </c>
      <c r="AC20" s="18">
        <v>0</v>
      </c>
      <c r="AD20" s="18">
        <v>1</v>
      </c>
      <c r="AE20" s="34">
        <v>0</v>
      </c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</row>
    <row r="21" spans="1:51" ht="18.75" customHeight="1" x14ac:dyDescent="0.25">
      <c r="A21" s="586"/>
      <c r="B21" s="22" t="s">
        <v>110</v>
      </c>
      <c r="C21" s="324">
        <f t="shared" si="0"/>
        <v>31</v>
      </c>
      <c r="D21" s="26">
        <f t="shared" si="1"/>
        <v>30</v>
      </c>
      <c r="E21" s="28">
        <v>0</v>
      </c>
      <c r="F21" s="24">
        <v>0</v>
      </c>
      <c r="G21" s="24">
        <v>30</v>
      </c>
      <c r="H21" s="24">
        <v>30</v>
      </c>
      <c r="I21" s="56">
        <v>1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6">
        <v>0</v>
      </c>
      <c r="Q21" s="56">
        <v>0</v>
      </c>
      <c r="R21" s="56">
        <v>0</v>
      </c>
      <c r="S21" s="30">
        <v>0</v>
      </c>
      <c r="T21" s="28">
        <v>129</v>
      </c>
      <c r="U21" s="29">
        <v>5</v>
      </c>
      <c r="V21" s="23">
        <f t="shared" si="2"/>
        <v>16</v>
      </c>
      <c r="W21" s="29">
        <v>0</v>
      </c>
      <c r="X21" s="29">
        <v>3</v>
      </c>
      <c r="Y21" s="29">
        <v>0</v>
      </c>
      <c r="Z21" s="29">
        <v>13</v>
      </c>
      <c r="AA21" s="29">
        <v>0</v>
      </c>
      <c r="AB21" s="56">
        <v>0</v>
      </c>
      <c r="AC21" s="29">
        <v>0</v>
      </c>
      <c r="AD21" s="29">
        <v>0</v>
      </c>
      <c r="AE21" s="30">
        <v>0</v>
      </c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</row>
    <row r="22" spans="1:51" ht="18.75" customHeight="1" x14ac:dyDescent="0.25">
      <c r="A22" s="586"/>
      <c r="B22" s="31" t="s">
        <v>31</v>
      </c>
      <c r="C22" s="319">
        <f t="shared" si="0"/>
        <v>32</v>
      </c>
      <c r="D22" s="38">
        <f t="shared" si="1"/>
        <v>25</v>
      </c>
      <c r="E22" s="36">
        <v>25</v>
      </c>
      <c r="F22" s="33">
        <v>25</v>
      </c>
      <c r="G22" s="33">
        <v>0</v>
      </c>
      <c r="H22" s="33">
        <v>0</v>
      </c>
      <c r="I22" s="17">
        <v>3</v>
      </c>
      <c r="J22" s="33">
        <v>0</v>
      </c>
      <c r="K22" s="17">
        <v>0</v>
      </c>
      <c r="L22" s="33">
        <v>0</v>
      </c>
      <c r="M22" s="17">
        <v>2</v>
      </c>
      <c r="N22" s="33">
        <v>0</v>
      </c>
      <c r="O22" s="17">
        <v>2</v>
      </c>
      <c r="P22" s="33">
        <v>0</v>
      </c>
      <c r="Q22" s="33">
        <v>0</v>
      </c>
      <c r="R22" s="33">
        <v>0</v>
      </c>
      <c r="S22" s="38">
        <v>0</v>
      </c>
      <c r="T22" s="36">
        <v>122</v>
      </c>
      <c r="U22" s="18">
        <v>5</v>
      </c>
      <c r="V22" s="32">
        <f t="shared" si="2"/>
        <v>6</v>
      </c>
      <c r="W22" s="18">
        <v>0</v>
      </c>
      <c r="X22" s="18">
        <v>3</v>
      </c>
      <c r="Y22" s="18">
        <v>0</v>
      </c>
      <c r="Z22" s="18">
        <v>0</v>
      </c>
      <c r="AA22" s="18">
        <v>0</v>
      </c>
      <c r="AB22" s="17">
        <v>3</v>
      </c>
      <c r="AC22" s="17">
        <v>0</v>
      </c>
      <c r="AD22" s="17">
        <v>0</v>
      </c>
      <c r="AE22" s="34">
        <v>0</v>
      </c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</row>
    <row r="23" spans="1:51" ht="18.75" customHeight="1" x14ac:dyDescent="0.25">
      <c r="A23" s="586"/>
      <c r="B23" s="22" t="s">
        <v>111</v>
      </c>
      <c r="C23" s="324">
        <f t="shared" si="0"/>
        <v>31</v>
      </c>
      <c r="D23" s="26">
        <f t="shared" si="1"/>
        <v>25</v>
      </c>
      <c r="E23" s="28">
        <v>20</v>
      </c>
      <c r="F23" s="24">
        <v>20</v>
      </c>
      <c r="G23" s="24">
        <v>10</v>
      </c>
      <c r="H23" s="24">
        <v>5</v>
      </c>
      <c r="I23" s="56">
        <v>1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6">
        <v>0</v>
      </c>
      <c r="Q23" s="56">
        <v>0</v>
      </c>
      <c r="R23" s="56">
        <v>0</v>
      </c>
      <c r="S23" s="30">
        <v>0</v>
      </c>
      <c r="T23" s="28">
        <v>48</v>
      </c>
      <c r="U23" s="29">
        <v>2</v>
      </c>
      <c r="V23" s="23">
        <f t="shared" si="2"/>
        <v>4</v>
      </c>
      <c r="W23" s="29">
        <v>0</v>
      </c>
      <c r="X23" s="29">
        <v>2</v>
      </c>
      <c r="Y23" s="29">
        <v>0</v>
      </c>
      <c r="Z23" s="29">
        <v>0</v>
      </c>
      <c r="AA23" s="29">
        <v>0</v>
      </c>
      <c r="AB23" s="56">
        <v>2</v>
      </c>
      <c r="AC23" s="29">
        <v>0</v>
      </c>
      <c r="AD23" s="29">
        <v>0</v>
      </c>
      <c r="AE23" s="30">
        <v>0</v>
      </c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</row>
    <row r="24" spans="1:51" ht="18.75" customHeight="1" x14ac:dyDescent="0.25">
      <c r="A24" s="586"/>
      <c r="B24" s="31" t="s">
        <v>32</v>
      </c>
      <c r="C24" s="319">
        <f t="shared" si="0"/>
        <v>36</v>
      </c>
      <c r="D24" s="38">
        <f t="shared" si="1"/>
        <v>30</v>
      </c>
      <c r="E24" s="36">
        <v>0</v>
      </c>
      <c r="F24" s="33">
        <v>0</v>
      </c>
      <c r="G24" s="33">
        <v>30</v>
      </c>
      <c r="H24" s="33">
        <v>30</v>
      </c>
      <c r="I24" s="17">
        <v>6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34">
        <v>0</v>
      </c>
      <c r="T24" s="36">
        <v>139</v>
      </c>
      <c r="U24" s="18">
        <v>1</v>
      </c>
      <c r="V24" s="32">
        <f t="shared" si="2"/>
        <v>8</v>
      </c>
      <c r="W24" s="18">
        <v>0</v>
      </c>
      <c r="X24" s="18">
        <v>2</v>
      </c>
      <c r="Y24" s="18">
        <v>0</v>
      </c>
      <c r="Z24" s="18">
        <v>6</v>
      </c>
      <c r="AA24" s="18">
        <v>0</v>
      </c>
      <c r="AB24" s="17">
        <v>0</v>
      </c>
      <c r="AC24" s="18">
        <v>0</v>
      </c>
      <c r="AD24" s="18">
        <v>0</v>
      </c>
      <c r="AE24" s="34">
        <v>0</v>
      </c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</row>
    <row r="25" spans="1:51" ht="18.75" customHeight="1" x14ac:dyDescent="0.25">
      <c r="A25" s="586"/>
      <c r="B25" s="22" t="s">
        <v>196</v>
      </c>
      <c r="C25" s="324">
        <f t="shared" si="0"/>
        <v>33</v>
      </c>
      <c r="D25" s="26">
        <f t="shared" si="1"/>
        <v>30</v>
      </c>
      <c r="E25" s="28">
        <v>0</v>
      </c>
      <c r="F25" s="24">
        <v>0</v>
      </c>
      <c r="G25" s="24">
        <v>30</v>
      </c>
      <c r="H25" s="24">
        <v>30</v>
      </c>
      <c r="I25" s="56">
        <v>3</v>
      </c>
      <c r="J25" s="56">
        <v>0</v>
      </c>
      <c r="K25" s="56">
        <v>0</v>
      </c>
      <c r="L25" s="56">
        <v>0</v>
      </c>
      <c r="M25" s="56">
        <v>0</v>
      </c>
      <c r="N25" s="56">
        <v>0</v>
      </c>
      <c r="O25" s="56">
        <v>0</v>
      </c>
      <c r="P25" s="56">
        <v>0</v>
      </c>
      <c r="Q25" s="56">
        <v>0</v>
      </c>
      <c r="R25" s="56">
        <v>0</v>
      </c>
      <c r="S25" s="30">
        <v>0</v>
      </c>
      <c r="T25" s="28">
        <v>133</v>
      </c>
      <c r="U25" s="29">
        <v>4</v>
      </c>
      <c r="V25" s="23">
        <f t="shared" si="2"/>
        <v>20</v>
      </c>
      <c r="W25" s="29">
        <v>0</v>
      </c>
      <c r="X25" s="29">
        <v>2</v>
      </c>
      <c r="Y25" s="29">
        <v>0</v>
      </c>
      <c r="Z25" s="29">
        <v>18</v>
      </c>
      <c r="AA25" s="29">
        <v>0</v>
      </c>
      <c r="AB25" s="56">
        <v>0</v>
      </c>
      <c r="AC25" s="29">
        <v>0</v>
      </c>
      <c r="AD25" s="29">
        <v>0</v>
      </c>
      <c r="AE25" s="30">
        <v>0</v>
      </c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</row>
    <row r="26" spans="1:51" ht="18.75" customHeight="1" x14ac:dyDescent="0.25">
      <c r="A26" s="586"/>
      <c r="B26" s="31" t="s">
        <v>94</v>
      </c>
      <c r="C26" s="319">
        <f t="shared" si="0"/>
        <v>79</v>
      </c>
      <c r="D26" s="38">
        <f t="shared" si="1"/>
        <v>43</v>
      </c>
      <c r="E26" s="36">
        <v>50</v>
      </c>
      <c r="F26" s="33">
        <v>43</v>
      </c>
      <c r="G26" s="33">
        <v>0</v>
      </c>
      <c r="H26" s="33">
        <v>0</v>
      </c>
      <c r="I26" s="17">
        <v>10</v>
      </c>
      <c r="J26" s="17">
        <v>0</v>
      </c>
      <c r="K26" s="17">
        <v>1</v>
      </c>
      <c r="L26" s="17">
        <v>0</v>
      </c>
      <c r="M26" s="17">
        <v>9</v>
      </c>
      <c r="N26" s="17">
        <v>0</v>
      </c>
      <c r="O26" s="17">
        <v>9</v>
      </c>
      <c r="P26" s="17">
        <v>0</v>
      </c>
      <c r="Q26" s="17">
        <v>0</v>
      </c>
      <c r="R26" s="17">
        <v>0</v>
      </c>
      <c r="S26" s="34">
        <v>0</v>
      </c>
      <c r="T26" s="36">
        <v>156</v>
      </c>
      <c r="U26" s="18">
        <v>3</v>
      </c>
      <c r="V26" s="32">
        <f t="shared" si="2"/>
        <v>22</v>
      </c>
      <c r="W26" s="18">
        <v>0</v>
      </c>
      <c r="X26" s="18">
        <v>7</v>
      </c>
      <c r="Y26" s="18">
        <v>0</v>
      </c>
      <c r="Z26" s="18">
        <v>12</v>
      </c>
      <c r="AA26" s="18">
        <v>0</v>
      </c>
      <c r="AB26" s="17">
        <v>3</v>
      </c>
      <c r="AC26" s="18">
        <v>0</v>
      </c>
      <c r="AD26" s="18">
        <v>0</v>
      </c>
      <c r="AE26" s="34">
        <v>0</v>
      </c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</row>
    <row r="27" spans="1:51" ht="18.75" customHeight="1" x14ac:dyDescent="0.25">
      <c r="A27" s="586"/>
      <c r="B27" s="22" t="s">
        <v>33</v>
      </c>
      <c r="C27" s="324">
        <f t="shared" si="0"/>
        <v>35</v>
      </c>
      <c r="D27" s="26">
        <f t="shared" si="1"/>
        <v>30</v>
      </c>
      <c r="E27" s="28">
        <v>0</v>
      </c>
      <c r="F27" s="24">
        <v>0</v>
      </c>
      <c r="G27" s="24">
        <v>30</v>
      </c>
      <c r="H27" s="24">
        <v>30</v>
      </c>
      <c r="I27" s="56">
        <v>5</v>
      </c>
      <c r="J27" s="24">
        <v>0</v>
      </c>
      <c r="K27" s="56">
        <v>0</v>
      </c>
      <c r="L27" s="24">
        <v>0</v>
      </c>
      <c r="M27" s="56">
        <v>0</v>
      </c>
      <c r="N27" s="24">
        <v>0</v>
      </c>
      <c r="O27" s="56">
        <v>0</v>
      </c>
      <c r="P27" s="24">
        <v>0</v>
      </c>
      <c r="Q27" s="24">
        <v>0</v>
      </c>
      <c r="R27" s="24">
        <v>0</v>
      </c>
      <c r="S27" s="26">
        <v>0</v>
      </c>
      <c r="T27" s="28">
        <v>120</v>
      </c>
      <c r="U27" s="29">
        <v>0</v>
      </c>
      <c r="V27" s="23">
        <f t="shared" si="2"/>
        <v>13</v>
      </c>
      <c r="W27" s="29">
        <v>0</v>
      </c>
      <c r="X27" s="29">
        <v>4</v>
      </c>
      <c r="Y27" s="29">
        <v>0</v>
      </c>
      <c r="Z27" s="29">
        <v>9</v>
      </c>
      <c r="AA27" s="29">
        <v>0</v>
      </c>
      <c r="AB27" s="56">
        <v>0</v>
      </c>
      <c r="AC27" s="29">
        <v>0</v>
      </c>
      <c r="AD27" s="29">
        <v>0</v>
      </c>
      <c r="AE27" s="30">
        <v>0</v>
      </c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</row>
    <row r="28" spans="1:51" ht="18.75" customHeight="1" x14ac:dyDescent="0.25">
      <c r="A28" s="586"/>
      <c r="B28" s="31" t="s">
        <v>112</v>
      </c>
      <c r="C28" s="319">
        <f t="shared" si="0"/>
        <v>32</v>
      </c>
      <c r="D28" s="38">
        <f t="shared" si="1"/>
        <v>25</v>
      </c>
      <c r="E28" s="36">
        <v>0</v>
      </c>
      <c r="F28" s="33">
        <v>0</v>
      </c>
      <c r="G28" s="33">
        <v>30</v>
      </c>
      <c r="H28" s="33">
        <v>25</v>
      </c>
      <c r="I28" s="17">
        <v>2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34">
        <v>0</v>
      </c>
      <c r="T28" s="36">
        <v>89</v>
      </c>
      <c r="U28" s="18">
        <v>1</v>
      </c>
      <c r="V28" s="32">
        <f t="shared" si="2"/>
        <v>11</v>
      </c>
      <c r="W28" s="18">
        <v>0</v>
      </c>
      <c r="X28" s="18">
        <v>4</v>
      </c>
      <c r="Y28" s="18">
        <v>0</v>
      </c>
      <c r="Z28" s="18">
        <v>7</v>
      </c>
      <c r="AA28" s="18">
        <v>0</v>
      </c>
      <c r="AB28" s="17">
        <v>0</v>
      </c>
      <c r="AC28" s="18">
        <v>0</v>
      </c>
      <c r="AD28" s="18">
        <v>0</v>
      </c>
      <c r="AE28" s="34">
        <v>0</v>
      </c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</row>
    <row r="29" spans="1:51" ht="18.75" customHeight="1" x14ac:dyDescent="0.25">
      <c r="A29" s="586"/>
      <c r="B29" s="22" t="s">
        <v>219</v>
      </c>
      <c r="C29" s="324">
        <f t="shared" si="0"/>
        <v>14</v>
      </c>
      <c r="D29" s="26">
        <f t="shared" si="1"/>
        <v>0</v>
      </c>
      <c r="E29" s="28">
        <v>0</v>
      </c>
      <c r="F29" s="24">
        <v>0</v>
      </c>
      <c r="G29" s="24">
        <v>0</v>
      </c>
      <c r="H29" s="24">
        <v>0</v>
      </c>
      <c r="I29" s="56">
        <v>14</v>
      </c>
      <c r="J29" s="24">
        <v>0</v>
      </c>
      <c r="K29" s="56">
        <v>0</v>
      </c>
      <c r="L29" s="24">
        <v>0</v>
      </c>
      <c r="M29" s="56">
        <v>0</v>
      </c>
      <c r="N29" s="24">
        <v>0</v>
      </c>
      <c r="O29" s="56">
        <v>0</v>
      </c>
      <c r="P29" s="24">
        <v>0</v>
      </c>
      <c r="Q29" s="24">
        <v>0</v>
      </c>
      <c r="R29" s="24">
        <v>0</v>
      </c>
      <c r="S29" s="26">
        <v>0</v>
      </c>
      <c r="T29" s="28">
        <v>40</v>
      </c>
      <c r="U29" s="29">
        <v>5</v>
      </c>
      <c r="V29" s="23">
        <f t="shared" si="2"/>
        <v>5</v>
      </c>
      <c r="W29" s="29">
        <v>0</v>
      </c>
      <c r="X29" s="29">
        <v>4</v>
      </c>
      <c r="Y29" s="29">
        <v>0</v>
      </c>
      <c r="Z29" s="29">
        <v>0</v>
      </c>
      <c r="AA29" s="29">
        <v>0</v>
      </c>
      <c r="AB29" s="56">
        <v>1</v>
      </c>
      <c r="AC29" s="29">
        <v>0</v>
      </c>
      <c r="AD29" s="29">
        <v>0</v>
      </c>
      <c r="AE29" s="30">
        <v>0</v>
      </c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</row>
    <row r="30" spans="1:51" ht="18.75" customHeight="1" x14ac:dyDescent="0.25">
      <c r="A30" s="586"/>
      <c r="B30" s="31" t="s">
        <v>220</v>
      </c>
      <c r="C30" s="319">
        <f t="shared" si="0"/>
        <v>225</v>
      </c>
      <c r="D30" s="38">
        <f t="shared" si="1"/>
        <v>200</v>
      </c>
      <c r="E30" s="36">
        <v>200</v>
      </c>
      <c r="F30" s="33">
        <v>200</v>
      </c>
      <c r="G30" s="33">
        <v>0</v>
      </c>
      <c r="H30" s="33">
        <v>0</v>
      </c>
      <c r="I30" s="17">
        <v>12</v>
      </c>
      <c r="J30" s="17">
        <v>0</v>
      </c>
      <c r="K30" s="17">
        <v>1</v>
      </c>
      <c r="L30" s="17">
        <v>0</v>
      </c>
      <c r="M30" s="17">
        <v>8</v>
      </c>
      <c r="N30" s="17">
        <v>0</v>
      </c>
      <c r="O30" s="17">
        <v>4</v>
      </c>
      <c r="P30" s="17">
        <v>0</v>
      </c>
      <c r="Q30" s="17">
        <v>0</v>
      </c>
      <c r="R30" s="17">
        <v>0</v>
      </c>
      <c r="S30" s="34">
        <v>0</v>
      </c>
      <c r="T30" s="36">
        <v>1042</v>
      </c>
      <c r="U30" s="18">
        <v>39</v>
      </c>
      <c r="V30" s="32">
        <f t="shared" si="2"/>
        <v>84</v>
      </c>
      <c r="W30" s="18">
        <v>0</v>
      </c>
      <c r="X30" s="18">
        <v>25</v>
      </c>
      <c r="Y30" s="18">
        <v>0</v>
      </c>
      <c r="Z30" s="18">
        <v>47</v>
      </c>
      <c r="AA30" s="18">
        <v>0</v>
      </c>
      <c r="AB30" s="17">
        <v>12</v>
      </c>
      <c r="AC30" s="18">
        <v>0</v>
      </c>
      <c r="AD30" s="18">
        <v>0</v>
      </c>
      <c r="AE30" s="34">
        <v>0</v>
      </c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</row>
    <row r="31" spans="1:51" ht="18.75" customHeight="1" x14ac:dyDescent="0.25">
      <c r="A31" s="586"/>
      <c r="B31" s="22" t="s">
        <v>221</v>
      </c>
      <c r="C31" s="324">
        <f t="shared" si="0"/>
        <v>90</v>
      </c>
      <c r="D31" s="26">
        <f t="shared" si="1"/>
        <v>81</v>
      </c>
      <c r="E31" s="28">
        <v>80</v>
      </c>
      <c r="F31" s="24">
        <v>80</v>
      </c>
      <c r="G31" s="24">
        <v>0</v>
      </c>
      <c r="H31" s="24">
        <v>0</v>
      </c>
      <c r="I31" s="56">
        <v>6</v>
      </c>
      <c r="J31" s="24">
        <v>1</v>
      </c>
      <c r="K31" s="56">
        <v>0</v>
      </c>
      <c r="L31" s="24">
        <v>0</v>
      </c>
      <c r="M31" s="56">
        <v>2</v>
      </c>
      <c r="N31" s="24">
        <v>0</v>
      </c>
      <c r="O31" s="56">
        <v>2</v>
      </c>
      <c r="P31" s="24">
        <v>0</v>
      </c>
      <c r="Q31" s="24">
        <v>0</v>
      </c>
      <c r="R31" s="24">
        <v>0</v>
      </c>
      <c r="S31" s="26">
        <v>0</v>
      </c>
      <c r="T31" s="28">
        <v>453</v>
      </c>
      <c r="U31" s="29">
        <v>27</v>
      </c>
      <c r="V31" s="23">
        <f t="shared" si="2"/>
        <v>32</v>
      </c>
      <c r="W31" s="29">
        <v>0</v>
      </c>
      <c r="X31" s="29">
        <v>14</v>
      </c>
      <c r="Y31" s="29">
        <v>0</v>
      </c>
      <c r="Z31" s="29">
        <v>12</v>
      </c>
      <c r="AA31" s="29">
        <v>0</v>
      </c>
      <c r="AB31" s="56">
        <v>6</v>
      </c>
      <c r="AC31" s="29">
        <v>0</v>
      </c>
      <c r="AD31" s="29">
        <v>0</v>
      </c>
      <c r="AE31" s="30">
        <v>0</v>
      </c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</row>
    <row r="32" spans="1:51" ht="18.75" customHeight="1" x14ac:dyDescent="0.25">
      <c r="A32" s="586"/>
      <c r="B32" s="31" t="s">
        <v>234</v>
      </c>
      <c r="C32" s="319">
        <f t="shared" si="0"/>
        <v>3</v>
      </c>
      <c r="D32" s="38">
        <f t="shared" si="1"/>
        <v>0</v>
      </c>
      <c r="E32" s="36">
        <v>0</v>
      </c>
      <c r="F32" s="33">
        <v>0</v>
      </c>
      <c r="G32" s="33">
        <v>0</v>
      </c>
      <c r="H32" s="33">
        <v>0</v>
      </c>
      <c r="I32" s="17">
        <v>3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34">
        <v>0</v>
      </c>
      <c r="T32" s="36">
        <v>215</v>
      </c>
      <c r="U32" s="257">
        <v>6</v>
      </c>
      <c r="V32" s="32">
        <f t="shared" si="2"/>
        <v>9</v>
      </c>
      <c r="W32" s="18">
        <v>0</v>
      </c>
      <c r="X32" s="18">
        <v>0</v>
      </c>
      <c r="Y32" s="18">
        <v>0</v>
      </c>
      <c r="Z32" s="18">
        <v>8</v>
      </c>
      <c r="AA32" s="18">
        <v>1</v>
      </c>
      <c r="AB32" s="17">
        <v>0</v>
      </c>
      <c r="AC32" s="18">
        <v>0</v>
      </c>
      <c r="AD32" s="18">
        <v>0</v>
      </c>
      <c r="AE32" s="34">
        <v>0</v>
      </c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</row>
    <row r="33" spans="1:51" ht="18.75" customHeight="1" x14ac:dyDescent="0.25">
      <c r="A33" s="586"/>
      <c r="B33" s="22" t="s">
        <v>222</v>
      </c>
      <c r="C33" s="324">
        <f t="shared" si="0"/>
        <v>17</v>
      </c>
      <c r="D33" s="26">
        <f t="shared" si="1"/>
        <v>0</v>
      </c>
      <c r="E33" s="28">
        <v>0</v>
      </c>
      <c r="F33" s="24">
        <v>0</v>
      </c>
      <c r="G33" s="24">
        <v>0</v>
      </c>
      <c r="H33" s="24">
        <v>0</v>
      </c>
      <c r="I33" s="56">
        <v>17</v>
      </c>
      <c r="J33" s="56">
        <v>0</v>
      </c>
      <c r="K33" s="56">
        <v>0</v>
      </c>
      <c r="L33" s="56">
        <v>0</v>
      </c>
      <c r="M33" s="56">
        <v>0</v>
      </c>
      <c r="N33" s="56">
        <v>0</v>
      </c>
      <c r="O33" s="56">
        <v>0</v>
      </c>
      <c r="P33" s="56">
        <v>0</v>
      </c>
      <c r="Q33" s="56">
        <v>0</v>
      </c>
      <c r="R33" s="56">
        <v>0</v>
      </c>
      <c r="S33" s="30">
        <v>0</v>
      </c>
      <c r="T33" s="28">
        <v>122</v>
      </c>
      <c r="U33" s="28">
        <v>5</v>
      </c>
      <c r="V33" s="23">
        <f t="shared" si="2"/>
        <v>8</v>
      </c>
      <c r="W33" s="29">
        <v>0</v>
      </c>
      <c r="X33" s="29">
        <v>3</v>
      </c>
      <c r="Y33" s="29">
        <v>0</v>
      </c>
      <c r="Z33" s="29">
        <v>5</v>
      </c>
      <c r="AA33" s="29">
        <v>0</v>
      </c>
      <c r="AB33" s="56">
        <v>0</v>
      </c>
      <c r="AC33" s="29">
        <v>0</v>
      </c>
      <c r="AD33" s="29">
        <v>0</v>
      </c>
      <c r="AE33" s="30">
        <v>0</v>
      </c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</row>
    <row r="34" spans="1:51" ht="18.75" customHeight="1" x14ac:dyDescent="0.25">
      <c r="A34" s="586"/>
      <c r="B34" s="31" t="s">
        <v>176</v>
      </c>
      <c r="C34" s="319">
        <f t="shared" si="0"/>
        <v>40</v>
      </c>
      <c r="D34" s="38">
        <f t="shared" si="1"/>
        <v>42</v>
      </c>
      <c r="E34" s="36">
        <v>40</v>
      </c>
      <c r="F34" s="33">
        <v>41</v>
      </c>
      <c r="G34" s="33">
        <v>0</v>
      </c>
      <c r="H34" s="33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34">
        <v>1</v>
      </c>
      <c r="T34" s="36">
        <v>167</v>
      </c>
      <c r="U34" s="257">
        <v>2</v>
      </c>
      <c r="V34" s="32">
        <f t="shared" si="2"/>
        <v>3</v>
      </c>
      <c r="W34" s="18">
        <v>0</v>
      </c>
      <c r="X34" s="18">
        <v>3</v>
      </c>
      <c r="Y34" s="18">
        <v>0</v>
      </c>
      <c r="Z34" s="18">
        <v>0</v>
      </c>
      <c r="AA34" s="18">
        <v>0</v>
      </c>
      <c r="AB34" s="17">
        <v>0</v>
      </c>
      <c r="AC34" s="18">
        <v>0</v>
      </c>
      <c r="AD34" s="18">
        <v>0</v>
      </c>
      <c r="AE34" s="34">
        <v>0</v>
      </c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</row>
    <row r="35" spans="1:51" ht="18.75" customHeight="1" x14ac:dyDescent="0.25">
      <c r="A35" s="586"/>
      <c r="B35" s="22" t="s">
        <v>34</v>
      </c>
      <c r="C35" s="324">
        <f t="shared" si="0"/>
        <v>35</v>
      </c>
      <c r="D35" s="26">
        <f t="shared" si="1"/>
        <v>28</v>
      </c>
      <c r="E35" s="28">
        <v>25</v>
      </c>
      <c r="F35" s="24">
        <v>25</v>
      </c>
      <c r="G35" s="24">
        <v>0</v>
      </c>
      <c r="H35" s="24">
        <v>0</v>
      </c>
      <c r="I35" s="56">
        <v>4</v>
      </c>
      <c r="J35" s="56">
        <v>0</v>
      </c>
      <c r="K35" s="56">
        <v>0</v>
      </c>
      <c r="L35" s="56">
        <v>0</v>
      </c>
      <c r="M35" s="56">
        <v>3</v>
      </c>
      <c r="N35" s="56">
        <v>0</v>
      </c>
      <c r="O35" s="56">
        <v>3</v>
      </c>
      <c r="P35" s="56">
        <v>3</v>
      </c>
      <c r="Q35" s="56">
        <v>0</v>
      </c>
      <c r="R35" s="56">
        <v>0</v>
      </c>
      <c r="S35" s="30">
        <v>0</v>
      </c>
      <c r="T35" s="28">
        <v>260</v>
      </c>
      <c r="U35" s="29">
        <v>24</v>
      </c>
      <c r="V35" s="23">
        <f t="shared" si="2"/>
        <v>6</v>
      </c>
      <c r="W35" s="29">
        <v>0</v>
      </c>
      <c r="X35" s="29">
        <v>3</v>
      </c>
      <c r="Y35" s="29">
        <v>0</v>
      </c>
      <c r="Z35" s="29">
        <v>3</v>
      </c>
      <c r="AA35" s="29">
        <v>0</v>
      </c>
      <c r="AB35" s="56">
        <v>0</v>
      </c>
      <c r="AC35" s="29">
        <v>0</v>
      </c>
      <c r="AD35" s="29">
        <v>0</v>
      </c>
      <c r="AE35" s="30">
        <v>0</v>
      </c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</row>
    <row r="36" spans="1:51" ht="18.75" customHeight="1" x14ac:dyDescent="0.25">
      <c r="A36" s="586"/>
      <c r="B36" s="31" t="s">
        <v>223</v>
      </c>
      <c r="C36" s="319">
        <f t="shared" si="0"/>
        <v>12</v>
      </c>
      <c r="D36" s="38">
        <f t="shared" si="1"/>
        <v>0</v>
      </c>
      <c r="E36" s="36">
        <v>0</v>
      </c>
      <c r="F36" s="33">
        <v>0</v>
      </c>
      <c r="G36" s="33">
        <v>0</v>
      </c>
      <c r="H36" s="33">
        <v>0</v>
      </c>
      <c r="I36" s="17">
        <v>12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34">
        <v>0</v>
      </c>
      <c r="T36" s="36">
        <v>40</v>
      </c>
      <c r="U36" s="257">
        <v>2</v>
      </c>
      <c r="V36" s="32">
        <f t="shared" si="2"/>
        <v>0</v>
      </c>
      <c r="W36" s="18">
        <v>0</v>
      </c>
      <c r="X36" s="18">
        <v>0</v>
      </c>
      <c r="Y36" s="18">
        <v>0</v>
      </c>
      <c r="Z36" s="18">
        <v>0</v>
      </c>
      <c r="AA36" s="18">
        <v>0</v>
      </c>
      <c r="AB36" s="17">
        <v>0</v>
      </c>
      <c r="AC36" s="18">
        <v>0</v>
      </c>
      <c r="AD36" s="18">
        <v>0</v>
      </c>
      <c r="AE36" s="34">
        <v>0</v>
      </c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</row>
    <row r="37" spans="1:51" ht="18.75" customHeight="1" x14ac:dyDescent="0.25">
      <c r="A37" s="586"/>
      <c r="B37" s="213" t="s">
        <v>35</v>
      </c>
      <c r="C37" s="388">
        <f t="shared" si="0"/>
        <v>32</v>
      </c>
      <c r="D37" s="239">
        <f t="shared" si="1"/>
        <v>25</v>
      </c>
      <c r="E37" s="28">
        <v>25</v>
      </c>
      <c r="F37" s="238">
        <v>25</v>
      </c>
      <c r="G37" s="24">
        <v>0</v>
      </c>
      <c r="H37" s="238">
        <v>0</v>
      </c>
      <c r="I37" s="56">
        <v>3</v>
      </c>
      <c r="J37" s="251">
        <v>0</v>
      </c>
      <c r="K37" s="56">
        <v>0</v>
      </c>
      <c r="L37" s="251">
        <v>0</v>
      </c>
      <c r="M37" s="56">
        <v>2</v>
      </c>
      <c r="N37" s="251">
        <v>0</v>
      </c>
      <c r="O37" s="56">
        <v>2</v>
      </c>
      <c r="P37" s="251">
        <v>0</v>
      </c>
      <c r="Q37" s="251">
        <v>0</v>
      </c>
      <c r="R37" s="251">
        <v>0</v>
      </c>
      <c r="S37" s="350">
        <v>0</v>
      </c>
      <c r="T37" s="214">
        <v>156</v>
      </c>
      <c r="U37" s="247">
        <v>1</v>
      </c>
      <c r="V37" s="232">
        <f t="shared" si="2"/>
        <v>17</v>
      </c>
      <c r="W37" s="247">
        <v>0</v>
      </c>
      <c r="X37" s="247">
        <v>11</v>
      </c>
      <c r="Y37" s="238">
        <v>0</v>
      </c>
      <c r="Z37" s="247">
        <v>4</v>
      </c>
      <c r="AA37" s="351">
        <v>0</v>
      </c>
      <c r="AB37" s="249">
        <v>1</v>
      </c>
      <c r="AC37" s="247">
        <v>0</v>
      </c>
      <c r="AD37" s="247">
        <v>1</v>
      </c>
      <c r="AE37" s="252">
        <v>0</v>
      </c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</row>
    <row r="38" spans="1:51" ht="18.75" customHeight="1" x14ac:dyDescent="0.25">
      <c r="A38" s="586"/>
      <c r="B38" s="48" t="s">
        <v>36</v>
      </c>
      <c r="C38" s="361">
        <f t="shared" ref="C38:X38" si="3">SUM(C12:C37)</f>
        <v>1236</v>
      </c>
      <c r="D38" s="368">
        <f t="shared" si="3"/>
        <v>933</v>
      </c>
      <c r="E38" s="369">
        <f t="shared" si="3"/>
        <v>780</v>
      </c>
      <c r="F38" s="363">
        <f t="shared" si="3"/>
        <v>772</v>
      </c>
      <c r="G38" s="361">
        <f t="shared" si="3"/>
        <v>160</v>
      </c>
      <c r="H38" s="362">
        <f t="shared" si="3"/>
        <v>150</v>
      </c>
      <c r="I38" s="362">
        <f t="shared" si="3"/>
        <v>171</v>
      </c>
      <c r="J38" s="362">
        <f t="shared" si="3"/>
        <v>3</v>
      </c>
      <c r="K38" s="362">
        <f t="shared" si="3"/>
        <v>3</v>
      </c>
      <c r="L38" s="362">
        <f t="shared" si="3"/>
        <v>0</v>
      </c>
      <c r="M38" s="362">
        <f t="shared" si="3"/>
        <v>63</v>
      </c>
      <c r="N38" s="362">
        <f t="shared" si="3"/>
        <v>0</v>
      </c>
      <c r="O38" s="362">
        <f t="shared" si="3"/>
        <v>59</v>
      </c>
      <c r="P38" s="362">
        <f t="shared" si="3"/>
        <v>7</v>
      </c>
      <c r="Q38" s="362">
        <f t="shared" si="3"/>
        <v>0</v>
      </c>
      <c r="R38" s="362">
        <f t="shared" si="3"/>
        <v>0</v>
      </c>
      <c r="S38" s="368">
        <f t="shared" si="3"/>
        <v>1</v>
      </c>
      <c r="T38" s="369">
        <f t="shared" si="3"/>
        <v>5692</v>
      </c>
      <c r="U38" s="363">
        <f t="shared" si="3"/>
        <v>207</v>
      </c>
      <c r="V38" s="383">
        <f t="shared" si="3"/>
        <v>435</v>
      </c>
      <c r="W38" s="369">
        <f t="shared" si="3"/>
        <v>0</v>
      </c>
      <c r="X38" s="362">
        <f t="shared" si="3"/>
        <v>133</v>
      </c>
      <c r="Y38" s="29">
        <v>0</v>
      </c>
      <c r="Z38" s="362">
        <f t="shared" ref="Z38:AE38" si="4">SUM(Z12:Z37)</f>
        <v>259</v>
      </c>
      <c r="AA38" s="362">
        <f t="shared" si="4"/>
        <v>2</v>
      </c>
      <c r="AB38" s="362">
        <f t="shared" si="4"/>
        <v>38</v>
      </c>
      <c r="AC38" s="362">
        <f t="shared" si="4"/>
        <v>0</v>
      </c>
      <c r="AD38" s="362">
        <f t="shared" si="4"/>
        <v>2</v>
      </c>
      <c r="AE38" s="363">
        <f t="shared" si="4"/>
        <v>1</v>
      </c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</row>
    <row r="39" spans="1:51" ht="18.75" customHeight="1" x14ac:dyDescent="0.25">
      <c r="A39" s="586"/>
      <c r="B39" s="650" t="s">
        <v>37</v>
      </c>
      <c r="C39" s="624"/>
      <c r="D39" s="624"/>
      <c r="E39" s="624"/>
      <c r="F39" s="624"/>
      <c r="G39" s="624"/>
      <c r="H39" s="624"/>
      <c r="I39" s="624"/>
      <c r="J39" s="624"/>
      <c r="K39" s="624"/>
      <c r="L39" s="624"/>
      <c r="M39" s="624"/>
      <c r="N39" s="624"/>
      <c r="O39" s="624"/>
      <c r="P39" s="624"/>
      <c r="Q39" s="624"/>
      <c r="R39" s="624"/>
      <c r="S39" s="624"/>
      <c r="T39" s="624"/>
      <c r="U39" s="624"/>
      <c r="V39" s="624"/>
      <c r="W39" s="624"/>
      <c r="X39" s="624"/>
      <c r="Y39" s="624"/>
      <c r="Z39" s="624"/>
      <c r="AA39" s="624"/>
      <c r="AB39" s="624"/>
      <c r="AC39" s="624"/>
      <c r="AD39" s="624"/>
      <c r="AE39" s="628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</row>
    <row r="40" spans="1:51" ht="18.75" customHeight="1" x14ac:dyDescent="0.25">
      <c r="A40" s="586"/>
      <c r="B40" s="40" t="s">
        <v>224</v>
      </c>
      <c r="C40" s="378">
        <f t="shared" ref="C40:C46" si="5">E40+G40+I40+K40+M40+O40</f>
        <v>0</v>
      </c>
      <c r="D40" s="38">
        <f t="shared" ref="D40:D46" si="6">F40+H40+J40+L40+N40+P40+Q40+R40+S40</f>
        <v>0</v>
      </c>
      <c r="E40" s="44">
        <v>0</v>
      </c>
      <c r="F40" s="44">
        <v>0</v>
      </c>
      <c r="G40" s="44">
        <v>0</v>
      </c>
      <c r="H40" s="44">
        <v>0</v>
      </c>
      <c r="I40" s="33">
        <v>0</v>
      </c>
      <c r="J40" s="62">
        <v>0</v>
      </c>
      <c r="K40" s="33">
        <v>0</v>
      </c>
      <c r="L40" s="62">
        <v>0</v>
      </c>
      <c r="M40" s="33">
        <v>0</v>
      </c>
      <c r="N40" s="62">
        <v>0</v>
      </c>
      <c r="O40" s="33">
        <v>0</v>
      </c>
      <c r="P40" s="62">
        <v>0</v>
      </c>
      <c r="Q40" s="62">
        <v>0</v>
      </c>
      <c r="R40" s="62">
        <v>0</v>
      </c>
      <c r="S40" s="62">
        <v>0</v>
      </c>
      <c r="T40" s="43">
        <v>109</v>
      </c>
      <c r="U40" s="37">
        <v>4</v>
      </c>
      <c r="V40" s="46">
        <f t="shared" ref="V40:V46" si="7">SUM(W40:AE40)</f>
        <v>9</v>
      </c>
      <c r="W40" s="287">
        <v>0</v>
      </c>
      <c r="X40" s="37">
        <v>2</v>
      </c>
      <c r="Y40" s="37">
        <v>0</v>
      </c>
      <c r="Z40" s="33">
        <v>6</v>
      </c>
      <c r="AA40" s="33">
        <v>0</v>
      </c>
      <c r="AB40" s="33">
        <v>1</v>
      </c>
      <c r="AC40" s="37">
        <v>0</v>
      </c>
      <c r="AD40" s="37">
        <v>0</v>
      </c>
      <c r="AE40" s="38">
        <v>0</v>
      </c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</row>
    <row r="41" spans="1:51" ht="18.75" customHeight="1" x14ac:dyDescent="0.25">
      <c r="A41" s="586"/>
      <c r="B41" s="213" t="s">
        <v>110</v>
      </c>
      <c r="C41" s="372">
        <f t="shared" si="5"/>
        <v>31</v>
      </c>
      <c r="D41" s="26">
        <f t="shared" si="6"/>
        <v>29</v>
      </c>
      <c r="E41" s="214">
        <v>0</v>
      </c>
      <c r="F41" s="214">
        <v>0</v>
      </c>
      <c r="G41" s="214">
        <v>30</v>
      </c>
      <c r="H41" s="214">
        <v>29</v>
      </c>
      <c r="I41" s="56">
        <v>1</v>
      </c>
      <c r="J41" s="216">
        <v>0</v>
      </c>
      <c r="K41" s="56">
        <v>0</v>
      </c>
      <c r="L41" s="216">
        <v>0</v>
      </c>
      <c r="M41" s="56">
        <v>0</v>
      </c>
      <c r="N41" s="216">
        <v>0</v>
      </c>
      <c r="O41" s="56">
        <v>0</v>
      </c>
      <c r="P41" s="216">
        <v>0</v>
      </c>
      <c r="Q41" s="216">
        <v>0</v>
      </c>
      <c r="R41" s="216">
        <v>0</v>
      </c>
      <c r="S41" s="216">
        <v>0</v>
      </c>
      <c r="T41" s="217">
        <v>115</v>
      </c>
      <c r="U41" s="25">
        <v>1</v>
      </c>
      <c r="V41" s="23">
        <f t="shared" si="7"/>
        <v>14</v>
      </c>
      <c r="W41" s="27">
        <v>0</v>
      </c>
      <c r="X41" s="218">
        <v>0</v>
      </c>
      <c r="Y41" s="24">
        <v>0</v>
      </c>
      <c r="Z41" s="24">
        <v>14</v>
      </c>
      <c r="AA41" s="24">
        <v>0</v>
      </c>
      <c r="AB41" s="24">
        <v>0</v>
      </c>
      <c r="AC41" s="25">
        <v>0</v>
      </c>
      <c r="AD41" s="25">
        <v>0</v>
      </c>
      <c r="AE41" s="26">
        <v>0</v>
      </c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</row>
    <row r="42" spans="1:51" ht="18.75" customHeight="1" x14ac:dyDescent="0.25">
      <c r="A42" s="586"/>
      <c r="B42" s="31" t="s">
        <v>32</v>
      </c>
      <c r="C42" s="371">
        <f t="shared" si="5"/>
        <v>31</v>
      </c>
      <c r="D42" s="38">
        <f t="shared" si="6"/>
        <v>21</v>
      </c>
      <c r="E42" s="36">
        <v>0</v>
      </c>
      <c r="F42" s="36">
        <v>0</v>
      </c>
      <c r="G42" s="36">
        <v>30</v>
      </c>
      <c r="H42" s="36">
        <v>21</v>
      </c>
      <c r="I42" s="17">
        <v>1</v>
      </c>
      <c r="J42" s="37">
        <v>0</v>
      </c>
      <c r="K42" s="17">
        <v>0</v>
      </c>
      <c r="L42" s="37">
        <v>0</v>
      </c>
      <c r="M42" s="17">
        <v>0</v>
      </c>
      <c r="N42" s="37">
        <v>0</v>
      </c>
      <c r="O42" s="17">
        <v>0</v>
      </c>
      <c r="P42" s="37">
        <v>0</v>
      </c>
      <c r="Q42" s="37">
        <v>0</v>
      </c>
      <c r="R42" s="37">
        <v>0</v>
      </c>
      <c r="S42" s="37">
        <v>0</v>
      </c>
      <c r="T42" s="35">
        <v>73</v>
      </c>
      <c r="U42" s="37">
        <v>0</v>
      </c>
      <c r="V42" s="32">
        <f t="shared" si="7"/>
        <v>7</v>
      </c>
      <c r="W42" s="35">
        <v>0</v>
      </c>
      <c r="X42" s="63">
        <v>1</v>
      </c>
      <c r="Y42" s="33">
        <v>0</v>
      </c>
      <c r="Z42" s="33">
        <v>6</v>
      </c>
      <c r="AA42" s="33">
        <v>0</v>
      </c>
      <c r="AB42" s="33">
        <v>0</v>
      </c>
      <c r="AC42" s="37">
        <v>0</v>
      </c>
      <c r="AD42" s="37">
        <v>0</v>
      </c>
      <c r="AE42" s="38">
        <v>0</v>
      </c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</row>
    <row r="43" spans="1:51" ht="18.75" customHeight="1" x14ac:dyDescent="0.25">
      <c r="A43" s="586"/>
      <c r="B43" s="54" t="s">
        <v>26</v>
      </c>
      <c r="C43" s="372">
        <f t="shared" si="5"/>
        <v>115</v>
      </c>
      <c r="D43" s="30">
        <f t="shared" si="6"/>
        <v>100</v>
      </c>
      <c r="E43" s="55">
        <v>100</v>
      </c>
      <c r="F43" s="389">
        <v>100</v>
      </c>
      <c r="G43" s="55">
        <v>0</v>
      </c>
      <c r="H43" s="55">
        <v>0</v>
      </c>
      <c r="I43" s="56">
        <v>5</v>
      </c>
      <c r="J43" s="29">
        <v>0</v>
      </c>
      <c r="K43" s="56">
        <v>0</v>
      </c>
      <c r="L43" s="29">
        <v>0</v>
      </c>
      <c r="M43" s="56">
        <v>5</v>
      </c>
      <c r="N43" s="29">
        <v>0</v>
      </c>
      <c r="O43" s="56">
        <v>5</v>
      </c>
      <c r="P43" s="29">
        <v>0</v>
      </c>
      <c r="Q43" s="29">
        <v>0</v>
      </c>
      <c r="R43" s="29">
        <v>0</v>
      </c>
      <c r="S43" s="29">
        <v>0</v>
      </c>
      <c r="T43" s="301">
        <v>468</v>
      </c>
      <c r="U43" s="29">
        <v>15</v>
      </c>
      <c r="V43" s="299">
        <f t="shared" si="7"/>
        <v>46</v>
      </c>
      <c r="W43" s="59">
        <v>0</v>
      </c>
      <c r="X43" s="29">
        <v>18</v>
      </c>
      <c r="Y43" s="29">
        <v>0</v>
      </c>
      <c r="Z43" s="56">
        <v>20</v>
      </c>
      <c r="AA43" s="56">
        <v>0</v>
      </c>
      <c r="AB43" s="56">
        <v>8</v>
      </c>
      <c r="AC43" s="29">
        <v>0</v>
      </c>
      <c r="AD43" s="29">
        <v>0</v>
      </c>
      <c r="AE43" s="30">
        <v>0</v>
      </c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</row>
    <row r="44" spans="1:51" ht="18.75" customHeight="1" x14ac:dyDescent="0.25">
      <c r="A44" s="586"/>
      <c r="B44" s="40" t="s">
        <v>27</v>
      </c>
      <c r="C44" s="371">
        <f t="shared" si="5"/>
        <v>61</v>
      </c>
      <c r="D44" s="38">
        <f t="shared" si="6"/>
        <v>51</v>
      </c>
      <c r="E44" s="44">
        <v>50</v>
      </c>
      <c r="F44" s="44">
        <v>50</v>
      </c>
      <c r="G44" s="44">
        <v>0</v>
      </c>
      <c r="H44" s="44">
        <v>0</v>
      </c>
      <c r="I44" s="17">
        <v>5</v>
      </c>
      <c r="J44" s="62">
        <v>0</v>
      </c>
      <c r="K44" s="17">
        <v>0</v>
      </c>
      <c r="L44" s="62">
        <v>0</v>
      </c>
      <c r="M44" s="17">
        <v>3</v>
      </c>
      <c r="N44" s="62">
        <v>0</v>
      </c>
      <c r="O44" s="17">
        <v>3</v>
      </c>
      <c r="P44" s="62">
        <v>1</v>
      </c>
      <c r="Q44" s="62">
        <v>0</v>
      </c>
      <c r="R44" s="62">
        <v>0</v>
      </c>
      <c r="S44" s="62">
        <v>0</v>
      </c>
      <c r="T44" s="43">
        <v>249</v>
      </c>
      <c r="U44" s="37">
        <v>5</v>
      </c>
      <c r="V44" s="32">
        <f t="shared" si="7"/>
        <v>23</v>
      </c>
      <c r="W44" s="63">
        <v>0</v>
      </c>
      <c r="X44" s="37">
        <v>1</v>
      </c>
      <c r="Y44" s="37">
        <v>0</v>
      </c>
      <c r="Z44" s="33">
        <v>14</v>
      </c>
      <c r="AA44" s="33">
        <v>0</v>
      </c>
      <c r="AB44" s="33">
        <v>8</v>
      </c>
      <c r="AC44" s="37">
        <v>0</v>
      </c>
      <c r="AD44" s="37">
        <v>0</v>
      </c>
      <c r="AE44" s="38">
        <v>0</v>
      </c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</row>
    <row r="45" spans="1:51" ht="18.75" customHeight="1" x14ac:dyDescent="0.25">
      <c r="A45" s="586"/>
      <c r="B45" s="213" t="s">
        <v>225</v>
      </c>
      <c r="C45" s="372">
        <f t="shared" si="5"/>
        <v>59</v>
      </c>
      <c r="D45" s="26">
        <f t="shared" si="6"/>
        <v>50</v>
      </c>
      <c r="E45" s="214">
        <v>50</v>
      </c>
      <c r="F45" s="214">
        <v>50</v>
      </c>
      <c r="G45" s="214">
        <v>0</v>
      </c>
      <c r="H45" s="214">
        <v>0</v>
      </c>
      <c r="I45" s="56">
        <v>3</v>
      </c>
      <c r="J45" s="216">
        <v>0</v>
      </c>
      <c r="K45" s="56">
        <v>0</v>
      </c>
      <c r="L45" s="216">
        <v>0</v>
      </c>
      <c r="M45" s="56">
        <v>3</v>
      </c>
      <c r="N45" s="216">
        <v>0</v>
      </c>
      <c r="O45" s="56">
        <v>3</v>
      </c>
      <c r="P45" s="216">
        <v>0</v>
      </c>
      <c r="Q45" s="216">
        <v>0</v>
      </c>
      <c r="R45" s="216">
        <v>0</v>
      </c>
      <c r="S45" s="216">
        <v>0</v>
      </c>
      <c r="T45" s="217">
        <v>156</v>
      </c>
      <c r="U45" s="216">
        <v>1</v>
      </c>
      <c r="V45" s="384">
        <f t="shared" si="7"/>
        <v>5</v>
      </c>
      <c r="W45" s="250">
        <v>0</v>
      </c>
      <c r="X45" s="216">
        <v>5</v>
      </c>
      <c r="Y45" s="216">
        <v>0</v>
      </c>
      <c r="Z45" s="215">
        <v>0</v>
      </c>
      <c r="AA45" s="215">
        <v>0</v>
      </c>
      <c r="AB45" s="215">
        <v>0</v>
      </c>
      <c r="AC45" s="216">
        <v>0</v>
      </c>
      <c r="AD45" s="216">
        <v>0</v>
      </c>
      <c r="AE45" s="303">
        <v>0</v>
      </c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</row>
    <row r="46" spans="1:51" ht="18.75" customHeight="1" x14ac:dyDescent="0.25">
      <c r="A46" s="586"/>
      <c r="B46" s="40" t="s">
        <v>84</v>
      </c>
      <c r="C46" s="371">
        <f t="shared" si="5"/>
        <v>57</v>
      </c>
      <c r="D46" s="38">
        <f t="shared" si="6"/>
        <v>50</v>
      </c>
      <c r="E46" s="44">
        <v>50</v>
      </c>
      <c r="F46" s="44">
        <v>50</v>
      </c>
      <c r="G46" s="44">
        <v>0</v>
      </c>
      <c r="H46" s="44">
        <v>0</v>
      </c>
      <c r="I46" s="17">
        <v>3</v>
      </c>
      <c r="J46" s="62">
        <v>0</v>
      </c>
      <c r="K46" s="17">
        <v>0</v>
      </c>
      <c r="L46" s="62">
        <v>0</v>
      </c>
      <c r="M46" s="17">
        <v>2</v>
      </c>
      <c r="N46" s="62">
        <v>0</v>
      </c>
      <c r="O46" s="17">
        <v>2</v>
      </c>
      <c r="P46" s="62">
        <v>0</v>
      </c>
      <c r="Q46" s="62">
        <v>0</v>
      </c>
      <c r="R46" s="62">
        <v>0</v>
      </c>
      <c r="S46" s="62">
        <v>0</v>
      </c>
      <c r="T46" s="385">
        <v>192</v>
      </c>
      <c r="U46" s="219">
        <v>4</v>
      </c>
      <c r="V46" s="41">
        <f t="shared" si="7"/>
        <v>7</v>
      </c>
      <c r="W46" s="220">
        <v>0</v>
      </c>
      <c r="X46" s="219">
        <v>2</v>
      </c>
      <c r="Y46" s="219">
        <v>0</v>
      </c>
      <c r="Z46" s="221">
        <v>4</v>
      </c>
      <c r="AA46" s="221">
        <v>1</v>
      </c>
      <c r="AB46" s="221">
        <v>0</v>
      </c>
      <c r="AC46" s="219">
        <v>0</v>
      </c>
      <c r="AD46" s="219">
        <v>0</v>
      </c>
      <c r="AE46" s="222">
        <v>0</v>
      </c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</row>
    <row r="47" spans="1:51" ht="18.75" customHeight="1" x14ac:dyDescent="0.25">
      <c r="A47" s="586"/>
      <c r="B47" s="333" t="s">
        <v>38</v>
      </c>
      <c r="C47" s="51">
        <f t="shared" ref="C47:AE47" si="8">SUM(C40:C46)</f>
        <v>354</v>
      </c>
      <c r="D47" s="53">
        <f t="shared" si="8"/>
        <v>301</v>
      </c>
      <c r="E47" s="51">
        <f t="shared" si="8"/>
        <v>250</v>
      </c>
      <c r="F47" s="53">
        <f t="shared" si="8"/>
        <v>250</v>
      </c>
      <c r="G47" s="51">
        <f t="shared" si="8"/>
        <v>60</v>
      </c>
      <c r="H47" s="68">
        <f t="shared" si="8"/>
        <v>50</v>
      </c>
      <c r="I47" s="68">
        <f t="shared" si="8"/>
        <v>18</v>
      </c>
      <c r="J47" s="68">
        <f t="shared" si="8"/>
        <v>0</v>
      </c>
      <c r="K47" s="68">
        <f t="shared" si="8"/>
        <v>0</v>
      </c>
      <c r="L47" s="68">
        <f t="shared" si="8"/>
        <v>0</v>
      </c>
      <c r="M47" s="68">
        <f t="shared" si="8"/>
        <v>13</v>
      </c>
      <c r="N47" s="68">
        <f t="shared" si="8"/>
        <v>0</v>
      </c>
      <c r="O47" s="68">
        <f t="shared" si="8"/>
        <v>13</v>
      </c>
      <c r="P47" s="68">
        <f t="shared" si="8"/>
        <v>1</v>
      </c>
      <c r="Q47" s="68">
        <f t="shared" si="8"/>
        <v>0</v>
      </c>
      <c r="R47" s="68">
        <f t="shared" si="8"/>
        <v>0</v>
      </c>
      <c r="S47" s="53">
        <f t="shared" si="8"/>
        <v>0</v>
      </c>
      <c r="T47" s="6">
        <f t="shared" si="8"/>
        <v>1362</v>
      </c>
      <c r="U47" s="6">
        <f t="shared" si="8"/>
        <v>30</v>
      </c>
      <c r="V47" s="6">
        <f t="shared" si="8"/>
        <v>111</v>
      </c>
      <c r="W47" s="6">
        <f t="shared" si="8"/>
        <v>0</v>
      </c>
      <c r="X47" s="6">
        <f t="shared" si="8"/>
        <v>29</v>
      </c>
      <c r="Y47" s="6">
        <f t="shared" si="8"/>
        <v>0</v>
      </c>
      <c r="Z47" s="6">
        <f t="shared" si="8"/>
        <v>64</v>
      </c>
      <c r="AA47" s="6">
        <f t="shared" si="8"/>
        <v>1</v>
      </c>
      <c r="AB47" s="6">
        <f t="shared" si="8"/>
        <v>17</v>
      </c>
      <c r="AC47" s="6">
        <f t="shared" si="8"/>
        <v>0</v>
      </c>
      <c r="AD47" s="6">
        <f t="shared" si="8"/>
        <v>0</v>
      </c>
      <c r="AE47" s="6">
        <f t="shared" si="8"/>
        <v>0</v>
      </c>
      <c r="AF47" s="69"/>
      <c r="AG47" s="69"/>
      <c r="AH47" s="69"/>
      <c r="AI47" s="69"/>
      <c r="AJ47" s="69"/>
      <c r="AK47" s="69"/>
      <c r="AL47" s="69"/>
      <c r="AM47" s="3"/>
      <c r="AN47" s="69"/>
      <c r="AO47" s="69"/>
      <c r="AP47" s="69"/>
      <c r="AQ47" s="69"/>
      <c r="AR47" s="69"/>
      <c r="AS47" s="69"/>
      <c r="AT47" s="69"/>
      <c r="AU47" s="3"/>
      <c r="AV47" s="69"/>
      <c r="AW47" s="69"/>
      <c r="AX47" s="69"/>
      <c r="AY47" s="69"/>
    </row>
    <row r="48" spans="1:51" ht="18.75" customHeight="1" x14ac:dyDescent="0.25">
      <c r="A48" s="586"/>
      <c r="B48" s="651" t="s">
        <v>86</v>
      </c>
      <c r="C48" s="572"/>
      <c r="D48" s="572"/>
      <c r="E48" s="572"/>
      <c r="F48" s="572"/>
      <c r="G48" s="572"/>
      <c r="H48" s="572"/>
      <c r="I48" s="572"/>
      <c r="J48" s="572"/>
      <c r="K48" s="572"/>
      <c r="L48" s="572"/>
      <c r="M48" s="572"/>
      <c r="N48" s="572"/>
      <c r="O48" s="572"/>
      <c r="P48" s="572"/>
      <c r="Q48" s="572"/>
      <c r="R48" s="572"/>
      <c r="S48" s="572"/>
      <c r="T48" s="572"/>
      <c r="U48" s="572"/>
      <c r="V48" s="572"/>
      <c r="W48" s="572"/>
      <c r="X48" s="572"/>
      <c r="Y48" s="572"/>
      <c r="Z48" s="572"/>
      <c r="AA48" s="572"/>
      <c r="AB48" s="572"/>
      <c r="AC48" s="572"/>
      <c r="AD48" s="572"/>
      <c r="AE48" s="65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</row>
    <row r="49" spans="1:51" ht="18.75" customHeight="1" x14ac:dyDescent="0.25">
      <c r="A49" s="586"/>
      <c r="B49" s="31" t="s">
        <v>144</v>
      </c>
      <c r="C49" s="378">
        <f t="shared" ref="C49:C56" si="9">E49+G49+I49+K49+M49+O49</f>
        <v>35</v>
      </c>
      <c r="D49" s="38">
        <f t="shared" ref="D49:D56" si="10">F49+H49+J49+L49+N49+P49+Q49+R49+S49</f>
        <v>17</v>
      </c>
      <c r="E49" s="36">
        <v>0</v>
      </c>
      <c r="F49" s="36">
        <v>0</v>
      </c>
      <c r="G49" s="36">
        <v>30</v>
      </c>
      <c r="H49" s="36">
        <v>17</v>
      </c>
      <c r="I49" s="33">
        <v>5</v>
      </c>
      <c r="J49" s="37">
        <v>0</v>
      </c>
      <c r="K49" s="33">
        <v>0</v>
      </c>
      <c r="L49" s="37">
        <v>0</v>
      </c>
      <c r="M49" s="33">
        <v>0</v>
      </c>
      <c r="N49" s="37">
        <v>0</v>
      </c>
      <c r="O49" s="33">
        <v>0</v>
      </c>
      <c r="P49" s="37">
        <v>0</v>
      </c>
      <c r="Q49" s="37">
        <v>0</v>
      </c>
      <c r="R49" s="37">
        <v>0</v>
      </c>
      <c r="S49" s="37">
        <v>0</v>
      </c>
      <c r="T49" s="35">
        <v>85</v>
      </c>
      <c r="U49" s="38">
        <v>0</v>
      </c>
      <c r="V49" s="32">
        <f t="shared" ref="V49:V56" si="11">SUM(W49:AE49)</f>
        <v>13</v>
      </c>
      <c r="W49" s="305">
        <v>0</v>
      </c>
      <c r="X49" s="33">
        <v>1</v>
      </c>
      <c r="Y49" s="33">
        <v>0</v>
      </c>
      <c r="Z49" s="33">
        <v>12</v>
      </c>
      <c r="AA49" s="33">
        <v>0</v>
      </c>
      <c r="AB49" s="33">
        <v>0</v>
      </c>
      <c r="AC49" s="37">
        <v>0</v>
      </c>
      <c r="AD49" s="37">
        <v>0</v>
      </c>
      <c r="AE49" s="38">
        <v>0</v>
      </c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</row>
    <row r="50" spans="1:51" ht="18.75" customHeight="1" x14ac:dyDescent="0.25">
      <c r="A50" s="586"/>
      <c r="B50" s="213" t="s">
        <v>138</v>
      </c>
      <c r="C50" s="374">
        <f t="shared" si="9"/>
        <v>34</v>
      </c>
      <c r="D50" s="26">
        <f t="shared" si="10"/>
        <v>10</v>
      </c>
      <c r="E50" s="300">
        <v>0</v>
      </c>
      <c r="F50" s="300">
        <v>0</v>
      </c>
      <c r="G50" s="300">
        <v>30</v>
      </c>
      <c r="H50" s="300">
        <v>10</v>
      </c>
      <c r="I50" s="24">
        <v>4</v>
      </c>
      <c r="J50" s="56">
        <v>0</v>
      </c>
      <c r="K50" s="24">
        <v>0</v>
      </c>
      <c r="L50" s="29">
        <v>0</v>
      </c>
      <c r="M50" s="24">
        <v>0</v>
      </c>
      <c r="N50" s="29">
        <v>0</v>
      </c>
      <c r="O50" s="24">
        <v>0</v>
      </c>
      <c r="P50" s="29">
        <v>0</v>
      </c>
      <c r="Q50" s="29">
        <v>0</v>
      </c>
      <c r="R50" s="29">
        <v>0</v>
      </c>
      <c r="S50" s="29">
        <v>0</v>
      </c>
      <c r="T50" s="301">
        <v>71</v>
      </c>
      <c r="U50" s="29">
        <v>0</v>
      </c>
      <c r="V50" s="299">
        <f t="shared" si="11"/>
        <v>13</v>
      </c>
      <c r="W50" s="59">
        <v>0</v>
      </c>
      <c r="X50" s="29">
        <v>1</v>
      </c>
      <c r="Y50" s="29">
        <v>0</v>
      </c>
      <c r="Z50" s="56">
        <v>12</v>
      </c>
      <c r="AA50" s="56">
        <v>0</v>
      </c>
      <c r="AB50" s="56">
        <v>0</v>
      </c>
      <c r="AC50" s="29">
        <v>0</v>
      </c>
      <c r="AD50" s="29">
        <v>0</v>
      </c>
      <c r="AE50" s="30">
        <v>0</v>
      </c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</row>
    <row r="51" spans="1:51" ht="18.75" customHeight="1" x14ac:dyDescent="0.25">
      <c r="A51" s="586"/>
      <c r="B51" s="40" t="s">
        <v>139</v>
      </c>
      <c r="C51" s="378">
        <f t="shared" si="9"/>
        <v>31</v>
      </c>
      <c r="D51" s="38">
        <f t="shared" si="10"/>
        <v>12</v>
      </c>
      <c r="E51" s="36">
        <v>0</v>
      </c>
      <c r="F51" s="36">
        <v>0</v>
      </c>
      <c r="G51" s="36">
        <v>30</v>
      </c>
      <c r="H51" s="36">
        <v>12</v>
      </c>
      <c r="I51" s="17">
        <v>1</v>
      </c>
      <c r="J51" s="37">
        <v>0</v>
      </c>
      <c r="K51" s="17">
        <v>0</v>
      </c>
      <c r="L51" s="37">
        <v>0</v>
      </c>
      <c r="M51" s="17">
        <v>0</v>
      </c>
      <c r="N51" s="37">
        <v>0</v>
      </c>
      <c r="O51" s="17">
        <v>0</v>
      </c>
      <c r="P51" s="37">
        <v>0</v>
      </c>
      <c r="Q51" s="37">
        <v>0</v>
      </c>
      <c r="R51" s="37">
        <v>0</v>
      </c>
      <c r="S51" s="37">
        <v>0</v>
      </c>
      <c r="T51" s="35">
        <v>49</v>
      </c>
      <c r="U51" s="38">
        <v>0</v>
      </c>
      <c r="V51" s="32">
        <f t="shared" si="11"/>
        <v>10</v>
      </c>
      <c r="W51" s="305">
        <v>0</v>
      </c>
      <c r="X51" s="33">
        <v>0</v>
      </c>
      <c r="Y51" s="17">
        <v>0</v>
      </c>
      <c r="Z51" s="17">
        <v>10</v>
      </c>
      <c r="AA51" s="17">
        <v>0</v>
      </c>
      <c r="AB51" s="17">
        <v>0</v>
      </c>
      <c r="AC51" s="18">
        <v>0</v>
      </c>
      <c r="AD51" s="18">
        <v>0</v>
      </c>
      <c r="AE51" s="34">
        <v>0</v>
      </c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</row>
    <row r="52" spans="1:51" ht="18.75" customHeight="1" x14ac:dyDescent="0.25">
      <c r="A52" s="586"/>
      <c r="B52" s="213" t="s">
        <v>220</v>
      </c>
      <c r="C52" s="380">
        <f t="shared" si="9"/>
        <v>115</v>
      </c>
      <c r="D52" s="30">
        <f t="shared" si="10"/>
        <v>99</v>
      </c>
      <c r="E52" s="300">
        <v>100</v>
      </c>
      <c r="F52" s="300">
        <v>99</v>
      </c>
      <c r="G52" s="300">
        <v>0</v>
      </c>
      <c r="H52" s="300">
        <v>0</v>
      </c>
      <c r="I52" s="249">
        <v>5</v>
      </c>
      <c r="J52" s="249">
        <v>0</v>
      </c>
      <c r="K52" s="249">
        <v>0</v>
      </c>
      <c r="L52" s="29">
        <v>0</v>
      </c>
      <c r="M52" s="249">
        <v>5</v>
      </c>
      <c r="N52" s="29">
        <v>0</v>
      </c>
      <c r="O52" s="249">
        <v>5</v>
      </c>
      <c r="P52" s="29">
        <v>0</v>
      </c>
      <c r="Q52" s="29">
        <v>0</v>
      </c>
      <c r="R52" s="29">
        <v>0</v>
      </c>
      <c r="S52" s="29">
        <v>0</v>
      </c>
      <c r="T52" s="301">
        <v>501</v>
      </c>
      <c r="U52" s="29">
        <v>10</v>
      </c>
      <c r="V52" s="299">
        <f t="shared" si="11"/>
        <v>42</v>
      </c>
      <c r="W52" s="59">
        <v>0</v>
      </c>
      <c r="X52" s="29">
        <v>14</v>
      </c>
      <c r="Y52" s="29">
        <v>0</v>
      </c>
      <c r="Z52" s="56">
        <v>13</v>
      </c>
      <c r="AA52" s="56">
        <v>0</v>
      </c>
      <c r="AB52" s="56">
        <v>15</v>
      </c>
      <c r="AC52" s="29">
        <v>0</v>
      </c>
      <c r="AD52" s="29">
        <v>0</v>
      </c>
      <c r="AE52" s="30">
        <v>0</v>
      </c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</row>
    <row r="53" spans="1:51" ht="18.75" customHeight="1" x14ac:dyDescent="0.25">
      <c r="A53" s="586"/>
      <c r="B53" s="40" t="s">
        <v>221</v>
      </c>
      <c r="C53" s="375">
        <f t="shared" si="9"/>
        <v>61</v>
      </c>
      <c r="D53" s="38">
        <f t="shared" si="10"/>
        <v>51</v>
      </c>
      <c r="E53" s="36">
        <v>50</v>
      </c>
      <c r="F53" s="36">
        <v>51</v>
      </c>
      <c r="G53" s="36">
        <v>0</v>
      </c>
      <c r="H53" s="36">
        <v>0</v>
      </c>
      <c r="I53" s="33">
        <v>5</v>
      </c>
      <c r="J53" s="37">
        <v>0</v>
      </c>
      <c r="K53" s="33">
        <v>0</v>
      </c>
      <c r="L53" s="37">
        <v>0</v>
      </c>
      <c r="M53" s="33">
        <v>3</v>
      </c>
      <c r="N53" s="37">
        <v>0</v>
      </c>
      <c r="O53" s="33">
        <v>3</v>
      </c>
      <c r="P53" s="37">
        <v>0</v>
      </c>
      <c r="Q53" s="37">
        <v>0</v>
      </c>
      <c r="R53" s="37">
        <v>0</v>
      </c>
      <c r="S53" s="37">
        <v>0</v>
      </c>
      <c r="T53" s="35">
        <v>224</v>
      </c>
      <c r="U53" s="37">
        <v>13</v>
      </c>
      <c r="V53" s="32">
        <f t="shared" si="11"/>
        <v>17</v>
      </c>
      <c r="W53" s="63">
        <v>0</v>
      </c>
      <c r="X53" s="37">
        <v>8</v>
      </c>
      <c r="Y53" s="37">
        <v>0</v>
      </c>
      <c r="Z53" s="33">
        <v>3</v>
      </c>
      <c r="AA53" s="33">
        <v>0</v>
      </c>
      <c r="AB53" s="33">
        <v>6</v>
      </c>
      <c r="AC53" s="37">
        <v>0</v>
      </c>
      <c r="AD53" s="37">
        <v>0</v>
      </c>
      <c r="AE53" s="38">
        <v>0</v>
      </c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</row>
    <row r="54" spans="1:51" ht="18.75" customHeight="1" x14ac:dyDescent="0.25">
      <c r="A54" s="586"/>
      <c r="B54" s="213" t="s">
        <v>226</v>
      </c>
      <c r="C54" s="374">
        <f t="shared" si="9"/>
        <v>9</v>
      </c>
      <c r="D54" s="26">
        <f t="shared" si="10"/>
        <v>0</v>
      </c>
      <c r="E54" s="28">
        <v>0</v>
      </c>
      <c r="F54" s="28">
        <v>0</v>
      </c>
      <c r="G54" s="28">
        <v>0</v>
      </c>
      <c r="H54" s="28">
        <v>0</v>
      </c>
      <c r="I54" s="24">
        <v>3</v>
      </c>
      <c r="J54" s="29">
        <v>0</v>
      </c>
      <c r="K54" s="24">
        <v>0</v>
      </c>
      <c r="L54" s="29">
        <v>0</v>
      </c>
      <c r="M54" s="24">
        <v>3</v>
      </c>
      <c r="N54" s="29">
        <v>0</v>
      </c>
      <c r="O54" s="24">
        <v>3</v>
      </c>
      <c r="P54" s="29">
        <v>0</v>
      </c>
      <c r="Q54" s="29">
        <v>0</v>
      </c>
      <c r="R54" s="29">
        <v>0</v>
      </c>
      <c r="S54" s="29">
        <v>0</v>
      </c>
      <c r="T54" s="301">
        <v>127</v>
      </c>
      <c r="U54" s="25">
        <v>3</v>
      </c>
      <c r="V54" s="23">
        <f t="shared" si="11"/>
        <v>14</v>
      </c>
      <c r="W54" s="218">
        <v>0</v>
      </c>
      <c r="X54" s="25">
        <v>2</v>
      </c>
      <c r="Y54" s="25">
        <v>0</v>
      </c>
      <c r="Z54" s="24">
        <v>10</v>
      </c>
      <c r="AA54" s="24">
        <v>0</v>
      </c>
      <c r="AB54" s="24">
        <v>2</v>
      </c>
      <c r="AC54" s="24">
        <v>0</v>
      </c>
      <c r="AD54" s="24">
        <v>0</v>
      </c>
      <c r="AE54" s="26">
        <v>0</v>
      </c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</row>
    <row r="55" spans="1:51" ht="18.75" customHeight="1" x14ac:dyDescent="0.25">
      <c r="A55" s="586"/>
      <c r="B55" s="40" t="s">
        <v>227</v>
      </c>
      <c r="C55" s="375">
        <f t="shared" si="9"/>
        <v>49</v>
      </c>
      <c r="D55" s="38">
        <f t="shared" si="10"/>
        <v>42</v>
      </c>
      <c r="E55" s="308">
        <v>20</v>
      </c>
      <c r="F55" s="308">
        <v>19</v>
      </c>
      <c r="G55" s="308">
        <v>20</v>
      </c>
      <c r="H55" s="308">
        <v>20</v>
      </c>
      <c r="I55" s="211">
        <v>3</v>
      </c>
      <c r="J55" s="45">
        <v>0</v>
      </c>
      <c r="K55" s="211">
        <v>0</v>
      </c>
      <c r="L55" s="45">
        <v>0</v>
      </c>
      <c r="M55" s="211">
        <v>3</v>
      </c>
      <c r="N55" s="45">
        <v>0</v>
      </c>
      <c r="O55" s="211">
        <v>3</v>
      </c>
      <c r="P55" s="45">
        <v>3</v>
      </c>
      <c r="Q55" s="45">
        <v>0</v>
      </c>
      <c r="R55" s="45">
        <v>0</v>
      </c>
      <c r="S55" s="45">
        <v>0</v>
      </c>
      <c r="T55" s="226">
        <v>159</v>
      </c>
      <c r="U55" s="45">
        <v>1</v>
      </c>
      <c r="V55" s="227">
        <f t="shared" si="11"/>
        <v>8</v>
      </c>
      <c r="W55" s="228">
        <v>0</v>
      </c>
      <c r="X55" s="45">
        <v>4</v>
      </c>
      <c r="Y55" s="45">
        <v>0</v>
      </c>
      <c r="Z55" s="211">
        <v>4</v>
      </c>
      <c r="AA55" s="211">
        <v>0</v>
      </c>
      <c r="AB55" s="211">
        <v>0</v>
      </c>
      <c r="AC55" s="45">
        <v>0</v>
      </c>
      <c r="AD55" s="45">
        <v>0</v>
      </c>
      <c r="AE55" s="47">
        <v>0</v>
      </c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</row>
    <row r="56" spans="1:51" ht="18.75" customHeight="1" x14ac:dyDescent="0.25">
      <c r="A56" s="586"/>
      <c r="B56" s="213" t="s">
        <v>228</v>
      </c>
      <c r="C56" s="374">
        <f t="shared" si="9"/>
        <v>49</v>
      </c>
      <c r="D56" s="26">
        <f t="shared" si="10"/>
        <v>40</v>
      </c>
      <c r="E56" s="28">
        <v>40</v>
      </c>
      <c r="F56" s="238">
        <v>40</v>
      </c>
      <c r="G56" s="28">
        <v>0</v>
      </c>
      <c r="H56" s="238">
        <v>0</v>
      </c>
      <c r="I56" s="238">
        <v>3</v>
      </c>
      <c r="J56" s="235">
        <v>0</v>
      </c>
      <c r="K56" s="238">
        <v>0</v>
      </c>
      <c r="L56" s="235">
        <v>0</v>
      </c>
      <c r="M56" s="238">
        <v>3</v>
      </c>
      <c r="N56" s="235">
        <v>0</v>
      </c>
      <c r="O56" s="238">
        <v>3</v>
      </c>
      <c r="P56" s="235">
        <v>0</v>
      </c>
      <c r="Q56" s="235">
        <v>0</v>
      </c>
      <c r="R56" s="235">
        <v>0</v>
      </c>
      <c r="S56" s="235">
        <v>0</v>
      </c>
      <c r="T56" s="359">
        <v>203</v>
      </c>
      <c r="U56" s="239">
        <v>4</v>
      </c>
      <c r="V56" s="234">
        <f t="shared" si="11"/>
        <v>3</v>
      </c>
      <c r="W56" s="364">
        <v>0</v>
      </c>
      <c r="X56" s="235">
        <v>0</v>
      </c>
      <c r="Y56" s="235">
        <v>0</v>
      </c>
      <c r="Z56" s="238">
        <v>0</v>
      </c>
      <c r="AA56" s="238">
        <v>0</v>
      </c>
      <c r="AB56" s="238">
        <v>3</v>
      </c>
      <c r="AC56" s="238">
        <v>0</v>
      </c>
      <c r="AD56" s="238">
        <v>0</v>
      </c>
      <c r="AE56" s="239">
        <v>0</v>
      </c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</row>
    <row r="57" spans="1:51" ht="18.75" customHeight="1" x14ac:dyDescent="0.25">
      <c r="A57" s="586"/>
      <c r="B57" s="253" t="s">
        <v>95</v>
      </c>
      <c r="C57" s="75">
        <f t="shared" ref="C57:AE57" si="12">SUM(C49:C56)</f>
        <v>383</v>
      </c>
      <c r="D57" s="76">
        <f t="shared" si="12"/>
        <v>271</v>
      </c>
      <c r="E57" s="75">
        <f t="shared" si="12"/>
        <v>210</v>
      </c>
      <c r="F57" s="76">
        <f t="shared" si="12"/>
        <v>209</v>
      </c>
      <c r="G57" s="75">
        <f t="shared" si="12"/>
        <v>110</v>
      </c>
      <c r="H57" s="73">
        <f t="shared" si="12"/>
        <v>59</v>
      </c>
      <c r="I57" s="381">
        <f t="shared" si="12"/>
        <v>29</v>
      </c>
      <c r="J57" s="73">
        <f t="shared" si="12"/>
        <v>0</v>
      </c>
      <c r="K57" s="73">
        <f t="shared" si="12"/>
        <v>0</v>
      </c>
      <c r="L57" s="73">
        <f t="shared" si="12"/>
        <v>0</v>
      </c>
      <c r="M57" s="73">
        <f t="shared" si="12"/>
        <v>17</v>
      </c>
      <c r="N57" s="73">
        <f t="shared" si="12"/>
        <v>0</v>
      </c>
      <c r="O57" s="73">
        <f t="shared" si="12"/>
        <v>17</v>
      </c>
      <c r="P57" s="73">
        <f t="shared" si="12"/>
        <v>3</v>
      </c>
      <c r="Q57" s="73">
        <f t="shared" si="12"/>
        <v>0</v>
      </c>
      <c r="R57" s="73">
        <f t="shared" si="12"/>
        <v>0</v>
      </c>
      <c r="S57" s="76">
        <f t="shared" si="12"/>
        <v>0</v>
      </c>
      <c r="T57" s="71">
        <f t="shared" si="12"/>
        <v>1419</v>
      </c>
      <c r="U57" s="71">
        <f t="shared" si="12"/>
        <v>31</v>
      </c>
      <c r="V57" s="71">
        <f t="shared" si="12"/>
        <v>120</v>
      </c>
      <c r="W57" s="71">
        <f t="shared" si="12"/>
        <v>0</v>
      </c>
      <c r="X57" s="71">
        <f t="shared" si="12"/>
        <v>30</v>
      </c>
      <c r="Y57" s="71">
        <f t="shared" si="12"/>
        <v>0</v>
      </c>
      <c r="Z57" s="71">
        <f t="shared" si="12"/>
        <v>64</v>
      </c>
      <c r="AA57" s="71">
        <f t="shared" si="12"/>
        <v>0</v>
      </c>
      <c r="AB57" s="71">
        <f t="shared" si="12"/>
        <v>26</v>
      </c>
      <c r="AC57" s="71">
        <f t="shared" si="12"/>
        <v>0</v>
      </c>
      <c r="AD57" s="71">
        <f t="shared" si="12"/>
        <v>0</v>
      </c>
      <c r="AE57" s="71">
        <f t="shared" si="12"/>
        <v>0</v>
      </c>
      <c r="AF57" s="231"/>
      <c r="AG57" s="231"/>
      <c r="AH57" s="231"/>
      <c r="AI57" s="231"/>
      <c r="AJ57" s="231"/>
      <c r="AK57" s="231"/>
      <c r="AL57" s="231"/>
      <c r="AM57" s="231"/>
      <c r="AN57" s="231"/>
      <c r="AO57" s="231"/>
      <c r="AP57" s="231"/>
      <c r="AQ57" s="231"/>
      <c r="AR57" s="231"/>
      <c r="AS57" s="231"/>
      <c r="AT57" s="231"/>
      <c r="AU57" s="231"/>
      <c r="AV57" s="231"/>
      <c r="AW57" s="231"/>
      <c r="AX57" s="231"/>
      <c r="AY57" s="231"/>
    </row>
    <row r="58" spans="1:51" ht="18.75" customHeight="1" x14ac:dyDescent="0.25">
      <c r="A58" s="586"/>
      <c r="B58" s="651" t="s">
        <v>121</v>
      </c>
      <c r="C58" s="572"/>
      <c r="D58" s="572"/>
      <c r="E58" s="572"/>
      <c r="F58" s="572"/>
      <c r="G58" s="572"/>
      <c r="H58" s="572"/>
      <c r="I58" s="572"/>
      <c r="J58" s="572"/>
      <c r="K58" s="572"/>
      <c r="L58" s="572"/>
      <c r="M58" s="572"/>
      <c r="N58" s="572"/>
      <c r="O58" s="572"/>
      <c r="P58" s="572"/>
      <c r="Q58" s="572"/>
      <c r="R58" s="572"/>
      <c r="S58" s="572"/>
      <c r="T58" s="572"/>
      <c r="U58" s="572"/>
      <c r="V58" s="572"/>
      <c r="W58" s="572"/>
      <c r="X58" s="572"/>
      <c r="Y58" s="572"/>
      <c r="Z58" s="572"/>
      <c r="AA58" s="572"/>
      <c r="AB58" s="572"/>
      <c r="AC58" s="572"/>
      <c r="AD58" s="572"/>
      <c r="AE58" s="65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</row>
    <row r="59" spans="1:51" ht="18.75" customHeight="1" x14ac:dyDescent="0.25">
      <c r="A59" s="586"/>
      <c r="B59" s="31" t="s">
        <v>163</v>
      </c>
      <c r="C59" s="378">
        <f t="shared" ref="C59:C66" si="13">E59+G59+I59+K59+M59+O59</f>
        <v>47</v>
      </c>
      <c r="D59" s="38">
        <f t="shared" ref="D59:D66" si="14">F59+H59+J59+L59+N59+P59+Q59+R59+S59</f>
        <v>40</v>
      </c>
      <c r="E59" s="36">
        <v>40</v>
      </c>
      <c r="F59" s="36">
        <v>40</v>
      </c>
      <c r="G59" s="36">
        <v>0</v>
      </c>
      <c r="H59" s="36">
        <v>0</v>
      </c>
      <c r="I59" s="33">
        <v>3</v>
      </c>
      <c r="J59" s="37">
        <v>0</v>
      </c>
      <c r="K59" s="33">
        <v>0</v>
      </c>
      <c r="L59" s="37">
        <v>0</v>
      </c>
      <c r="M59" s="33">
        <v>2</v>
      </c>
      <c r="N59" s="37">
        <v>0</v>
      </c>
      <c r="O59" s="33">
        <v>2</v>
      </c>
      <c r="P59" s="37">
        <v>0</v>
      </c>
      <c r="Q59" s="37">
        <v>0</v>
      </c>
      <c r="R59" s="37">
        <v>0</v>
      </c>
      <c r="S59" s="37">
        <v>0</v>
      </c>
      <c r="T59" s="35">
        <v>317</v>
      </c>
      <c r="U59" s="37">
        <v>9</v>
      </c>
      <c r="V59" s="32">
        <f t="shared" ref="V59:V66" si="15">SUM(W59:AE59)</f>
        <v>5</v>
      </c>
      <c r="W59" s="63">
        <v>0</v>
      </c>
      <c r="X59" s="37">
        <v>5</v>
      </c>
      <c r="Y59" s="37">
        <v>0</v>
      </c>
      <c r="Z59" s="33">
        <v>0</v>
      </c>
      <c r="AA59" s="33">
        <v>0</v>
      </c>
      <c r="AB59" s="33">
        <v>0</v>
      </c>
      <c r="AC59" s="33">
        <v>0</v>
      </c>
      <c r="AD59" s="33">
        <v>0</v>
      </c>
      <c r="AE59" s="342">
        <v>0</v>
      </c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</row>
    <row r="60" spans="1:51" ht="18.75" customHeight="1" x14ac:dyDescent="0.25">
      <c r="A60" s="586"/>
      <c r="B60" s="22" t="s">
        <v>164</v>
      </c>
      <c r="C60" s="377">
        <f t="shared" si="13"/>
        <v>30</v>
      </c>
      <c r="D60" s="286">
        <f t="shared" si="14"/>
        <v>12</v>
      </c>
      <c r="E60" s="28">
        <v>0</v>
      </c>
      <c r="F60" s="28">
        <v>0</v>
      </c>
      <c r="G60" s="28">
        <v>30</v>
      </c>
      <c r="H60" s="28">
        <v>12</v>
      </c>
      <c r="I60" s="24">
        <v>0</v>
      </c>
      <c r="J60" s="25">
        <v>0</v>
      </c>
      <c r="K60" s="24">
        <v>0</v>
      </c>
      <c r="L60" s="25">
        <v>0</v>
      </c>
      <c r="M60" s="24">
        <v>0</v>
      </c>
      <c r="N60" s="25">
        <v>0</v>
      </c>
      <c r="O60" s="24">
        <v>0</v>
      </c>
      <c r="P60" s="25">
        <v>0</v>
      </c>
      <c r="Q60" s="25">
        <v>0</v>
      </c>
      <c r="R60" s="25">
        <v>0</v>
      </c>
      <c r="S60" s="25">
        <v>0</v>
      </c>
      <c r="T60" s="27">
        <v>30</v>
      </c>
      <c r="U60" s="25">
        <v>1</v>
      </c>
      <c r="V60" s="23">
        <f t="shared" si="15"/>
        <v>6</v>
      </c>
      <c r="W60" s="218">
        <v>0</v>
      </c>
      <c r="X60" s="25">
        <v>0</v>
      </c>
      <c r="Y60" s="25">
        <v>0</v>
      </c>
      <c r="Z60" s="24">
        <v>6</v>
      </c>
      <c r="AA60" s="24">
        <v>0</v>
      </c>
      <c r="AB60" s="24">
        <v>0</v>
      </c>
      <c r="AC60" s="24">
        <v>0</v>
      </c>
      <c r="AD60" s="24">
        <v>0</v>
      </c>
      <c r="AE60" s="343">
        <v>0</v>
      </c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</row>
    <row r="61" spans="1:51" ht="18.75" customHeight="1" x14ac:dyDescent="0.25">
      <c r="A61" s="586"/>
      <c r="B61" s="15" t="s">
        <v>144</v>
      </c>
      <c r="C61" s="378">
        <f t="shared" si="13"/>
        <v>31</v>
      </c>
      <c r="D61" s="38">
        <f t="shared" si="14"/>
        <v>23</v>
      </c>
      <c r="E61" s="21">
        <v>0</v>
      </c>
      <c r="F61" s="21">
        <v>0</v>
      </c>
      <c r="G61" s="21">
        <v>30</v>
      </c>
      <c r="H61" s="21">
        <v>23</v>
      </c>
      <c r="I61" s="17">
        <v>1</v>
      </c>
      <c r="J61" s="18">
        <v>0</v>
      </c>
      <c r="K61" s="17">
        <v>0</v>
      </c>
      <c r="L61" s="18">
        <v>0</v>
      </c>
      <c r="M61" s="17">
        <v>0</v>
      </c>
      <c r="N61" s="18">
        <v>0</v>
      </c>
      <c r="O61" s="17">
        <v>0</v>
      </c>
      <c r="P61" s="18">
        <v>0</v>
      </c>
      <c r="Q61" s="18">
        <v>0</v>
      </c>
      <c r="R61" s="18">
        <v>0</v>
      </c>
      <c r="S61" s="18">
        <v>0</v>
      </c>
      <c r="T61" s="328">
        <v>68</v>
      </c>
      <c r="U61" s="18">
        <v>1</v>
      </c>
      <c r="V61" s="307">
        <f t="shared" si="15"/>
        <v>13</v>
      </c>
      <c r="W61" s="257">
        <v>0</v>
      </c>
      <c r="X61" s="18">
        <v>1</v>
      </c>
      <c r="Y61" s="18">
        <v>0</v>
      </c>
      <c r="Z61" s="17">
        <v>11</v>
      </c>
      <c r="AA61" s="17">
        <v>0</v>
      </c>
      <c r="AB61" s="17">
        <v>1</v>
      </c>
      <c r="AC61" s="17">
        <v>0</v>
      </c>
      <c r="AD61" s="17">
        <v>0</v>
      </c>
      <c r="AE61" s="344">
        <v>0</v>
      </c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</row>
    <row r="62" spans="1:51" ht="18.75" customHeight="1" x14ac:dyDescent="0.25">
      <c r="A62" s="586"/>
      <c r="B62" s="22" t="s">
        <v>154</v>
      </c>
      <c r="C62" s="377">
        <f t="shared" si="13"/>
        <v>31</v>
      </c>
      <c r="D62" s="286">
        <f t="shared" si="14"/>
        <v>7</v>
      </c>
      <c r="E62" s="28">
        <v>0</v>
      </c>
      <c r="F62" s="28">
        <v>0</v>
      </c>
      <c r="G62" s="28">
        <v>30</v>
      </c>
      <c r="H62" s="28">
        <v>7</v>
      </c>
      <c r="I62" s="24">
        <v>1</v>
      </c>
      <c r="J62" s="25">
        <v>0</v>
      </c>
      <c r="K62" s="24">
        <v>0</v>
      </c>
      <c r="L62" s="25">
        <v>0</v>
      </c>
      <c r="M62" s="24">
        <v>0</v>
      </c>
      <c r="N62" s="25">
        <v>0</v>
      </c>
      <c r="O62" s="24">
        <v>0</v>
      </c>
      <c r="P62" s="25">
        <v>0</v>
      </c>
      <c r="Q62" s="25">
        <v>0</v>
      </c>
      <c r="R62" s="25">
        <v>0</v>
      </c>
      <c r="S62" s="25">
        <v>0</v>
      </c>
      <c r="T62" s="27">
        <v>28</v>
      </c>
      <c r="U62" s="25">
        <v>0</v>
      </c>
      <c r="V62" s="23">
        <f t="shared" si="15"/>
        <v>4</v>
      </c>
      <c r="W62" s="218">
        <v>0</v>
      </c>
      <c r="X62" s="25">
        <v>1</v>
      </c>
      <c r="Y62" s="25">
        <v>0</v>
      </c>
      <c r="Z62" s="24">
        <v>3</v>
      </c>
      <c r="AA62" s="24">
        <v>0</v>
      </c>
      <c r="AB62" s="24">
        <v>0</v>
      </c>
      <c r="AC62" s="24">
        <v>0</v>
      </c>
      <c r="AD62" s="24">
        <v>0</v>
      </c>
      <c r="AE62" s="343">
        <v>0</v>
      </c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</row>
    <row r="63" spans="1:51" ht="18.75" customHeight="1" x14ac:dyDescent="0.25">
      <c r="A63" s="586"/>
      <c r="B63" s="310" t="s">
        <v>244</v>
      </c>
      <c r="C63" s="378">
        <f t="shared" si="13"/>
        <v>30</v>
      </c>
      <c r="D63" s="38">
        <f t="shared" si="14"/>
        <v>4</v>
      </c>
      <c r="E63" s="35">
        <v>0</v>
      </c>
      <c r="F63" s="36">
        <v>0</v>
      </c>
      <c r="G63" s="36">
        <v>30</v>
      </c>
      <c r="H63" s="36">
        <v>4</v>
      </c>
      <c r="I63" s="33">
        <v>0</v>
      </c>
      <c r="J63" s="33">
        <v>0</v>
      </c>
      <c r="K63" s="33">
        <v>0</v>
      </c>
      <c r="L63" s="37">
        <v>0</v>
      </c>
      <c r="M63" s="33">
        <v>0</v>
      </c>
      <c r="N63" s="37">
        <v>0</v>
      </c>
      <c r="O63" s="33">
        <v>0</v>
      </c>
      <c r="P63" s="37">
        <v>0</v>
      </c>
      <c r="Q63" s="33">
        <v>0</v>
      </c>
      <c r="R63" s="18">
        <v>0</v>
      </c>
      <c r="S63" s="18">
        <v>0</v>
      </c>
      <c r="T63" s="328">
        <v>10</v>
      </c>
      <c r="U63" s="18">
        <v>1</v>
      </c>
      <c r="V63" s="307">
        <f t="shared" si="15"/>
        <v>4</v>
      </c>
      <c r="W63" s="257">
        <v>0</v>
      </c>
      <c r="X63" s="18">
        <v>0</v>
      </c>
      <c r="Y63" s="18">
        <v>0</v>
      </c>
      <c r="Z63" s="17">
        <v>4</v>
      </c>
      <c r="AA63" s="17">
        <v>0</v>
      </c>
      <c r="AB63" s="17">
        <v>0</v>
      </c>
      <c r="AC63" s="17">
        <v>0</v>
      </c>
      <c r="AD63" s="17">
        <v>0</v>
      </c>
      <c r="AE63" s="344">
        <v>0</v>
      </c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</row>
    <row r="64" spans="1:51" ht="18.75" customHeight="1" x14ac:dyDescent="0.25">
      <c r="A64" s="586"/>
      <c r="B64" s="311" t="s">
        <v>220</v>
      </c>
      <c r="C64" s="382">
        <f t="shared" si="13"/>
        <v>0</v>
      </c>
      <c r="D64" s="26">
        <f t="shared" si="14"/>
        <v>0</v>
      </c>
      <c r="E64" s="300">
        <v>0</v>
      </c>
      <c r="F64" s="300">
        <v>0</v>
      </c>
      <c r="G64" s="300">
        <v>0</v>
      </c>
      <c r="H64" s="300">
        <v>0</v>
      </c>
      <c r="I64" s="249">
        <v>0</v>
      </c>
      <c r="J64" s="56">
        <v>0</v>
      </c>
      <c r="K64" s="249">
        <v>0</v>
      </c>
      <c r="L64" s="29">
        <v>0</v>
      </c>
      <c r="M64" s="249">
        <v>0</v>
      </c>
      <c r="N64" s="29">
        <v>0</v>
      </c>
      <c r="O64" s="249">
        <v>0</v>
      </c>
      <c r="P64" s="29">
        <v>0</v>
      </c>
      <c r="Q64" s="29">
        <v>0</v>
      </c>
      <c r="R64" s="29">
        <v>0</v>
      </c>
      <c r="S64" s="29">
        <v>0</v>
      </c>
      <c r="T64" s="301">
        <v>28</v>
      </c>
      <c r="U64" s="29">
        <v>1</v>
      </c>
      <c r="V64" s="299">
        <f t="shared" si="15"/>
        <v>5</v>
      </c>
      <c r="W64" s="59">
        <v>0</v>
      </c>
      <c r="X64" s="29">
        <v>0</v>
      </c>
      <c r="Y64" s="29">
        <v>0</v>
      </c>
      <c r="Z64" s="56">
        <v>4</v>
      </c>
      <c r="AA64" s="56">
        <v>0</v>
      </c>
      <c r="AB64" s="56">
        <v>1</v>
      </c>
      <c r="AC64" s="56">
        <v>0</v>
      </c>
      <c r="AD64" s="56">
        <v>0</v>
      </c>
      <c r="AE64" s="341">
        <v>0</v>
      </c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</row>
    <row r="65" spans="1:51" ht="18.75" customHeight="1" x14ac:dyDescent="0.25">
      <c r="A65" s="586"/>
      <c r="B65" s="31" t="s">
        <v>221</v>
      </c>
      <c r="C65" s="378">
        <f t="shared" si="13"/>
        <v>86</v>
      </c>
      <c r="D65" s="38">
        <f t="shared" si="14"/>
        <v>80</v>
      </c>
      <c r="E65" s="36">
        <v>80</v>
      </c>
      <c r="F65" s="36">
        <v>80</v>
      </c>
      <c r="G65" s="36">
        <v>0</v>
      </c>
      <c r="H65" s="36">
        <v>0</v>
      </c>
      <c r="I65" s="33">
        <v>3</v>
      </c>
      <c r="J65" s="37">
        <v>0</v>
      </c>
      <c r="K65" s="33">
        <v>0</v>
      </c>
      <c r="L65" s="37">
        <v>0</v>
      </c>
      <c r="M65" s="33">
        <v>2</v>
      </c>
      <c r="N65" s="37">
        <v>0</v>
      </c>
      <c r="O65" s="33">
        <v>1</v>
      </c>
      <c r="P65" s="37">
        <v>0</v>
      </c>
      <c r="Q65" s="37">
        <v>0</v>
      </c>
      <c r="R65" s="37">
        <v>0</v>
      </c>
      <c r="S65" s="37">
        <v>0</v>
      </c>
      <c r="T65" s="35">
        <v>421</v>
      </c>
      <c r="U65" s="37">
        <v>10</v>
      </c>
      <c r="V65" s="32">
        <f t="shared" si="15"/>
        <v>44</v>
      </c>
      <c r="W65" s="63">
        <v>0</v>
      </c>
      <c r="X65" s="37">
        <v>15</v>
      </c>
      <c r="Y65" s="37">
        <v>0</v>
      </c>
      <c r="Z65" s="33">
        <v>17</v>
      </c>
      <c r="AA65" s="33">
        <v>0</v>
      </c>
      <c r="AB65" s="33">
        <v>12</v>
      </c>
      <c r="AC65" s="33">
        <v>0</v>
      </c>
      <c r="AD65" s="33">
        <v>0</v>
      </c>
      <c r="AE65" s="342">
        <v>0</v>
      </c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</row>
    <row r="66" spans="1:51" ht="18.75" customHeight="1" x14ac:dyDescent="0.25">
      <c r="A66" s="586"/>
      <c r="B66" s="311" t="s">
        <v>235</v>
      </c>
      <c r="C66" s="386">
        <f t="shared" si="13"/>
        <v>93</v>
      </c>
      <c r="D66" s="239">
        <f t="shared" si="14"/>
        <v>80</v>
      </c>
      <c r="E66" s="300">
        <v>80</v>
      </c>
      <c r="F66" s="300">
        <v>80</v>
      </c>
      <c r="G66" s="300">
        <v>0</v>
      </c>
      <c r="H66" s="300">
        <v>0</v>
      </c>
      <c r="I66" s="249">
        <v>5</v>
      </c>
      <c r="J66" s="247">
        <v>0</v>
      </c>
      <c r="K66" s="249">
        <v>0</v>
      </c>
      <c r="L66" s="247">
        <v>0</v>
      </c>
      <c r="M66" s="249">
        <v>4</v>
      </c>
      <c r="N66" s="247">
        <v>0</v>
      </c>
      <c r="O66" s="249">
        <v>4</v>
      </c>
      <c r="P66" s="247">
        <v>0</v>
      </c>
      <c r="Q66" s="247">
        <v>0</v>
      </c>
      <c r="R66" s="247">
        <v>0</v>
      </c>
      <c r="S66" s="247">
        <v>0</v>
      </c>
      <c r="T66" s="387">
        <v>346</v>
      </c>
      <c r="U66" s="247">
        <v>16</v>
      </c>
      <c r="V66" s="236">
        <f t="shared" si="15"/>
        <v>30</v>
      </c>
      <c r="W66" s="250">
        <v>0</v>
      </c>
      <c r="X66" s="247">
        <v>16</v>
      </c>
      <c r="Y66" s="247">
        <v>0</v>
      </c>
      <c r="Z66" s="251">
        <v>11</v>
      </c>
      <c r="AA66" s="251">
        <v>0</v>
      </c>
      <c r="AB66" s="251">
        <v>3</v>
      </c>
      <c r="AC66" s="251">
        <v>0</v>
      </c>
      <c r="AD66" s="251">
        <v>0</v>
      </c>
      <c r="AE66" s="358">
        <v>0</v>
      </c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</row>
    <row r="67" spans="1:51" ht="18.75" customHeight="1" x14ac:dyDescent="0.25">
      <c r="A67" s="586"/>
      <c r="B67" s="253" t="s">
        <v>122</v>
      </c>
      <c r="C67" s="75">
        <f t="shared" ref="C67:AE67" si="16">SUM(C59:C66)</f>
        <v>348</v>
      </c>
      <c r="D67" s="76">
        <f t="shared" si="16"/>
        <v>246</v>
      </c>
      <c r="E67" s="75">
        <f t="shared" si="16"/>
        <v>200</v>
      </c>
      <c r="F67" s="73">
        <f t="shared" si="16"/>
        <v>200</v>
      </c>
      <c r="G67" s="75">
        <f t="shared" si="16"/>
        <v>120</v>
      </c>
      <c r="H67" s="73">
        <f t="shared" si="16"/>
        <v>46</v>
      </c>
      <c r="I67" s="73">
        <f t="shared" si="16"/>
        <v>13</v>
      </c>
      <c r="J67" s="73">
        <f t="shared" si="16"/>
        <v>0</v>
      </c>
      <c r="K67" s="73">
        <f t="shared" si="16"/>
        <v>0</v>
      </c>
      <c r="L67" s="73">
        <f t="shared" si="16"/>
        <v>0</v>
      </c>
      <c r="M67" s="73">
        <f t="shared" si="16"/>
        <v>8</v>
      </c>
      <c r="N67" s="73">
        <f t="shared" si="16"/>
        <v>0</v>
      </c>
      <c r="O67" s="73">
        <f t="shared" si="16"/>
        <v>7</v>
      </c>
      <c r="P67" s="73">
        <f t="shared" si="16"/>
        <v>0</v>
      </c>
      <c r="Q67" s="73">
        <f t="shared" si="16"/>
        <v>0</v>
      </c>
      <c r="R67" s="73">
        <f t="shared" si="16"/>
        <v>0</v>
      </c>
      <c r="S67" s="74">
        <f t="shared" si="16"/>
        <v>0</v>
      </c>
      <c r="T67" s="75">
        <f t="shared" si="16"/>
        <v>1248</v>
      </c>
      <c r="U67" s="243">
        <f t="shared" si="16"/>
        <v>39</v>
      </c>
      <c r="V67" s="71">
        <f t="shared" si="16"/>
        <v>111</v>
      </c>
      <c r="W67" s="75">
        <f t="shared" si="16"/>
        <v>0</v>
      </c>
      <c r="X67" s="73">
        <f t="shared" si="16"/>
        <v>38</v>
      </c>
      <c r="Y67" s="73">
        <f t="shared" si="16"/>
        <v>0</v>
      </c>
      <c r="Z67" s="73">
        <f t="shared" si="16"/>
        <v>56</v>
      </c>
      <c r="AA67" s="73">
        <f t="shared" si="16"/>
        <v>0</v>
      </c>
      <c r="AB67" s="73">
        <f t="shared" si="16"/>
        <v>17</v>
      </c>
      <c r="AC67" s="73">
        <f t="shared" si="16"/>
        <v>0</v>
      </c>
      <c r="AD67" s="73">
        <f t="shared" si="16"/>
        <v>0</v>
      </c>
      <c r="AE67" s="76">
        <f t="shared" si="16"/>
        <v>0</v>
      </c>
      <c r="AF67" s="231"/>
      <c r="AG67" s="231"/>
      <c r="AH67" s="231"/>
      <c r="AI67" s="231"/>
      <c r="AJ67" s="231"/>
      <c r="AK67" s="231"/>
      <c r="AL67" s="231"/>
      <c r="AM67" s="231"/>
      <c r="AN67" s="231"/>
      <c r="AO67" s="231"/>
      <c r="AP67" s="231"/>
      <c r="AQ67" s="231"/>
      <c r="AR67" s="231"/>
      <c r="AS67" s="231"/>
      <c r="AT67" s="231"/>
      <c r="AU67" s="231"/>
      <c r="AV67" s="231"/>
      <c r="AW67" s="231"/>
      <c r="AX67" s="231"/>
      <c r="AY67" s="231"/>
    </row>
    <row r="68" spans="1:51" ht="18.75" customHeight="1" x14ac:dyDescent="0.25">
      <c r="A68" s="587"/>
      <c r="B68" s="256" t="s">
        <v>39</v>
      </c>
      <c r="C68" s="245">
        <f t="shared" ref="C68:AE68" si="17">C38+C47+C57+C67</f>
        <v>2321</v>
      </c>
      <c r="D68" s="6">
        <f t="shared" si="17"/>
        <v>1751</v>
      </c>
      <c r="E68" s="6">
        <f t="shared" si="17"/>
        <v>1440</v>
      </c>
      <c r="F68" s="6">
        <f t="shared" si="17"/>
        <v>1431</v>
      </c>
      <c r="G68" s="6">
        <f t="shared" si="17"/>
        <v>450</v>
      </c>
      <c r="H68" s="6">
        <f t="shared" si="17"/>
        <v>305</v>
      </c>
      <c r="I68" s="6">
        <f t="shared" si="17"/>
        <v>231</v>
      </c>
      <c r="J68" s="6">
        <f t="shared" si="17"/>
        <v>3</v>
      </c>
      <c r="K68" s="6">
        <f t="shared" si="17"/>
        <v>3</v>
      </c>
      <c r="L68" s="6">
        <f t="shared" si="17"/>
        <v>0</v>
      </c>
      <c r="M68" s="6">
        <f t="shared" si="17"/>
        <v>101</v>
      </c>
      <c r="N68" s="6">
        <f t="shared" si="17"/>
        <v>0</v>
      </c>
      <c r="O68" s="6">
        <f t="shared" si="17"/>
        <v>96</v>
      </c>
      <c r="P68" s="6">
        <f t="shared" si="17"/>
        <v>11</v>
      </c>
      <c r="Q68" s="6">
        <f t="shared" si="17"/>
        <v>0</v>
      </c>
      <c r="R68" s="6">
        <f t="shared" si="17"/>
        <v>0</v>
      </c>
      <c r="S68" s="6">
        <f t="shared" si="17"/>
        <v>1</v>
      </c>
      <c r="T68" s="6">
        <f t="shared" si="17"/>
        <v>9721</v>
      </c>
      <c r="U68" s="6">
        <f t="shared" si="17"/>
        <v>307</v>
      </c>
      <c r="V68" s="6">
        <f t="shared" si="17"/>
        <v>777</v>
      </c>
      <c r="W68" s="6">
        <f t="shared" si="17"/>
        <v>0</v>
      </c>
      <c r="X68" s="6">
        <f t="shared" si="17"/>
        <v>230</v>
      </c>
      <c r="Y68" s="6">
        <f t="shared" si="17"/>
        <v>0</v>
      </c>
      <c r="Z68" s="6">
        <f t="shared" si="17"/>
        <v>443</v>
      </c>
      <c r="AA68" s="6">
        <f t="shared" si="17"/>
        <v>3</v>
      </c>
      <c r="AB68" s="6">
        <f t="shared" si="17"/>
        <v>98</v>
      </c>
      <c r="AC68" s="6">
        <f t="shared" si="17"/>
        <v>0</v>
      </c>
      <c r="AD68" s="6">
        <f t="shared" si="17"/>
        <v>2</v>
      </c>
      <c r="AE68" s="53">
        <f t="shared" si="17"/>
        <v>1</v>
      </c>
      <c r="AF68" s="3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</row>
    <row r="69" spans="1:51" ht="18.75" customHeight="1" x14ac:dyDescent="0.3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  <c r="AM69" s="77"/>
      <c r="AN69" s="77"/>
      <c r="AO69" s="77"/>
      <c r="AP69" s="77"/>
      <c r="AQ69" s="77"/>
      <c r="AR69" s="77"/>
      <c r="AS69" s="77"/>
      <c r="AT69" s="77"/>
      <c r="AU69" s="77"/>
      <c r="AV69" s="77"/>
      <c r="AW69" s="77"/>
      <c r="AX69" s="77"/>
      <c r="AY69" s="77"/>
    </row>
    <row r="70" spans="1:51" ht="18.75" customHeight="1" x14ac:dyDescent="0.3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  <c r="AN70" s="77"/>
      <c r="AO70" s="77"/>
      <c r="AP70" s="77"/>
      <c r="AQ70" s="77"/>
      <c r="AR70" s="77"/>
      <c r="AS70" s="77"/>
      <c r="AT70" s="77"/>
      <c r="AU70" s="77"/>
      <c r="AV70" s="77"/>
      <c r="AW70" s="77"/>
      <c r="AX70" s="77"/>
      <c r="AY70" s="77"/>
    </row>
    <row r="71" spans="1:51" ht="18.75" customHeight="1" x14ac:dyDescent="0.3">
      <c r="A71" s="77"/>
      <c r="B71" s="581" t="s">
        <v>42</v>
      </c>
      <c r="C71" s="579"/>
      <c r="D71" s="579"/>
      <c r="E71" s="579"/>
      <c r="F71" s="579"/>
      <c r="G71" s="579"/>
      <c r="H71" s="579"/>
      <c r="I71" s="579"/>
      <c r="J71" s="579"/>
      <c r="K71" s="579"/>
      <c r="L71" s="579"/>
      <c r="M71" s="579"/>
      <c r="N71" s="579"/>
      <c r="O71" s="579"/>
      <c r="P71" s="579"/>
      <c r="Q71" s="579"/>
      <c r="R71" s="579"/>
      <c r="S71" s="579"/>
      <c r="T71" s="579"/>
      <c r="U71" s="580"/>
      <c r="V71" s="77"/>
      <c r="W71" s="77"/>
      <c r="X71" s="639" t="s">
        <v>187</v>
      </c>
      <c r="Y71" s="583"/>
      <c r="Z71" s="583"/>
      <c r="AA71" s="349">
        <v>8</v>
      </c>
      <c r="AB71" s="77"/>
      <c r="AC71" s="77"/>
      <c r="AD71" s="77"/>
      <c r="AE71" s="77"/>
      <c r="AF71" s="77"/>
      <c r="AG71" s="77"/>
      <c r="AH71" s="77"/>
      <c r="AI71" s="77"/>
      <c r="AJ71" s="77"/>
      <c r="AK71" s="77"/>
      <c r="AL71" s="77"/>
      <c r="AM71" s="77"/>
      <c r="AN71" s="77"/>
      <c r="AO71" s="77"/>
      <c r="AP71" s="77"/>
      <c r="AQ71" s="77"/>
      <c r="AR71" s="77"/>
      <c r="AS71" s="77"/>
      <c r="AT71" s="77"/>
      <c r="AU71" s="77"/>
      <c r="AV71" s="77"/>
      <c r="AW71" s="77"/>
      <c r="AX71" s="77"/>
      <c r="AY71" s="77"/>
    </row>
    <row r="72" spans="1:51" ht="18.75" customHeight="1" x14ac:dyDescent="0.3">
      <c r="A72" s="77"/>
      <c r="B72" s="638" t="s">
        <v>264</v>
      </c>
      <c r="C72" s="630"/>
      <c r="D72" s="630"/>
      <c r="E72" s="630"/>
      <c r="F72" s="630"/>
      <c r="G72" s="630"/>
      <c r="H72" s="630"/>
      <c r="I72" s="630"/>
      <c r="J72" s="630"/>
      <c r="K72" s="630"/>
      <c r="L72" s="630"/>
      <c r="M72" s="630"/>
      <c r="N72" s="630"/>
      <c r="O72" s="630"/>
      <c r="P72" s="630"/>
      <c r="Q72" s="630"/>
      <c r="R72" s="630"/>
      <c r="S72" s="630"/>
      <c r="T72" s="630"/>
      <c r="U72" s="631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  <c r="AN72" s="77"/>
      <c r="AO72" s="77"/>
      <c r="AP72" s="77"/>
      <c r="AQ72" s="77"/>
      <c r="AR72" s="77"/>
      <c r="AS72" s="77"/>
      <c r="AT72" s="77"/>
      <c r="AU72" s="77"/>
      <c r="AV72" s="77"/>
      <c r="AW72" s="77"/>
      <c r="AX72" s="77"/>
      <c r="AY72" s="77"/>
    </row>
    <row r="73" spans="1:51" ht="18.75" customHeight="1" x14ac:dyDescent="0.3">
      <c r="A73" s="77"/>
      <c r="B73" s="588" t="s">
        <v>265</v>
      </c>
      <c r="C73" s="589"/>
      <c r="D73" s="589"/>
      <c r="E73" s="589"/>
      <c r="F73" s="589"/>
      <c r="G73" s="589"/>
      <c r="H73" s="589"/>
      <c r="I73" s="589"/>
      <c r="J73" s="589"/>
      <c r="K73" s="589"/>
      <c r="L73" s="589"/>
      <c r="M73" s="589"/>
      <c r="N73" s="589"/>
      <c r="O73" s="589"/>
      <c r="P73" s="589"/>
      <c r="Q73" s="589"/>
      <c r="R73" s="589"/>
      <c r="S73" s="589"/>
      <c r="T73" s="589"/>
      <c r="U73" s="590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U73" s="77"/>
      <c r="AV73" s="77"/>
      <c r="AW73" s="77"/>
      <c r="AX73" s="77"/>
      <c r="AY73" s="77"/>
    </row>
    <row r="74" spans="1:51" ht="18.75" customHeight="1" x14ac:dyDescent="0.3">
      <c r="A74" s="77"/>
      <c r="B74" s="588" t="s">
        <v>266</v>
      </c>
      <c r="C74" s="589"/>
      <c r="D74" s="589"/>
      <c r="E74" s="589"/>
      <c r="F74" s="589"/>
      <c r="G74" s="589"/>
      <c r="H74" s="589"/>
      <c r="I74" s="589"/>
      <c r="J74" s="589"/>
      <c r="K74" s="589"/>
      <c r="L74" s="589"/>
      <c r="M74" s="589"/>
      <c r="N74" s="589"/>
      <c r="O74" s="589"/>
      <c r="P74" s="589"/>
      <c r="Q74" s="589"/>
      <c r="R74" s="589"/>
      <c r="S74" s="589"/>
      <c r="T74" s="589"/>
      <c r="U74" s="590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  <c r="AN74" s="77"/>
      <c r="AO74" s="77"/>
      <c r="AP74" s="77"/>
      <c r="AQ74" s="77"/>
      <c r="AR74" s="77"/>
      <c r="AS74" s="77"/>
      <c r="AT74" s="77"/>
      <c r="AU74" s="77"/>
      <c r="AV74" s="77"/>
      <c r="AW74" s="77"/>
      <c r="AX74" s="77"/>
      <c r="AY74" s="77"/>
    </row>
    <row r="75" spans="1:51" ht="18.75" customHeight="1" x14ac:dyDescent="0.3">
      <c r="A75" s="77"/>
      <c r="B75" s="588" t="s">
        <v>267</v>
      </c>
      <c r="C75" s="589"/>
      <c r="D75" s="589"/>
      <c r="E75" s="589"/>
      <c r="F75" s="589"/>
      <c r="G75" s="589"/>
      <c r="H75" s="589"/>
      <c r="I75" s="589"/>
      <c r="J75" s="589"/>
      <c r="K75" s="589"/>
      <c r="L75" s="589"/>
      <c r="M75" s="589"/>
      <c r="N75" s="589"/>
      <c r="O75" s="589"/>
      <c r="P75" s="589"/>
      <c r="Q75" s="589"/>
      <c r="R75" s="589"/>
      <c r="S75" s="589"/>
      <c r="T75" s="589"/>
      <c r="U75" s="590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  <c r="AP75" s="77"/>
      <c r="AQ75" s="77"/>
      <c r="AR75" s="77"/>
      <c r="AS75" s="77"/>
      <c r="AT75" s="77"/>
      <c r="AU75" s="77"/>
      <c r="AV75" s="77"/>
      <c r="AW75" s="77"/>
      <c r="AX75" s="77"/>
      <c r="AY75" s="77"/>
    </row>
    <row r="76" spans="1:51" ht="18.75" customHeight="1" x14ac:dyDescent="0.3">
      <c r="A76" s="77"/>
      <c r="B76" s="588" t="s">
        <v>268</v>
      </c>
      <c r="C76" s="589"/>
      <c r="D76" s="589"/>
      <c r="E76" s="589"/>
      <c r="F76" s="589"/>
      <c r="G76" s="589"/>
      <c r="H76" s="589"/>
      <c r="I76" s="589"/>
      <c r="J76" s="589"/>
      <c r="K76" s="589"/>
      <c r="L76" s="589"/>
      <c r="M76" s="589"/>
      <c r="N76" s="589"/>
      <c r="O76" s="589"/>
      <c r="P76" s="589"/>
      <c r="Q76" s="589"/>
      <c r="R76" s="589"/>
      <c r="S76" s="589"/>
      <c r="T76" s="589"/>
      <c r="U76" s="590"/>
      <c r="V76" s="77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  <c r="AJ76" s="77"/>
      <c r="AK76" s="77"/>
      <c r="AL76" s="77"/>
      <c r="AM76" s="77"/>
      <c r="AN76" s="77"/>
      <c r="AO76" s="77"/>
      <c r="AP76" s="77"/>
      <c r="AQ76" s="77"/>
      <c r="AR76" s="77"/>
      <c r="AS76" s="77"/>
      <c r="AT76" s="77"/>
      <c r="AU76" s="77"/>
      <c r="AV76" s="77"/>
      <c r="AW76" s="77"/>
      <c r="AX76" s="77"/>
      <c r="AY76" s="77"/>
    </row>
    <row r="77" spans="1:51" ht="18.75" customHeight="1" x14ac:dyDescent="0.3">
      <c r="A77" s="77"/>
      <c r="B77" s="588" t="s">
        <v>269</v>
      </c>
      <c r="C77" s="589"/>
      <c r="D77" s="589"/>
      <c r="E77" s="589"/>
      <c r="F77" s="589"/>
      <c r="G77" s="589"/>
      <c r="H77" s="589"/>
      <c r="I77" s="589"/>
      <c r="J77" s="589"/>
      <c r="K77" s="589"/>
      <c r="L77" s="589"/>
      <c r="M77" s="589"/>
      <c r="N77" s="589"/>
      <c r="O77" s="589"/>
      <c r="P77" s="589"/>
      <c r="Q77" s="589"/>
      <c r="R77" s="589"/>
      <c r="S77" s="589"/>
      <c r="T77" s="589"/>
      <c r="U77" s="590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  <c r="AJ77" s="77"/>
      <c r="AK77" s="77"/>
      <c r="AL77" s="77"/>
      <c r="AM77" s="77"/>
      <c r="AN77" s="77"/>
      <c r="AO77" s="77"/>
      <c r="AP77" s="77"/>
      <c r="AQ77" s="77"/>
      <c r="AR77" s="77"/>
      <c r="AS77" s="77"/>
      <c r="AT77" s="77"/>
      <c r="AU77" s="77"/>
      <c r="AV77" s="77"/>
      <c r="AW77" s="77"/>
      <c r="AX77" s="77"/>
      <c r="AY77" s="77"/>
    </row>
    <row r="78" spans="1:51" ht="18.75" customHeight="1" x14ac:dyDescent="0.3">
      <c r="A78" s="77"/>
      <c r="B78" s="588" t="s">
        <v>270</v>
      </c>
      <c r="C78" s="589"/>
      <c r="D78" s="589"/>
      <c r="E78" s="589"/>
      <c r="F78" s="589"/>
      <c r="G78" s="589"/>
      <c r="H78" s="589"/>
      <c r="I78" s="589"/>
      <c r="J78" s="589"/>
      <c r="K78" s="589"/>
      <c r="L78" s="589"/>
      <c r="M78" s="589"/>
      <c r="N78" s="589"/>
      <c r="O78" s="589"/>
      <c r="P78" s="589"/>
      <c r="Q78" s="589"/>
      <c r="R78" s="589"/>
      <c r="S78" s="589"/>
      <c r="T78" s="589"/>
      <c r="U78" s="590"/>
      <c r="V78" s="77"/>
      <c r="W78" s="77"/>
      <c r="X78" s="77"/>
      <c r="Y78" s="77"/>
      <c r="Z78" s="77"/>
      <c r="AA78" s="77"/>
      <c r="AB78" s="77"/>
      <c r="AC78" s="77"/>
      <c r="AD78" s="77"/>
      <c r="AE78" s="77"/>
      <c r="AF78" s="77"/>
      <c r="AG78" s="77"/>
      <c r="AH78" s="77"/>
      <c r="AI78" s="77"/>
      <c r="AJ78" s="77"/>
      <c r="AK78" s="77"/>
      <c r="AL78" s="77"/>
      <c r="AM78" s="77"/>
      <c r="AN78" s="77"/>
      <c r="AO78" s="77"/>
      <c r="AP78" s="77"/>
      <c r="AQ78" s="77"/>
      <c r="AR78" s="77"/>
      <c r="AS78" s="77"/>
      <c r="AT78" s="77"/>
      <c r="AU78" s="77"/>
      <c r="AV78" s="77"/>
      <c r="AW78" s="77"/>
      <c r="AX78" s="77"/>
      <c r="AY78" s="77"/>
    </row>
    <row r="79" spans="1:51" ht="18.75" customHeight="1" x14ac:dyDescent="0.3">
      <c r="A79" s="77"/>
      <c r="B79" s="648"/>
      <c r="C79" s="572"/>
      <c r="D79" s="572"/>
      <c r="E79" s="572"/>
      <c r="F79" s="572"/>
      <c r="G79" s="572"/>
      <c r="H79" s="572"/>
      <c r="I79" s="572"/>
      <c r="J79" s="572"/>
      <c r="K79" s="572"/>
      <c r="L79" s="572"/>
      <c r="M79" s="572"/>
      <c r="N79" s="572"/>
      <c r="O79" s="572"/>
      <c r="P79" s="572"/>
      <c r="Q79" s="572"/>
      <c r="R79" s="572"/>
      <c r="S79" s="572"/>
      <c r="T79" s="572"/>
      <c r="U79" s="572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  <c r="AM79" s="77"/>
      <c r="AN79" s="77"/>
      <c r="AO79" s="77"/>
      <c r="AP79" s="77"/>
      <c r="AQ79" s="77"/>
      <c r="AR79" s="77"/>
      <c r="AS79" s="77"/>
      <c r="AT79" s="77"/>
      <c r="AU79" s="77"/>
      <c r="AV79" s="77"/>
      <c r="AW79" s="77"/>
      <c r="AX79" s="77"/>
      <c r="AY79" s="77"/>
    </row>
    <row r="80" spans="1:51" ht="18.75" customHeight="1" x14ac:dyDescent="0.3">
      <c r="A80" s="77"/>
      <c r="B80" s="365"/>
      <c r="C80" s="365"/>
      <c r="D80" s="365"/>
      <c r="E80" s="365"/>
      <c r="F80" s="365"/>
      <c r="G80" s="365"/>
      <c r="H80" s="365"/>
      <c r="I80" s="365"/>
      <c r="J80" s="365"/>
      <c r="K80" s="365"/>
      <c r="L80" s="365"/>
      <c r="M80" s="365"/>
      <c r="N80" s="365"/>
      <c r="O80" s="365"/>
      <c r="P80" s="365"/>
      <c r="Q80" s="365"/>
      <c r="R80" s="365"/>
      <c r="S80" s="365"/>
      <c r="T80" s="365"/>
      <c r="U80" s="365"/>
      <c r="V80" s="77"/>
      <c r="W80" s="77"/>
      <c r="X80" s="77"/>
      <c r="Y80" s="77"/>
      <c r="Z80" s="77"/>
      <c r="AA80" s="77"/>
      <c r="AB80" s="77"/>
      <c r="AC80" s="77"/>
      <c r="AD80" s="77"/>
      <c r="AE80" s="77"/>
      <c r="AF80" s="77"/>
      <c r="AG80" s="77"/>
      <c r="AH80" s="77"/>
      <c r="AI80" s="77"/>
      <c r="AJ80" s="77"/>
      <c r="AK80" s="77"/>
      <c r="AL80" s="77"/>
      <c r="AM80" s="77"/>
      <c r="AN80" s="77"/>
      <c r="AO80" s="77"/>
      <c r="AP80" s="77"/>
      <c r="AQ80" s="77"/>
      <c r="AR80" s="77"/>
      <c r="AS80" s="77"/>
      <c r="AT80" s="77"/>
      <c r="AU80" s="77"/>
      <c r="AV80" s="77"/>
      <c r="AW80" s="77"/>
      <c r="AX80" s="77"/>
      <c r="AY80" s="77"/>
    </row>
    <row r="81" spans="1:51" ht="18.75" customHeight="1" x14ac:dyDescent="0.3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  <c r="AP81" s="77"/>
      <c r="AQ81" s="77"/>
      <c r="AR81" s="77"/>
      <c r="AS81" s="77"/>
      <c r="AT81" s="77"/>
      <c r="AU81" s="77"/>
      <c r="AV81" s="77"/>
      <c r="AW81" s="77"/>
      <c r="AX81" s="77"/>
      <c r="AY81" s="77"/>
    </row>
    <row r="82" spans="1:51" ht="18.75" customHeight="1" x14ac:dyDescent="0.3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  <c r="AM82" s="77"/>
      <c r="AN82" s="77"/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</row>
    <row r="83" spans="1:51" ht="15.75" customHeight="1" x14ac:dyDescent="0.3">
      <c r="A83" s="77"/>
      <c r="B83" s="581" t="s">
        <v>47</v>
      </c>
      <c r="C83" s="579"/>
      <c r="D83" s="579"/>
      <c r="E83" s="579"/>
      <c r="F83" s="579"/>
      <c r="G83" s="579"/>
      <c r="H83" s="579"/>
      <c r="I83" s="579"/>
      <c r="J83" s="579"/>
      <c r="K83" s="579"/>
      <c r="L83" s="579"/>
      <c r="M83" s="579"/>
      <c r="N83" s="579"/>
      <c r="O83" s="579"/>
      <c r="P83" s="579"/>
      <c r="Q83" s="579"/>
      <c r="R83" s="579"/>
      <c r="S83" s="579"/>
      <c r="T83" s="579"/>
      <c r="U83" s="580"/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77"/>
      <c r="AL83" s="77"/>
      <c r="AM83" s="77"/>
      <c r="AN83" s="77"/>
      <c r="AO83" s="77"/>
      <c r="AP83" s="77"/>
      <c r="AQ83" s="77"/>
      <c r="AR83" s="77"/>
      <c r="AS83" s="77"/>
      <c r="AT83" s="77"/>
      <c r="AU83" s="77"/>
      <c r="AV83" s="77"/>
      <c r="AW83" s="77"/>
      <c r="AX83" s="77"/>
      <c r="AY83" s="77"/>
    </row>
    <row r="84" spans="1:51" ht="18.75" customHeight="1" x14ac:dyDescent="0.3">
      <c r="A84" s="77"/>
      <c r="B84" s="638" t="s">
        <v>96</v>
      </c>
      <c r="C84" s="630"/>
      <c r="D84" s="630"/>
      <c r="E84" s="630"/>
      <c r="F84" s="630"/>
      <c r="G84" s="630"/>
      <c r="H84" s="630"/>
      <c r="I84" s="630"/>
      <c r="J84" s="630"/>
      <c r="K84" s="630"/>
      <c r="L84" s="630"/>
      <c r="M84" s="630"/>
      <c r="N84" s="630"/>
      <c r="O84" s="630"/>
      <c r="P84" s="630"/>
      <c r="Q84" s="630"/>
      <c r="R84" s="630"/>
      <c r="S84" s="630"/>
      <c r="T84" s="630"/>
      <c r="U84" s="631"/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77"/>
      <c r="AK84" s="77"/>
      <c r="AL84" s="77"/>
      <c r="AM84" s="77"/>
      <c r="AN84" s="77"/>
      <c r="AO84" s="77"/>
      <c r="AP84" s="77"/>
      <c r="AQ84" s="77"/>
      <c r="AR84" s="77"/>
      <c r="AS84" s="77"/>
      <c r="AT84" s="77"/>
      <c r="AU84" s="77"/>
      <c r="AV84" s="77"/>
      <c r="AW84" s="77"/>
      <c r="AX84" s="77"/>
      <c r="AY84" s="77"/>
    </row>
    <row r="85" spans="1:51" ht="18.75" customHeight="1" x14ac:dyDescent="0.3">
      <c r="A85" s="77"/>
      <c r="B85" s="588" t="s">
        <v>97</v>
      </c>
      <c r="C85" s="589"/>
      <c r="D85" s="589"/>
      <c r="E85" s="589"/>
      <c r="F85" s="589"/>
      <c r="G85" s="589"/>
      <c r="H85" s="589"/>
      <c r="I85" s="589"/>
      <c r="J85" s="589"/>
      <c r="K85" s="589"/>
      <c r="L85" s="589"/>
      <c r="M85" s="589"/>
      <c r="N85" s="589"/>
      <c r="O85" s="589"/>
      <c r="P85" s="589"/>
      <c r="Q85" s="589"/>
      <c r="R85" s="589"/>
      <c r="S85" s="589"/>
      <c r="T85" s="589"/>
      <c r="U85" s="590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  <c r="AJ85" s="77"/>
      <c r="AK85" s="77"/>
      <c r="AL85" s="77"/>
      <c r="AM85" s="77"/>
      <c r="AN85" s="77"/>
      <c r="AO85" s="77"/>
      <c r="AP85" s="77"/>
      <c r="AQ85" s="77"/>
      <c r="AR85" s="77"/>
      <c r="AS85" s="77"/>
      <c r="AT85" s="77"/>
      <c r="AU85" s="77"/>
      <c r="AV85" s="77"/>
      <c r="AW85" s="77"/>
      <c r="AX85" s="77"/>
      <c r="AY85" s="77"/>
    </row>
    <row r="86" spans="1:51" ht="18.75" customHeight="1" x14ac:dyDescent="0.3">
      <c r="A86" s="77"/>
      <c r="B86" s="588" t="s">
        <v>184</v>
      </c>
      <c r="C86" s="589"/>
      <c r="D86" s="589"/>
      <c r="E86" s="589"/>
      <c r="F86" s="589"/>
      <c r="G86" s="589"/>
      <c r="H86" s="589"/>
      <c r="I86" s="589"/>
      <c r="J86" s="589"/>
      <c r="K86" s="589"/>
      <c r="L86" s="589"/>
      <c r="M86" s="589"/>
      <c r="N86" s="589"/>
      <c r="O86" s="589"/>
      <c r="P86" s="589"/>
      <c r="Q86" s="589"/>
      <c r="R86" s="589"/>
      <c r="S86" s="589"/>
      <c r="T86" s="589"/>
      <c r="U86" s="590"/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  <c r="AL86" s="77"/>
      <c r="AM86" s="77"/>
      <c r="AN86" s="77"/>
      <c r="AO86" s="77"/>
      <c r="AP86" s="77"/>
      <c r="AQ86" s="77"/>
      <c r="AR86" s="77"/>
      <c r="AS86" s="77"/>
      <c r="AT86" s="77"/>
      <c r="AU86" s="77"/>
      <c r="AV86" s="77"/>
      <c r="AW86" s="77"/>
      <c r="AX86" s="77"/>
      <c r="AY86" s="77"/>
    </row>
    <row r="87" spans="1:51" ht="18.75" customHeight="1" x14ac:dyDescent="0.3">
      <c r="A87" s="77"/>
      <c r="B87" s="588" t="s">
        <v>98</v>
      </c>
      <c r="C87" s="589"/>
      <c r="D87" s="589"/>
      <c r="E87" s="589"/>
      <c r="F87" s="589"/>
      <c r="G87" s="589"/>
      <c r="H87" s="589"/>
      <c r="I87" s="589"/>
      <c r="J87" s="589"/>
      <c r="K87" s="589"/>
      <c r="L87" s="589"/>
      <c r="M87" s="589"/>
      <c r="N87" s="589"/>
      <c r="O87" s="589"/>
      <c r="P87" s="589"/>
      <c r="Q87" s="589"/>
      <c r="R87" s="589"/>
      <c r="S87" s="589"/>
      <c r="T87" s="589"/>
      <c r="U87" s="590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  <c r="AN87" s="77"/>
      <c r="AO87" s="77"/>
      <c r="AP87" s="77"/>
      <c r="AQ87" s="77"/>
      <c r="AR87" s="77"/>
      <c r="AS87" s="77"/>
      <c r="AT87" s="77"/>
      <c r="AU87" s="77"/>
      <c r="AV87" s="77"/>
      <c r="AW87" s="77"/>
      <c r="AX87" s="77"/>
      <c r="AY87" s="77"/>
    </row>
    <row r="88" spans="1:51" ht="18.75" customHeight="1" x14ac:dyDescent="0.3">
      <c r="A88" s="77"/>
      <c r="B88" s="588" t="s">
        <v>129</v>
      </c>
      <c r="C88" s="589"/>
      <c r="D88" s="589"/>
      <c r="E88" s="589"/>
      <c r="F88" s="589"/>
      <c r="G88" s="589"/>
      <c r="H88" s="589"/>
      <c r="I88" s="589"/>
      <c r="J88" s="589"/>
      <c r="K88" s="589"/>
      <c r="L88" s="589"/>
      <c r="M88" s="589"/>
      <c r="N88" s="589"/>
      <c r="O88" s="589"/>
      <c r="P88" s="589"/>
      <c r="Q88" s="589"/>
      <c r="R88" s="589"/>
      <c r="S88" s="589"/>
      <c r="T88" s="589"/>
      <c r="U88" s="590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  <c r="AN88" s="77"/>
      <c r="AO88" s="77"/>
      <c r="AP88" s="77"/>
      <c r="AQ88" s="77"/>
      <c r="AR88" s="77"/>
      <c r="AS88" s="77"/>
      <c r="AT88" s="77"/>
      <c r="AU88" s="77"/>
      <c r="AV88" s="77"/>
      <c r="AW88" s="77"/>
      <c r="AX88" s="77"/>
      <c r="AY88" s="77"/>
    </row>
    <row r="89" spans="1:51" ht="18.75" customHeight="1" x14ac:dyDescent="0.3">
      <c r="A89" s="77"/>
      <c r="B89" s="588" t="s">
        <v>99</v>
      </c>
      <c r="C89" s="589"/>
      <c r="D89" s="589"/>
      <c r="E89" s="589"/>
      <c r="F89" s="589"/>
      <c r="G89" s="589"/>
      <c r="H89" s="589"/>
      <c r="I89" s="589"/>
      <c r="J89" s="589"/>
      <c r="K89" s="589"/>
      <c r="L89" s="589"/>
      <c r="M89" s="589"/>
      <c r="N89" s="589"/>
      <c r="O89" s="589"/>
      <c r="P89" s="589"/>
      <c r="Q89" s="589"/>
      <c r="R89" s="589"/>
      <c r="S89" s="589"/>
      <c r="T89" s="589"/>
      <c r="U89" s="590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  <c r="AN89" s="77"/>
      <c r="AO89" s="77"/>
      <c r="AP89" s="77"/>
      <c r="AQ89" s="77"/>
      <c r="AR89" s="77"/>
      <c r="AS89" s="77"/>
      <c r="AT89" s="77"/>
      <c r="AU89" s="77"/>
      <c r="AV89" s="77"/>
      <c r="AW89" s="77"/>
      <c r="AX89" s="77"/>
      <c r="AY89" s="77"/>
    </row>
    <row r="90" spans="1:51" ht="18.75" customHeight="1" x14ac:dyDescent="0.3">
      <c r="A90" s="77"/>
      <c r="B90" s="588" t="s">
        <v>185</v>
      </c>
      <c r="C90" s="589"/>
      <c r="D90" s="589"/>
      <c r="E90" s="589"/>
      <c r="F90" s="589"/>
      <c r="G90" s="589"/>
      <c r="H90" s="589"/>
      <c r="I90" s="589"/>
      <c r="J90" s="589"/>
      <c r="K90" s="589"/>
      <c r="L90" s="589"/>
      <c r="M90" s="589"/>
      <c r="N90" s="589"/>
      <c r="O90" s="589"/>
      <c r="P90" s="589"/>
      <c r="Q90" s="589"/>
      <c r="R90" s="589"/>
      <c r="S90" s="589"/>
      <c r="T90" s="589"/>
      <c r="U90" s="590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  <c r="AN90" s="77"/>
      <c r="AO90" s="77"/>
      <c r="AP90" s="77"/>
      <c r="AQ90" s="77"/>
      <c r="AR90" s="77"/>
      <c r="AS90" s="77"/>
      <c r="AT90" s="77"/>
      <c r="AU90" s="77"/>
      <c r="AV90" s="77"/>
      <c r="AW90" s="77"/>
      <c r="AX90" s="77"/>
      <c r="AY90" s="77"/>
    </row>
    <row r="91" spans="1:51" ht="18.75" customHeight="1" x14ac:dyDescent="0.3">
      <c r="A91" s="77"/>
      <c r="B91" s="588" t="s">
        <v>114</v>
      </c>
      <c r="C91" s="589"/>
      <c r="D91" s="589"/>
      <c r="E91" s="589"/>
      <c r="F91" s="589"/>
      <c r="G91" s="589"/>
      <c r="H91" s="589"/>
      <c r="I91" s="589"/>
      <c r="J91" s="589"/>
      <c r="K91" s="589"/>
      <c r="L91" s="589"/>
      <c r="M91" s="589"/>
      <c r="N91" s="589"/>
      <c r="O91" s="589"/>
      <c r="P91" s="589"/>
      <c r="Q91" s="589"/>
      <c r="R91" s="589"/>
      <c r="S91" s="589"/>
      <c r="T91" s="589"/>
      <c r="U91" s="590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77"/>
      <c r="AP91" s="77"/>
      <c r="AQ91" s="77"/>
      <c r="AR91" s="77"/>
      <c r="AS91" s="77"/>
      <c r="AT91" s="77"/>
      <c r="AU91" s="77"/>
      <c r="AV91" s="77"/>
      <c r="AW91" s="77"/>
      <c r="AX91" s="77"/>
      <c r="AY91" s="77"/>
    </row>
    <row r="92" spans="1:51" ht="18.75" customHeight="1" x14ac:dyDescent="0.3">
      <c r="A92" s="77"/>
      <c r="B92" s="591" t="s">
        <v>101</v>
      </c>
      <c r="C92" s="592"/>
      <c r="D92" s="592"/>
      <c r="E92" s="592"/>
      <c r="F92" s="592"/>
      <c r="G92" s="592"/>
      <c r="H92" s="592"/>
      <c r="I92" s="592"/>
      <c r="J92" s="592"/>
      <c r="K92" s="592"/>
      <c r="L92" s="592"/>
      <c r="M92" s="592"/>
      <c r="N92" s="592"/>
      <c r="O92" s="592"/>
      <c r="P92" s="592"/>
      <c r="Q92" s="592"/>
      <c r="R92" s="592"/>
      <c r="S92" s="592"/>
      <c r="T92" s="592"/>
      <c r="U92" s="593"/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77"/>
      <c r="AM92" s="77"/>
      <c r="AN92" s="77"/>
      <c r="AO92" s="77"/>
      <c r="AP92" s="77"/>
      <c r="AQ92" s="77"/>
      <c r="AR92" s="77"/>
      <c r="AS92" s="77"/>
      <c r="AT92" s="77"/>
      <c r="AU92" s="77"/>
      <c r="AV92" s="77"/>
      <c r="AW92" s="77"/>
      <c r="AX92" s="77"/>
      <c r="AY92" s="77"/>
    </row>
    <row r="93" spans="1:51" ht="18.75" customHeight="1" x14ac:dyDescent="0.3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  <c r="AJ93" s="77"/>
      <c r="AK93" s="77"/>
      <c r="AL93" s="77"/>
      <c r="AM93" s="77"/>
      <c r="AN93" s="77"/>
      <c r="AO93" s="77"/>
      <c r="AP93" s="77"/>
      <c r="AQ93" s="77"/>
      <c r="AR93" s="77"/>
      <c r="AS93" s="77"/>
      <c r="AT93" s="77"/>
      <c r="AU93" s="77"/>
      <c r="AV93" s="77"/>
      <c r="AW93" s="77"/>
      <c r="AX93" s="77"/>
      <c r="AY93" s="77"/>
    </row>
    <row r="94" spans="1:51" ht="18.75" customHeight="1" x14ac:dyDescent="0.3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  <c r="AU94" s="77"/>
      <c r="AV94" s="77"/>
      <c r="AW94" s="77"/>
      <c r="AX94" s="77"/>
      <c r="AY94" s="77"/>
    </row>
    <row r="95" spans="1:51" ht="18.75" customHeight="1" x14ac:dyDescent="0.3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7"/>
      <c r="AM95" s="77"/>
      <c r="AN95" s="77"/>
      <c r="AO95" s="77"/>
      <c r="AP95" s="77"/>
      <c r="AQ95" s="77"/>
      <c r="AR95" s="77"/>
      <c r="AS95" s="77"/>
      <c r="AT95" s="77"/>
      <c r="AU95" s="77"/>
      <c r="AV95" s="77"/>
      <c r="AW95" s="77"/>
      <c r="AX95" s="77"/>
      <c r="AY95" s="77"/>
    </row>
    <row r="96" spans="1:51" ht="18.75" customHeight="1" x14ac:dyDescent="0.3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  <c r="AX96" s="77"/>
      <c r="AY96" s="77"/>
    </row>
    <row r="97" spans="1:51" ht="18.75" customHeight="1" x14ac:dyDescent="0.3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  <c r="AW97" s="77"/>
      <c r="AX97" s="77"/>
      <c r="AY97" s="77"/>
    </row>
    <row r="98" spans="1:51" ht="18.75" customHeight="1" x14ac:dyDescent="0.3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77"/>
      <c r="AM98" s="77"/>
      <c r="AN98" s="77"/>
      <c r="AO98" s="77"/>
      <c r="AP98" s="77"/>
      <c r="AQ98" s="77"/>
      <c r="AR98" s="77"/>
      <c r="AS98" s="77"/>
      <c r="AT98" s="77"/>
      <c r="AU98" s="77"/>
      <c r="AV98" s="77"/>
      <c r="AW98" s="77"/>
      <c r="AX98" s="77"/>
      <c r="AY98" s="77"/>
    </row>
    <row r="99" spans="1:51" ht="18.75" customHeight="1" x14ac:dyDescent="0.3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  <c r="AM99" s="77"/>
      <c r="AN99" s="77"/>
      <c r="AO99" s="77"/>
      <c r="AP99" s="77"/>
      <c r="AQ99" s="77"/>
      <c r="AR99" s="77"/>
      <c r="AS99" s="77"/>
      <c r="AT99" s="77"/>
      <c r="AU99" s="77"/>
      <c r="AV99" s="77"/>
      <c r="AW99" s="77"/>
      <c r="AX99" s="77"/>
      <c r="AY99" s="77"/>
    </row>
    <row r="100" spans="1:51" ht="18.75" customHeight="1" x14ac:dyDescent="0.3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  <c r="AN100" s="77"/>
      <c r="AO100" s="77"/>
      <c r="AP100" s="77"/>
      <c r="AQ100" s="77"/>
      <c r="AR100" s="77"/>
      <c r="AS100" s="77"/>
      <c r="AT100" s="77"/>
      <c r="AU100" s="77"/>
      <c r="AV100" s="77"/>
      <c r="AW100" s="77"/>
      <c r="AX100" s="77"/>
      <c r="AY100" s="77"/>
    </row>
    <row r="101" spans="1:51" ht="18.75" customHeight="1" x14ac:dyDescent="0.3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7"/>
      <c r="AS101" s="77"/>
      <c r="AT101" s="77"/>
      <c r="AU101" s="77"/>
      <c r="AV101" s="77"/>
      <c r="AW101" s="77"/>
      <c r="AX101" s="77"/>
      <c r="AY101" s="77"/>
    </row>
    <row r="102" spans="1:51" ht="18.75" customHeight="1" x14ac:dyDescent="0.3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  <c r="AN102" s="77"/>
      <c r="AO102" s="77"/>
      <c r="AP102" s="77"/>
      <c r="AQ102" s="77"/>
      <c r="AR102" s="77"/>
      <c r="AS102" s="77"/>
      <c r="AT102" s="77"/>
      <c r="AU102" s="77"/>
      <c r="AV102" s="77"/>
      <c r="AW102" s="77"/>
      <c r="AX102" s="77"/>
      <c r="AY102" s="77"/>
    </row>
    <row r="103" spans="1:51" ht="18.75" customHeight="1" x14ac:dyDescent="0.3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  <c r="AN103" s="77"/>
      <c r="AO103" s="77"/>
      <c r="AP103" s="77"/>
      <c r="AQ103" s="77"/>
      <c r="AR103" s="77"/>
      <c r="AS103" s="77"/>
      <c r="AT103" s="77"/>
      <c r="AU103" s="77"/>
      <c r="AV103" s="77"/>
      <c r="AW103" s="77"/>
      <c r="AX103" s="77"/>
      <c r="AY103" s="77"/>
    </row>
    <row r="104" spans="1:51" ht="18.75" customHeight="1" x14ac:dyDescent="0.3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  <c r="AN104" s="77"/>
      <c r="AO104" s="77"/>
      <c r="AP104" s="77"/>
      <c r="AQ104" s="77"/>
      <c r="AR104" s="77"/>
      <c r="AS104" s="77"/>
      <c r="AT104" s="77"/>
      <c r="AU104" s="77"/>
      <c r="AV104" s="77"/>
      <c r="AW104" s="77"/>
      <c r="AX104" s="77"/>
      <c r="AY104" s="77"/>
    </row>
    <row r="105" spans="1:51" ht="18.75" customHeight="1" x14ac:dyDescent="0.3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  <c r="AM105" s="77"/>
      <c r="AN105" s="77"/>
      <c r="AO105" s="77"/>
      <c r="AP105" s="77"/>
      <c r="AQ105" s="77"/>
      <c r="AR105" s="77"/>
      <c r="AS105" s="77"/>
      <c r="AT105" s="77"/>
      <c r="AU105" s="77"/>
      <c r="AV105" s="77"/>
      <c r="AW105" s="77"/>
      <c r="AX105" s="77"/>
      <c r="AY105" s="77"/>
    </row>
    <row r="106" spans="1:51" ht="18.75" customHeight="1" x14ac:dyDescent="0.3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  <c r="AP106" s="77"/>
      <c r="AQ106" s="77"/>
      <c r="AR106" s="77"/>
      <c r="AS106" s="77"/>
      <c r="AT106" s="77"/>
      <c r="AU106" s="77"/>
      <c r="AV106" s="77"/>
      <c r="AW106" s="77"/>
      <c r="AX106" s="77"/>
      <c r="AY106" s="77"/>
    </row>
    <row r="107" spans="1:51" ht="18.75" customHeight="1" x14ac:dyDescent="0.3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  <c r="AN107" s="77"/>
      <c r="AO107" s="77"/>
      <c r="AP107" s="77"/>
      <c r="AQ107" s="77"/>
      <c r="AR107" s="77"/>
      <c r="AS107" s="77"/>
      <c r="AT107" s="77"/>
      <c r="AU107" s="77"/>
      <c r="AV107" s="77"/>
      <c r="AW107" s="77"/>
      <c r="AX107" s="77"/>
      <c r="AY107" s="77"/>
    </row>
    <row r="108" spans="1:51" ht="18.75" customHeight="1" x14ac:dyDescent="0.3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  <c r="AP108" s="77"/>
      <c r="AQ108" s="77"/>
      <c r="AR108" s="77"/>
      <c r="AS108" s="77"/>
      <c r="AT108" s="77"/>
      <c r="AU108" s="77"/>
      <c r="AV108" s="77"/>
      <c r="AW108" s="77"/>
      <c r="AX108" s="77"/>
      <c r="AY108" s="77"/>
    </row>
    <row r="109" spans="1:51" ht="18.75" customHeight="1" x14ac:dyDescent="0.3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  <c r="AP109" s="77"/>
      <c r="AQ109" s="77"/>
      <c r="AR109" s="77"/>
      <c r="AS109" s="77"/>
      <c r="AT109" s="77"/>
      <c r="AU109" s="77"/>
      <c r="AV109" s="77"/>
      <c r="AW109" s="77"/>
      <c r="AX109" s="77"/>
      <c r="AY109" s="77"/>
    </row>
    <row r="110" spans="1:51" ht="18.75" customHeight="1" x14ac:dyDescent="0.3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77"/>
      <c r="AQ110" s="77"/>
      <c r="AR110" s="77"/>
      <c r="AS110" s="77"/>
      <c r="AT110" s="77"/>
      <c r="AU110" s="77"/>
      <c r="AV110" s="77"/>
      <c r="AW110" s="77"/>
      <c r="AX110" s="77"/>
      <c r="AY110" s="77"/>
    </row>
    <row r="111" spans="1:51" ht="18.75" customHeight="1" x14ac:dyDescent="0.3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  <c r="AW111" s="77"/>
      <c r="AX111" s="77"/>
      <c r="AY111" s="77"/>
    </row>
    <row r="112" spans="1:51" ht="18.75" customHeight="1" x14ac:dyDescent="0.3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  <c r="AP112" s="77"/>
      <c r="AQ112" s="77"/>
      <c r="AR112" s="77"/>
      <c r="AS112" s="77"/>
      <c r="AT112" s="77"/>
      <c r="AU112" s="77"/>
      <c r="AV112" s="77"/>
      <c r="AW112" s="77"/>
      <c r="AX112" s="77"/>
      <c r="AY112" s="77"/>
    </row>
    <row r="113" spans="1:51" ht="18.75" customHeight="1" x14ac:dyDescent="0.3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  <c r="AP113" s="77"/>
      <c r="AQ113" s="77"/>
      <c r="AR113" s="77"/>
      <c r="AS113" s="77"/>
      <c r="AT113" s="77"/>
      <c r="AU113" s="77"/>
      <c r="AV113" s="77"/>
      <c r="AW113" s="77"/>
      <c r="AX113" s="77"/>
      <c r="AY113" s="77"/>
    </row>
    <row r="114" spans="1:51" ht="18.75" customHeight="1" x14ac:dyDescent="0.3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  <c r="AP114" s="77"/>
      <c r="AQ114" s="77"/>
      <c r="AR114" s="77"/>
      <c r="AS114" s="77"/>
      <c r="AT114" s="77"/>
      <c r="AU114" s="77"/>
      <c r="AV114" s="77"/>
      <c r="AW114" s="77"/>
      <c r="AX114" s="77"/>
      <c r="AY114" s="77"/>
    </row>
    <row r="115" spans="1:51" ht="18.75" customHeight="1" x14ac:dyDescent="0.3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  <c r="AP115" s="77"/>
      <c r="AQ115" s="77"/>
      <c r="AR115" s="77"/>
      <c r="AS115" s="77"/>
      <c r="AT115" s="77"/>
      <c r="AU115" s="77"/>
      <c r="AV115" s="77"/>
      <c r="AW115" s="77"/>
      <c r="AX115" s="77"/>
      <c r="AY115" s="77"/>
    </row>
    <row r="116" spans="1:51" ht="18.75" customHeight="1" x14ac:dyDescent="0.3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  <c r="AU116" s="77"/>
      <c r="AV116" s="77"/>
      <c r="AW116" s="77"/>
      <c r="AX116" s="77"/>
      <c r="AY116" s="77"/>
    </row>
    <row r="117" spans="1:51" ht="18.75" customHeight="1" x14ac:dyDescent="0.3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  <c r="AN117" s="77"/>
      <c r="AO117" s="77"/>
      <c r="AP117" s="77"/>
      <c r="AQ117" s="77"/>
      <c r="AR117" s="77"/>
      <c r="AS117" s="77"/>
      <c r="AT117" s="77"/>
      <c r="AU117" s="77"/>
      <c r="AV117" s="77"/>
      <c r="AW117" s="77"/>
      <c r="AX117" s="77"/>
      <c r="AY117" s="77"/>
    </row>
    <row r="118" spans="1:51" ht="18.75" customHeight="1" x14ac:dyDescent="0.3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77"/>
      <c r="AP118" s="77"/>
      <c r="AQ118" s="77"/>
      <c r="AR118" s="77"/>
      <c r="AS118" s="77"/>
      <c r="AT118" s="77"/>
      <c r="AU118" s="77"/>
      <c r="AV118" s="77"/>
      <c r="AW118" s="77"/>
      <c r="AX118" s="77"/>
      <c r="AY118" s="77"/>
    </row>
    <row r="119" spans="1:51" ht="18.75" customHeight="1" x14ac:dyDescent="0.3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  <c r="AP119" s="77"/>
      <c r="AQ119" s="77"/>
      <c r="AR119" s="77"/>
      <c r="AS119" s="77"/>
      <c r="AT119" s="77"/>
      <c r="AU119" s="77"/>
      <c r="AV119" s="77"/>
      <c r="AW119" s="77"/>
      <c r="AX119" s="77"/>
      <c r="AY119" s="77"/>
    </row>
    <row r="120" spans="1:51" ht="18.75" customHeight="1" x14ac:dyDescent="0.3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  <c r="AP120" s="77"/>
      <c r="AQ120" s="77"/>
      <c r="AR120" s="77"/>
      <c r="AS120" s="77"/>
      <c r="AT120" s="77"/>
      <c r="AU120" s="77"/>
      <c r="AV120" s="77"/>
      <c r="AW120" s="77"/>
      <c r="AX120" s="77"/>
      <c r="AY120" s="77"/>
    </row>
    <row r="121" spans="1:51" ht="18.75" customHeight="1" x14ac:dyDescent="0.3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  <c r="AN121" s="77"/>
      <c r="AO121" s="77"/>
      <c r="AP121" s="77"/>
      <c r="AQ121" s="77"/>
      <c r="AR121" s="77"/>
      <c r="AS121" s="77"/>
      <c r="AT121" s="77"/>
      <c r="AU121" s="77"/>
      <c r="AV121" s="77"/>
      <c r="AW121" s="77"/>
      <c r="AX121" s="77"/>
      <c r="AY121" s="77"/>
    </row>
    <row r="122" spans="1:51" ht="18.75" customHeight="1" x14ac:dyDescent="0.3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  <c r="AN122" s="77"/>
      <c r="AO122" s="77"/>
      <c r="AP122" s="77"/>
      <c r="AQ122" s="77"/>
      <c r="AR122" s="77"/>
      <c r="AS122" s="77"/>
      <c r="AT122" s="77"/>
      <c r="AU122" s="77"/>
      <c r="AV122" s="77"/>
      <c r="AW122" s="77"/>
      <c r="AX122" s="77"/>
      <c r="AY122" s="77"/>
    </row>
    <row r="123" spans="1:51" ht="18.75" customHeight="1" x14ac:dyDescent="0.3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7"/>
      <c r="AU123" s="77"/>
      <c r="AV123" s="77"/>
      <c r="AW123" s="77"/>
      <c r="AX123" s="77"/>
      <c r="AY123" s="77"/>
    </row>
    <row r="124" spans="1:51" ht="18.75" customHeight="1" x14ac:dyDescent="0.3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77"/>
      <c r="AO124" s="77"/>
      <c r="AP124" s="77"/>
      <c r="AQ124" s="77"/>
      <c r="AR124" s="77"/>
      <c r="AS124" s="77"/>
      <c r="AT124" s="77"/>
      <c r="AU124" s="77"/>
      <c r="AV124" s="77"/>
      <c r="AW124" s="77"/>
      <c r="AX124" s="77"/>
      <c r="AY124" s="77"/>
    </row>
    <row r="125" spans="1:51" ht="18.75" customHeight="1" x14ac:dyDescent="0.3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7"/>
      <c r="AU125" s="77"/>
      <c r="AV125" s="77"/>
      <c r="AW125" s="77"/>
      <c r="AX125" s="77"/>
      <c r="AY125" s="77"/>
    </row>
    <row r="126" spans="1:51" ht="18.75" customHeight="1" x14ac:dyDescent="0.3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  <c r="AP126" s="77"/>
      <c r="AQ126" s="77"/>
      <c r="AR126" s="77"/>
      <c r="AS126" s="77"/>
      <c r="AT126" s="77"/>
      <c r="AU126" s="77"/>
      <c r="AV126" s="77"/>
      <c r="AW126" s="77"/>
      <c r="AX126" s="77"/>
      <c r="AY126" s="77"/>
    </row>
    <row r="127" spans="1:51" ht="18.75" customHeight="1" x14ac:dyDescent="0.3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  <c r="AP127" s="77"/>
      <c r="AQ127" s="77"/>
      <c r="AR127" s="77"/>
      <c r="AS127" s="77"/>
      <c r="AT127" s="77"/>
      <c r="AU127" s="77"/>
      <c r="AV127" s="77"/>
      <c r="AW127" s="77"/>
      <c r="AX127" s="77"/>
      <c r="AY127" s="77"/>
    </row>
    <row r="128" spans="1:51" ht="18.75" customHeight="1" x14ac:dyDescent="0.3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  <c r="AN128" s="77"/>
      <c r="AO128" s="77"/>
      <c r="AP128" s="77"/>
      <c r="AQ128" s="77"/>
      <c r="AR128" s="77"/>
      <c r="AS128" s="77"/>
      <c r="AT128" s="77"/>
      <c r="AU128" s="77"/>
      <c r="AV128" s="77"/>
      <c r="AW128" s="77"/>
      <c r="AX128" s="77"/>
      <c r="AY128" s="77"/>
    </row>
    <row r="129" spans="1:51" ht="18.75" customHeight="1" x14ac:dyDescent="0.3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7"/>
      <c r="AU129" s="77"/>
      <c r="AV129" s="77"/>
      <c r="AW129" s="77"/>
      <c r="AX129" s="77"/>
      <c r="AY129" s="77"/>
    </row>
    <row r="130" spans="1:51" ht="18.75" customHeight="1" x14ac:dyDescent="0.3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  <c r="AP130" s="77"/>
      <c r="AQ130" s="77"/>
      <c r="AR130" s="77"/>
      <c r="AS130" s="77"/>
      <c r="AT130" s="77"/>
      <c r="AU130" s="77"/>
      <c r="AV130" s="77"/>
      <c r="AW130" s="77"/>
      <c r="AX130" s="77"/>
      <c r="AY130" s="77"/>
    </row>
    <row r="131" spans="1:51" ht="18.75" customHeight="1" x14ac:dyDescent="0.3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U131" s="77"/>
      <c r="AV131" s="77"/>
      <c r="AW131" s="77"/>
      <c r="AX131" s="77"/>
      <c r="AY131" s="77"/>
    </row>
    <row r="132" spans="1:51" ht="18.75" customHeight="1" x14ac:dyDescent="0.3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  <c r="AN132" s="77"/>
      <c r="AO132" s="77"/>
      <c r="AP132" s="77"/>
      <c r="AQ132" s="77"/>
      <c r="AR132" s="77"/>
      <c r="AS132" s="77"/>
      <c r="AT132" s="77"/>
      <c r="AU132" s="77"/>
      <c r="AV132" s="77"/>
      <c r="AW132" s="77"/>
      <c r="AX132" s="77"/>
      <c r="AY132" s="77"/>
    </row>
    <row r="133" spans="1:51" ht="18.75" customHeight="1" x14ac:dyDescent="0.3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  <c r="AP133" s="77"/>
      <c r="AQ133" s="77"/>
      <c r="AR133" s="77"/>
      <c r="AS133" s="77"/>
      <c r="AT133" s="77"/>
      <c r="AU133" s="77"/>
      <c r="AV133" s="77"/>
      <c r="AW133" s="77"/>
      <c r="AX133" s="77"/>
      <c r="AY133" s="77"/>
    </row>
    <row r="134" spans="1:51" ht="18.75" customHeight="1" x14ac:dyDescent="0.3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  <c r="AN134" s="77"/>
      <c r="AO134" s="77"/>
      <c r="AP134" s="77"/>
      <c r="AQ134" s="77"/>
      <c r="AR134" s="77"/>
      <c r="AS134" s="77"/>
      <c r="AT134" s="77"/>
      <c r="AU134" s="77"/>
      <c r="AV134" s="77"/>
      <c r="AW134" s="77"/>
      <c r="AX134" s="77"/>
      <c r="AY134" s="77"/>
    </row>
    <row r="135" spans="1:51" ht="18.75" customHeight="1" x14ac:dyDescent="0.3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  <c r="AP135" s="77"/>
      <c r="AQ135" s="77"/>
      <c r="AR135" s="77"/>
      <c r="AS135" s="77"/>
      <c r="AT135" s="77"/>
      <c r="AU135" s="77"/>
      <c r="AV135" s="77"/>
      <c r="AW135" s="77"/>
      <c r="AX135" s="77"/>
      <c r="AY135" s="77"/>
    </row>
    <row r="136" spans="1:51" ht="18.75" customHeight="1" x14ac:dyDescent="0.3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  <c r="AP136" s="77"/>
      <c r="AQ136" s="77"/>
      <c r="AR136" s="77"/>
      <c r="AS136" s="77"/>
      <c r="AT136" s="77"/>
      <c r="AU136" s="77"/>
      <c r="AV136" s="77"/>
      <c r="AW136" s="77"/>
      <c r="AX136" s="77"/>
      <c r="AY136" s="77"/>
    </row>
    <row r="137" spans="1:51" ht="18.75" customHeight="1" x14ac:dyDescent="0.3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  <c r="AP137" s="77"/>
      <c r="AQ137" s="77"/>
      <c r="AR137" s="77"/>
      <c r="AS137" s="77"/>
      <c r="AT137" s="77"/>
      <c r="AU137" s="77"/>
      <c r="AV137" s="77"/>
      <c r="AW137" s="77"/>
      <c r="AX137" s="77"/>
      <c r="AY137" s="77"/>
    </row>
    <row r="138" spans="1:51" ht="18.75" customHeight="1" x14ac:dyDescent="0.3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  <c r="AP138" s="77"/>
      <c r="AQ138" s="77"/>
      <c r="AR138" s="77"/>
      <c r="AS138" s="77"/>
      <c r="AT138" s="77"/>
      <c r="AU138" s="77"/>
      <c r="AV138" s="77"/>
      <c r="AW138" s="77"/>
      <c r="AX138" s="77"/>
      <c r="AY138" s="77"/>
    </row>
    <row r="139" spans="1:51" ht="18.75" customHeight="1" x14ac:dyDescent="0.3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  <c r="AN139" s="77"/>
      <c r="AO139" s="77"/>
      <c r="AP139" s="77"/>
      <c r="AQ139" s="77"/>
      <c r="AR139" s="77"/>
      <c r="AS139" s="77"/>
      <c r="AT139" s="77"/>
      <c r="AU139" s="77"/>
      <c r="AV139" s="77"/>
      <c r="AW139" s="77"/>
      <c r="AX139" s="77"/>
      <c r="AY139" s="77"/>
    </row>
    <row r="140" spans="1:51" ht="18.75" customHeight="1" x14ac:dyDescent="0.3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  <c r="AP140" s="77"/>
      <c r="AQ140" s="77"/>
      <c r="AR140" s="77"/>
      <c r="AS140" s="77"/>
      <c r="AT140" s="77"/>
      <c r="AU140" s="77"/>
      <c r="AV140" s="77"/>
      <c r="AW140" s="77"/>
      <c r="AX140" s="77"/>
      <c r="AY140" s="77"/>
    </row>
    <row r="141" spans="1:51" ht="18.75" customHeight="1" x14ac:dyDescent="0.3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  <c r="AU141" s="77"/>
      <c r="AV141" s="77"/>
      <c r="AW141" s="77"/>
      <c r="AX141" s="77"/>
      <c r="AY141" s="77"/>
    </row>
    <row r="142" spans="1:51" ht="18.75" customHeight="1" x14ac:dyDescent="0.3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  <c r="AP142" s="77"/>
      <c r="AQ142" s="77"/>
      <c r="AR142" s="77"/>
      <c r="AS142" s="77"/>
      <c r="AT142" s="77"/>
      <c r="AU142" s="77"/>
      <c r="AV142" s="77"/>
      <c r="AW142" s="77"/>
      <c r="AX142" s="77"/>
      <c r="AY142" s="77"/>
    </row>
    <row r="143" spans="1:51" ht="18.75" customHeight="1" x14ac:dyDescent="0.3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  <c r="AN143" s="77"/>
      <c r="AO143" s="77"/>
      <c r="AP143" s="77"/>
      <c r="AQ143" s="77"/>
      <c r="AR143" s="77"/>
      <c r="AS143" s="77"/>
      <c r="AT143" s="77"/>
      <c r="AU143" s="77"/>
      <c r="AV143" s="77"/>
      <c r="AW143" s="77"/>
      <c r="AX143" s="77"/>
      <c r="AY143" s="77"/>
    </row>
    <row r="144" spans="1:51" ht="18.75" customHeight="1" x14ac:dyDescent="0.3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  <c r="AP144" s="77"/>
      <c r="AQ144" s="77"/>
      <c r="AR144" s="77"/>
      <c r="AS144" s="77"/>
      <c r="AT144" s="77"/>
      <c r="AU144" s="77"/>
      <c r="AV144" s="77"/>
      <c r="AW144" s="77"/>
      <c r="AX144" s="77"/>
      <c r="AY144" s="77"/>
    </row>
    <row r="145" spans="1:51" ht="18.75" customHeight="1" x14ac:dyDescent="0.3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  <c r="AN145" s="77"/>
      <c r="AO145" s="77"/>
      <c r="AP145" s="77"/>
      <c r="AQ145" s="77"/>
      <c r="AR145" s="77"/>
      <c r="AS145" s="77"/>
      <c r="AT145" s="77"/>
      <c r="AU145" s="77"/>
      <c r="AV145" s="77"/>
      <c r="AW145" s="77"/>
      <c r="AX145" s="77"/>
      <c r="AY145" s="77"/>
    </row>
    <row r="146" spans="1:51" ht="18.75" customHeight="1" x14ac:dyDescent="0.3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  <c r="AU146" s="77"/>
      <c r="AV146" s="77"/>
      <c r="AW146" s="77"/>
      <c r="AX146" s="77"/>
      <c r="AY146" s="77"/>
    </row>
    <row r="147" spans="1:51" ht="18.75" customHeight="1" x14ac:dyDescent="0.3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  <c r="AP147" s="77"/>
      <c r="AQ147" s="77"/>
      <c r="AR147" s="77"/>
      <c r="AS147" s="77"/>
      <c r="AT147" s="77"/>
      <c r="AU147" s="77"/>
      <c r="AV147" s="77"/>
      <c r="AW147" s="77"/>
      <c r="AX147" s="77"/>
      <c r="AY147" s="77"/>
    </row>
    <row r="148" spans="1:51" ht="18.75" customHeight="1" x14ac:dyDescent="0.3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  <c r="AP148" s="77"/>
      <c r="AQ148" s="77"/>
      <c r="AR148" s="77"/>
      <c r="AS148" s="77"/>
      <c r="AT148" s="77"/>
      <c r="AU148" s="77"/>
      <c r="AV148" s="77"/>
      <c r="AW148" s="77"/>
      <c r="AX148" s="77"/>
      <c r="AY148" s="77"/>
    </row>
    <row r="149" spans="1:51" ht="18.75" customHeight="1" x14ac:dyDescent="0.3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  <c r="AN149" s="77"/>
      <c r="AO149" s="77"/>
      <c r="AP149" s="77"/>
      <c r="AQ149" s="77"/>
      <c r="AR149" s="77"/>
      <c r="AS149" s="77"/>
      <c r="AT149" s="77"/>
      <c r="AU149" s="77"/>
      <c r="AV149" s="77"/>
      <c r="AW149" s="77"/>
      <c r="AX149" s="77"/>
      <c r="AY149" s="77"/>
    </row>
    <row r="150" spans="1:51" ht="18.75" customHeight="1" x14ac:dyDescent="0.3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  <c r="AP150" s="77"/>
      <c r="AQ150" s="77"/>
      <c r="AR150" s="77"/>
      <c r="AS150" s="77"/>
      <c r="AT150" s="77"/>
      <c r="AU150" s="77"/>
      <c r="AV150" s="77"/>
      <c r="AW150" s="77"/>
      <c r="AX150" s="77"/>
      <c r="AY150" s="77"/>
    </row>
    <row r="151" spans="1:51" ht="18.75" customHeight="1" x14ac:dyDescent="0.3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  <c r="AN151" s="77"/>
      <c r="AO151" s="77"/>
      <c r="AP151" s="77"/>
      <c r="AQ151" s="77"/>
      <c r="AR151" s="77"/>
      <c r="AS151" s="77"/>
      <c r="AT151" s="77"/>
      <c r="AU151" s="77"/>
      <c r="AV151" s="77"/>
      <c r="AW151" s="77"/>
      <c r="AX151" s="77"/>
      <c r="AY151" s="77"/>
    </row>
    <row r="152" spans="1:51" ht="18.75" customHeight="1" x14ac:dyDescent="0.3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77"/>
      <c r="AW152" s="77"/>
      <c r="AX152" s="77"/>
      <c r="AY152" s="77"/>
    </row>
    <row r="153" spans="1:51" ht="18.75" customHeight="1" x14ac:dyDescent="0.3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  <c r="AP153" s="77"/>
      <c r="AQ153" s="77"/>
      <c r="AR153" s="77"/>
      <c r="AS153" s="77"/>
      <c r="AT153" s="77"/>
      <c r="AU153" s="77"/>
      <c r="AV153" s="77"/>
      <c r="AW153" s="77"/>
      <c r="AX153" s="77"/>
      <c r="AY153" s="77"/>
    </row>
    <row r="154" spans="1:51" ht="18.75" customHeight="1" x14ac:dyDescent="0.3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  <c r="AN154" s="77"/>
      <c r="AO154" s="77"/>
      <c r="AP154" s="77"/>
      <c r="AQ154" s="77"/>
      <c r="AR154" s="77"/>
      <c r="AS154" s="77"/>
      <c r="AT154" s="77"/>
      <c r="AU154" s="77"/>
      <c r="AV154" s="77"/>
      <c r="AW154" s="77"/>
      <c r="AX154" s="77"/>
      <c r="AY154" s="77"/>
    </row>
    <row r="155" spans="1:51" ht="18.75" customHeight="1" x14ac:dyDescent="0.3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  <c r="AP155" s="77"/>
      <c r="AQ155" s="77"/>
      <c r="AR155" s="77"/>
      <c r="AS155" s="77"/>
      <c r="AT155" s="77"/>
      <c r="AU155" s="77"/>
      <c r="AV155" s="77"/>
      <c r="AW155" s="77"/>
      <c r="AX155" s="77"/>
      <c r="AY155" s="77"/>
    </row>
    <row r="156" spans="1:51" ht="18.75" customHeight="1" x14ac:dyDescent="0.3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  <c r="AU156" s="77"/>
      <c r="AV156" s="77"/>
      <c r="AW156" s="77"/>
      <c r="AX156" s="77"/>
      <c r="AY156" s="77"/>
    </row>
    <row r="157" spans="1:51" ht="18.75" customHeight="1" x14ac:dyDescent="0.3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  <c r="AN157" s="77"/>
      <c r="AO157" s="77"/>
      <c r="AP157" s="77"/>
      <c r="AQ157" s="77"/>
      <c r="AR157" s="77"/>
      <c r="AS157" s="77"/>
      <c r="AT157" s="77"/>
      <c r="AU157" s="77"/>
      <c r="AV157" s="77"/>
      <c r="AW157" s="77"/>
      <c r="AX157" s="77"/>
      <c r="AY157" s="77"/>
    </row>
    <row r="158" spans="1:51" ht="18.75" customHeight="1" x14ac:dyDescent="0.3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  <c r="AP158" s="77"/>
      <c r="AQ158" s="77"/>
      <c r="AR158" s="77"/>
      <c r="AS158" s="77"/>
      <c r="AT158" s="77"/>
      <c r="AU158" s="77"/>
      <c r="AV158" s="77"/>
      <c r="AW158" s="77"/>
      <c r="AX158" s="77"/>
      <c r="AY158" s="77"/>
    </row>
    <row r="159" spans="1:51" ht="18.75" customHeight="1" x14ac:dyDescent="0.3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  <c r="AP159" s="77"/>
      <c r="AQ159" s="77"/>
      <c r="AR159" s="77"/>
      <c r="AS159" s="77"/>
      <c r="AT159" s="77"/>
      <c r="AU159" s="77"/>
      <c r="AV159" s="77"/>
      <c r="AW159" s="77"/>
      <c r="AX159" s="77"/>
      <c r="AY159" s="77"/>
    </row>
    <row r="160" spans="1:51" ht="18.75" customHeight="1" x14ac:dyDescent="0.3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U160" s="77"/>
      <c r="AV160" s="77"/>
      <c r="AW160" s="77"/>
      <c r="AX160" s="77"/>
      <c r="AY160" s="77"/>
    </row>
    <row r="161" spans="1:51" ht="18.75" customHeight="1" x14ac:dyDescent="0.3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  <c r="AP161" s="77"/>
      <c r="AQ161" s="77"/>
      <c r="AR161" s="77"/>
      <c r="AS161" s="77"/>
      <c r="AT161" s="77"/>
      <c r="AU161" s="77"/>
      <c r="AV161" s="77"/>
      <c r="AW161" s="77"/>
      <c r="AX161" s="77"/>
      <c r="AY161" s="77"/>
    </row>
    <row r="162" spans="1:51" ht="18.75" customHeight="1" x14ac:dyDescent="0.3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  <c r="AP162" s="77"/>
      <c r="AQ162" s="77"/>
      <c r="AR162" s="77"/>
      <c r="AS162" s="77"/>
      <c r="AT162" s="77"/>
      <c r="AU162" s="77"/>
      <c r="AV162" s="77"/>
      <c r="AW162" s="77"/>
      <c r="AX162" s="77"/>
      <c r="AY162" s="77"/>
    </row>
    <row r="163" spans="1:51" ht="18.75" customHeight="1" x14ac:dyDescent="0.3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  <c r="AP163" s="77"/>
      <c r="AQ163" s="77"/>
      <c r="AR163" s="77"/>
      <c r="AS163" s="77"/>
      <c r="AT163" s="77"/>
      <c r="AU163" s="77"/>
      <c r="AV163" s="77"/>
      <c r="AW163" s="77"/>
      <c r="AX163" s="77"/>
      <c r="AY163" s="77"/>
    </row>
    <row r="164" spans="1:51" ht="18.75" customHeight="1" x14ac:dyDescent="0.3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  <c r="AP164" s="77"/>
      <c r="AQ164" s="77"/>
      <c r="AR164" s="77"/>
      <c r="AS164" s="77"/>
      <c r="AT164" s="77"/>
      <c r="AU164" s="77"/>
      <c r="AV164" s="77"/>
      <c r="AW164" s="77"/>
      <c r="AX164" s="77"/>
      <c r="AY164" s="77"/>
    </row>
    <row r="165" spans="1:51" ht="18.75" customHeight="1" x14ac:dyDescent="0.3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  <c r="AP165" s="77"/>
      <c r="AQ165" s="77"/>
      <c r="AR165" s="77"/>
      <c r="AS165" s="77"/>
      <c r="AT165" s="77"/>
      <c r="AU165" s="77"/>
      <c r="AV165" s="77"/>
      <c r="AW165" s="77"/>
      <c r="AX165" s="77"/>
      <c r="AY165" s="77"/>
    </row>
    <row r="166" spans="1:51" ht="18.75" customHeight="1" x14ac:dyDescent="0.3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  <c r="AN166" s="77"/>
      <c r="AO166" s="77"/>
      <c r="AP166" s="77"/>
      <c r="AQ166" s="77"/>
      <c r="AR166" s="77"/>
      <c r="AS166" s="77"/>
      <c r="AT166" s="77"/>
      <c r="AU166" s="77"/>
      <c r="AV166" s="77"/>
      <c r="AW166" s="77"/>
      <c r="AX166" s="77"/>
      <c r="AY166" s="77"/>
    </row>
    <row r="167" spans="1:51" ht="18.75" customHeight="1" x14ac:dyDescent="0.3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  <c r="AP167" s="77"/>
      <c r="AQ167" s="77"/>
      <c r="AR167" s="77"/>
      <c r="AS167" s="77"/>
      <c r="AT167" s="77"/>
      <c r="AU167" s="77"/>
      <c r="AV167" s="77"/>
      <c r="AW167" s="77"/>
      <c r="AX167" s="77"/>
      <c r="AY167" s="77"/>
    </row>
    <row r="168" spans="1:51" ht="18.75" customHeight="1" x14ac:dyDescent="0.3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  <c r="AN168" s="77"/>
      <c r="AO168" s="77"/>
      <c r="AP168" s="77"/>
      <c r="AQ168" s="77"/>
      <c r="AR168" s="77"/>
      <c r="AS168" s="77"/>
      <c r="AT168" s="77"/>
      <c r="AU168" s="77"/>
      <c r="AV168" s="77"/>
      <c r="AW168" s="77"/>
      <c r="AX168" s="77"/>
      <c r="AY168" s="77"/>
    </row>
    <row r="169" spans="1:51" ht="18.75" customHeight="1" x14ac:dyDescent="0.3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  <c r="AP169" s="77"/>
      <c r="AQ169" s="77"/>
      <c r="AR169" s="77"/>
      <c r="AS169" s="77"/>
      <c r="AT169" s="77"/>
      <c r="AU169" s="77"/>
      <c r="AV169" s="77"/>
      <c r="AW169" s="77"/>
      <c r="AX169" s="77"/>
      <c r="AY169" s="77"/>
    </row>
    <row r="170" spans="1:51" ht="18.75" customHeight="1" x14ac:dyDescent="0.3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  <c r="AP170" s="77"/>
      <c r="AQ170" s="77"/>
      <c r="AR170" s="77"/>
      <c r="AS170" s="77"/>
      <c r="AT170" s="77"/>
      <c r="AU170" s="77"/>
      <c r="AV170" s="77"/>
      <c r="AW170" s="77"/>
      <c r="AX170" s="77"/>
      <c r="AY170" s="77"/>
    </row>
    <row r="171" spans="1:51" ht="18.75" customHeight="1" x14ac:dyDescent="0.3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U171" s="77"/>
      <c r="AV171" s="77"/>
      <c r="AW171" s="77"/>
      <c r="AX171" s="77"/>
      <c r="AY171" s="77"/>
    </row>
    <row r="172" spans="1:51" ht="18.75" customHeight="1" x14ac:dyDescent="0.3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</row>
    <row r="173" spans="1:51" ht="18.75" customHeight="1" x14ac:dyDescent="0.3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  <c r="AN173" s="77"/>
      <c r="AO173" s="77"/>
      <c r="AP173" s="77"/>
      <c r="AQ173" s="77"/>
      <c r="AR173" s="77"/>
      <c r="AS173" s="77"/>
      <c r="AT173" s="77"/>
      <c r="AU173" s="77"/>
      <c r="AV173" s="77"/>
      <c r="AW173" s="77"/>
      <c r="AX173" s="77"/>
      <c r="AY173" s="77"/>
    </row>
    <row r="174" spans="1:51" ht="18.75" customHeight="1" x14ac:dyDescent="0.3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  <c r="AP174" s="77"/>
      <c r="AQ174" s="77"/>
      <c r="AR174" s="77"/>
      <c r="AS174" s="77"/>
      <c r="AT174" s="77"/>
      <c r="AU174" s="77"/>
      <c r="AV174" s="77"/>
      <c r="AW174" s="77"/>
      <c r="AX174" s="77"/>
      <c r="AY174" s="77"/>
    </row>
    <row r="175" spans="1:51" ht="18.75" customHeight="1" x14ac:dyDescent="0.3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  <c r="AN175" s="77"/>
      <c r="AO175" s="77"/>
      <c r="AP175" s="77"/>
      <c r="AQ175" s="77"/>
      <c r="AR175" s="77"/>
      <c r="AS175" s="77"/>
      <c r="AT175" s="77"/>
      <c r="AU175" s="77"/>
      <c r="AV175" s="77"/>
      <c r="AW175" s="77"/>
      <c r="AX175" s="77"/>
      <c r="AY175" s="77"/>
    </row>
    <row r="176" spans="1:51" ht="18.75" customHeight="1" x14ac:dyDescent="0.3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  <c r="AP176" s="77"/>
      <c r="AQ176" s="77"/>
      <c r="AR176" s="77"/>
      <c r="AS176" s="77"/>
      <c r="AT176" s="77"/>
      <c r="AU176" s="77"/>
      <c r="AV176" s="77"/>
      <c r="AW176" s="77"/>
      <c r="AX176" s="77"/>
      <c r="AY176" s="77"/>
    </row>
    <row r="177" spans="1:51" ht="18.75" customHeight="1" x14ac:dyDescent="0.3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  <c r="AN177" s="77"/>
      <c r="AO177" s="77"/>
      <c r="AP177" s="77"/>
      <c r="AQ177" s="77"/>
      <c r="AR177" s="77"/>
      <c r="AS177" s="77"/>
      <c r="AT177" s="77"/>
      <c r="AU177" s="77"/>
      <c r="AV177" s="77"/>
      <c r="AW177" s="77"/>
      <c r="AX177" s="77"/>
      <c r="AY177" s="77"/>
    </row>
    <row r="178" spans="1:51" ht="18.75" customHeight="1" x14ac:dyDescent="0.3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  <c r="AP178" s="77"/>
      <c r="AQ178" s="77"/>
      <c r="AR178" s="77"/>
      <c r="AS178" s="77"/>
      <c r="AT178" s="77"/>
      <c r="AU178" s="77"/>
      <c r="AV178" s="77"/>
      <c r="AW178" s="77"/>
      <c r="AX178" s="77"/>
      <c r="AY178" s="77"/>
    </row>
    <row r="179" spans="1:51" ht="18.75" customHeight="1" x14ac:dyDescent="0.3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  <c r="AN179" s="77"/>
      <c r="AO179" s="77"/>
      <c r="AP179" s="77"/>
      <c r="AQ179" s="77"/>
      <c r="AR179" s="77"/>
      <c r="AS179" s="77"/>
      <c r="AT179" s="77"/>
      <c r="AU179" s="77"/>
      <c r="AV179" s="77"/>
      <c r="AW179" s="77"/>
      <c r="AX179" s="77"/>
      <c r="AY179" s="77"/>
    </row>
    <row r="180" spans="1:51" ht="18.75" customHeight="1" x14ac:dyDescent="0.3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77"/>
      <c r="AO180" s="77"/>
      <c r="AP180" s="77"/>
      <c r="AQ180" s="77"/>
      <c r="AR180" s="77"/>
      <c r="AS180" s="77"/>
      <c r="AT180" s="77"/>
      <c r="AU180" s="77"/>
      <c r="AV180" s="77"/>
      <c r="AW180" s="77"/>
      <c r="AX180" s="77"/>
      <c r="AY180" s="77"/>
    </row>
    <row r="181" spans="1:51" ht="18.75" customHeight="1" x14ac:dyDescent="0.3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  <c r="AP181" s="77"/>
      <c r="AQ181" s="77"/>
      <c r="AR181" s="77"/>
      <c r="AS181" s="77"/>
      <c r="AT181" s="77"/>
      <c r="AU181" s="77"/>
      <c r="AV181" s="77"/>
      <c r="AW181" s="77"/>
      <c r="AX181" s="77"/>
      <c r="AY181" s="77"/>
    </row>
    <row r="182" spans="1:51" ht="18.75" customHeight="1" x14ac:dyDescent="0.3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  <c r="AU182" s="77"/>
      <c r="AV182" s="77"/>
      <c r="AW182" s="77"/>
      <c r="AX182" s="77"/>
      <c r="AY182" s="77"/>
    </row>
    <row r="183" spans="1:51" ht="18.75" customHeight="1" x14ac:dyDescent="0.3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  <c r="AP183" s="77"/>
      <c r="AQ183" s="77"/>
      <c r="AR183" s="77"/>
      <c r="AS183" s="77"/>
      <c r="AT183" s="77"/>
      <c r="AU183" s="77"/>
      <c r="AV183" s="77"/>
      <c r="AW183" s="77"/>
      <c r="AX183" s="77"/>
      <c r="AY183" s="77"/>
    </row>
    <row r="184" spans="1:51" ht="18.75" customHeight="1" x14ac:dyDescent="0.3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77"/>
      <c r="AO184" s="77"/>
      <c r="AP184" s="77"/>
      <c r="AQ184" s="77"/>
      <c r="AR184" s="77"/>
      <c r="AS184" s="77"/>
      <c r="AT184" s="77"/>
      <c r="AU184" s="77"/>
      <c r="AV184" s="77"/>
      <c r="AW184" s="77"/>
      <c r="AX184" s="77"/>
      <c r="AY184" s="77"/>
    </row>
    <row r="185" spans="1:51" ht="18.75" customHeight="1" x14ac:dyDescent="0.3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  <c r="AP185" s="77"/>
      <c r="AQ185" s="77"/>
      <c r="AR185" s="77"/>
      <c r="AS185" s="77"/>
      <c r="AT185" s="77"/>
      <c r="AU185" s="77"/>
      <c r="AV185" s="77"/>
      <c r="AW185" s="77"/>
      <c r="AX185" s="77"/>
      <c r="AY185" s="77"/>
    </row>
    <row r="186" spans="1:51" ht="18.75" customHeight="1" x14ac:dyDescent="0.3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77"/>
      <c r="AT186" s="77"/>
      <c r="AU186" s="77"/>
      <c r="AV186" s="77"/>
      <c r="AW186" s="77"/>
      <c r="AX186" s="77"/>
      <c r="AY186" s="77"/>
    </row>
    <row r="187" spans="1:51" ht="18.75" customHeight="1" x14ac:dyDescent="0.3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  <c r="AN187" s="77"/>
      <c r="AO187" s="77"/>
      <c r="AP187" s="77"/>
      <c r="AQ187" s="77"/>
      <c r="AR187" s="77"/>
      <c r="AS187" s="77"/>
      <c r="AT187" s="77"/>
      <c r="AU187" s="77"/>
      <c r="AV187" s="77"/>
      <c r="AW187" s="77"/>
      <c r="AX187" s="77"/>
      <c r="AY187" s="77"/>
    </row>
    <row r="188" spans="1:51" ht="18.75" customHeight="1" x14ac:dyDescent="0.3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  <c r="AP188" s="77"/>
      <c r="AQ188" s="77"/>
      <c r="AR188" s="77"/>
      <c r="AS188" s="77"/>
      <c r="AT188" s="77"/>
      <c r="AU188" s="77"/>
      <c r="AV188" s="77"/>
      <c r="AW188" s="77"/>
      <c r="AX188" s="77"/>
      <c r="AY188" s="77"/>
    </row>
    <row r="189" spans="1:51" ht="18.75" customHeight="1" x14ac:dyDescent="0.3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  <c r="AP189" s="77"/>
      <c r="AQ189" s="77"/>
      <c r="AR189" s="77"/>
      <c r="AS189" s="77"/>
      <c r="AT189" s="77"/>
      <c r="AU189" s="77"/>
      <c r="AV189" s="77"/>
      <c r="AW189" s="77"/>
      <c r="AX189" s="77"/>
      <c r="AY189" s="77"/>
    </row>
    <row r="190" spans="1:51" ht="18.75" customHeight="1" x14ac:dyDescent="0.3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  <c r="AP190" s="77"/>
      <c r="AQ190" s="77"/>
      <c r="AR190" s="77"/>
      <c r="AS190" s="77"/>
      <c r="AT190" s="77"/>
      <c r="AU190" s="77"/>
      <c r="AV190" s="77"/>
      <c r="AW190" s="77"/>
      <c r="AX190" s="77"/>
      <c r="AY190" s="77"/>
    </row>
    <row r="191" spans="1:51" ht="18.75" customHeight="1" x14ac:dyDescent="0.3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  <c r="AP191" s="77"/>
      <c r="AQ191" s="77"/>
      <c r="AR191" s="77"/>
      <c r="AS191" s="77"/>
      <c r="AT191" s="77"/>
      <c r="AU191" s="77"/>
      <c r="AV191" s="77"/>
      <c r="AW191" s="77"/>
      <c r="AX191" s="77"/>
      <c r="AY191" s="77"/>
    </row>
    <row r="192" spans="1:51" ht="18.75" customHeight="1" x14ac:dyDescent="0.3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  <c r="AP192" s="77"/>
      <c r="AQ192" s="77"/>
      <c r="AR192" s="77"/>
      <c r="AS192" s="77"/>
      <c r="AT192" s="77"/>
      <c r="AU192" s="77"/>
      <c r="AV192" s="77"/>
      <c r="AW192" s="77"/>
      <c r="AX192" s="77"/>
      <c r="AY192" s="77"/>
    </row>
    <row r="193" spans="1:51" ht="18.75" customHeight="1" x14ac:dyDescent="0.3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  <c r="AP193" s="77"/>
      <c r="AQ193" s="77"/>
      <c r="AR193" s="77"/>
      <c r="AS193" s="77"/>
      <c r="AT193" s="77"/>
      <c r="AU193" s="77"/>
      <c r="AV193" s="77"/>
      <c r="AW193" s="77"/>
      <c r="AX193" s="77"/>
      <c r="AY193" s="77"/>
    </row>
    <row r="194" spans="1:51" ht="18.75" customHeight="1" x14ac:dyDescent="0.3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  <c r="AP194" s="77"/>
      <c r="AQ194" s="77"/>
      <c r="AR194" s="77"/>
      <c r="AS194" s="77"/>
      <c r="AT194" s="77"/>
      <c r="AU194" s="77"/>
      <c r="AV194" s="77"/>
      <c r="AW194" s="77"/>
      <c r="AX194" s="77"/>
      <c r="AY194" s="77"/>
    </row>
    <row r="195" spans="1:51" ht="18.75" customHeight="1" x14ac:dyDescent="0.3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  <c r="AP195" s="77"/>
      <c r="AQ195" s="77"/>
      <c r="AR195" s="77"/>
      <c r="AS195" s="77"/>
      <c r="AT195" s="77"/>
      <c r="AU195" s="77"/>
      <c r="AV195" s="77"/>
      <c r="AW195" s="77"/>
      <c r="AX195" s="77"/>
      <c r="AY195" s="77"/>
    </row>
    <row r="196" spans="1:51" ht="18.75" customHeight="1" x14ac:dyDescent="0.3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  <c r="AP196" s="77"/>
      <c r="AQ196" s="77"/>
      <c r="AR196" s="77"/>
      <c r="AS196" s="77"/>
      <c r="AT196" s="77"/>
      <c r="AU196" s="77"/>
      <c r="AV196" s="77"/>
      <c r="AW196" s="77"/>
      <c r="AX196" s="77"/>
      <c r="AY196" s="77"/>
    </row>
    <row r="197" spans="1:51" ht="18.75" customHeight="1" x14ac:dyDescent="0.3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  <c r="AP197" s="77"/>
      <c r="AQ197" s="77"/>
      <c r="AR197" s="77"/>
      <c r="AS197" s="77"/>
      <c r="AT197" s="77"/>
      <c r="AU197" s="77"/>
      <c r="AV197" s="77"/>
      <c r="AW197" s="77"/>
      <c r="AX197" s="77"/>
      <c r="AY197" s="77"/>
    </row>
    <row r="198" spans="1:51" ht="18.75" customHeight="1" x14ac:dyDescent="0.3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  <c r="AP198" s="77"/>
      <c r="AQ198" s="77"/>
      <c r="AR198" s="77"/>
      <c r="AS198" s="77"/>
      <c r="AT198" s="77"/>
      <c r="AU198" s="77"/>
      <c r="AV198" s="77"/>
      <c r="AW198" s="77"/>
      <c r="AX198" s="77"/>
      <c r="AY198" s="77"/>
    </row>
    <row r="199" spans="1:51" ht="18.75" customHeight="1" x14ac:dyDescent="0.3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  <c r="AP199" s="77"/>
      <c r="AQ199" s="77"/>
      <c r="AR199" s="77"/>
      <c r="AS199" s="77"/>
      <c r="AT199" s="77"/>
      <c r="AU199" s="77"/>
      <c r="AV199" s="77"/>
      <c r="AW199" s="77"/>
      <c r="AX199" s="77"/>
      <c r="AY199" s="77"/>
    </row>
    <row r="200" spans="1:51" ht="18.75" customHeight="1" x14ac:dyDescent="0.3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  <c r="AN200" s="77"/>
      <c r="AO200" s="77"/>
      <c r="AP200" s="77"/>
      <c r="AQ200" s="77"/>
      <c r="AR200" s="77"/>
      <c r="AS200" s="77"/>
      <c r="AT200" s="77"/>
      <c r="AU200" s="77"/>
      <c r="AV200" s="77"/>
      <c r="AW200" s="77"/>
      <c r="AX200" s="77"/>
      <c r="AY200" s="77"/>
    </row>
    <row r="201" spans="1:51" ht="18.75" customHeight="1" x14ac:dyDescent="0.3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U201" s="77"/>
      <c r="AV201" s="77"/>
      <c r="AW201" s="77"/>
      <c r="AX201" s="77"/>
      <c r="AY201" s="77"/>
    </row>
    <row r="202" spans="1:51" ht="18.75" customHeight="1" x14ac:dyDescent="0.3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  <c r="AN202" s="77"/>
      <c r="AO202" s="77"/>
      <c r="AP202" s="77"/>
      <c r="AQ202" s="77"/>
      <c r="AR202" s="77"/>
      <c r="AS202" s="77"/>
      <c r="AT202" s="77"/>
      <c r="AU202" s="77"/>
      <c r="AV202" s="77"/>
      <c r="AW202" s="77"/>
      <c r="AX202" s="77"/>
      <c r="AY202" s="77"/>
    </row>
    <row r="203" spans="1:51" ht="18.75" customHeight="1" x14ac:dyDescent="0.3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  <c r="AP203" s="77"/>
      <c r="AQ203" s="77"/>
      <c r="AR203" s="77"/>
      <c r="AS203" s="77"/>
      <c r="AT203" s="77"/>
      <c r="AU203" s="77"/>
      <c r="AV203" s="77"/>
      <c r="AW203" s="77"/>
      <c r="AX203" s="77"/>
      <c r="AY203" s="77"/>
    </row>
    <row r="204" spans="1:51" ht="18.75" customHeight="1" x14ac:dyDescent="0.3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  <c r="AP204" s="77"/>
      <c r="AQ204" s="77"/>
      <c r="AR204" s="77"/>
      <c r="AS204" s="77"/>
      <c r="AT204" s="77"/>
      <c r="AU204" s="77"/>
      <c r="AV204" s="77"/>
      <c r="AW204" s="77"/>
      <c r="AX204" s="77"/>
      <c r="AY204" s="77"/>
    </row>
    <row r="205" spans="1:51" ht="18.75" customHeight="1" x14ac:dyDescent="0.3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  <c r="AP205" s="77"/>
      <c r="AQ205" s="77"/>
      <c r="AR205" s="77"/>
      <c r="AS205" s="77"/>
      <c r="AT205" s="77"/>
      <c r="AU205" s="77"/>
      <c r="AV205" s="77"/>
      <c r="AW205" s="77"/>
      <c r="AX205" s="77"/>
      <c r="AY205" s="77"/>
    </row>
    <row r="206" spans="1:51" ht="18.75" customHeight="1" x14ac:dyDescent="0.3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  <c r="AP206" s="77"/>
      <c r="AQ206" s="77"/>
      <c r="AR206" s="77"/>
      <c r="AS206" s="77"/>
      <c r="AT206" s="77"/>
      <c r="AU206" s="77"/>
      <c r="AV206" s="77"/>
      <c r="AW206" s="77"/>
      <c r="AX206" s="77"/>
      <c r="AY206" s="77"/>
    </row>
    <row r="207" spans="1:51" ht="18.75" customHeight="1" x14ac:dyDescent="0.3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  <c r="AN207" s="77"/>
      <c r="AO207" s="77"/>
      <c r="AP207" s="77"/>
      <c r="AQ207" s="77"/>
      <c r="AR207" s="77"/>
      <c r="AS207" s="77"/>
      <c r="AT207" s="77"/>
      <c r="AU207" s="77"/>
      <c r="AV207" s="77"/>
      <c r="AW207" s="77"/>
      <c r="AX207" s="77"/>
      <c r="AY207" s="77"/>
    </row>
    <row r="208" spans="1:51" ht="18.75" customHeight="1" x14ac:dyDescent="0.3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  <c r="AP208" s="77"/>
      <c r="AQ208" s="77"/>
      <c r="AR208" s="77"/>
      <c r="AS208" s="77"/>
      <c r="AT208" s="77"/>
      <c r="AU208" s="77"/>
      <c r="AV208" s="77"/>
      <c r="AW208" s="77"/>
      <c r="AX208" s="77"/>
      <c r="AY208" s="77"/>
    </row>
    <row r="209" spans="1:51" ht="18.75" customHeight="1" x14ac:dyDescent="0.3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  <c r="AN209" s="77"/>
      <c r="AO209" s="77"/>
      <c r="AP209" s="77"/>
      <c r="AQ209" s="77"/>
      <c r="AR209" s="77"/>
      <c r="AS209" s="77"/>
      <c r="AT209" s="77"/>
      <c r="AU209" s="77"/>
      <c r="AV209" s="77"/>
      <c r="AW209" s="77"/>
      <c r="AX209" s="77"/>
      <c r="AY209" s="77"/>
    </row>
    <row r="210" spans="1:51" ht="18.75" customHeight="1" x14ac:dyDescent="0.3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  <c r="AP210" s="77"/>
      <c r="AQ210" s="77"/>
      <c r="AR210" s="77"/>
      <c r="AS210" s="77"/>
      <c r="AT210" s="77"/>
      <c r="AU210" s="77"/>
      <c r="AV210" s="77"/>
      <c r="AW210" s="77"/>
      <c r="AX210" s="77"/>
      <c r="AY210" s="77"/>
    </row>
    <row r="211" spans="1:51" ht="18.75" customHeight="1" x14ac:dyDescent="0.3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  <c r="AN211" s="77"/>
      <c r="AO211" s="77"/>
      <c r="AP211" s="77"/>
      <c r="AQ211" s="77"/>
      <c r="AR211" s="77"/>
      <c r="AS211" s="77"/>
      <c r="AT211" s="77"/>
      <c r="AU211" s="77"/>
      <c r="AV211" s="77"/>
      <c r="AW211" s="77"/>
      <c r="AX211" s="77"/>
      <c r="AY211" s="77"/>
    </row>
    <row r="212" spans="1:51" ht="18.75" customHeight="1" x14ac:dyDescent="0.3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  <c r="AP212" s="77"/>
      <c r="AQ212" s="77"/>
      <c r="AR212" s="77"/>
      <c r="AS212" s="77"/>
      <c r="AT212" s="77"/>
      <c r="AU212" s="77"/>
      <c r="AV212" s="77"/>
      <c r="AW212" s="77"/>
      <c r="AX212" s="77"/>
      <c r="AY212" s="77"/>
    </row>
    <row r="213" spans="1:51" ht="18.75" customHeight="1" x14ac:dyDescent="0.3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  <c r="AN213" s="77"/>
      <c r="AO213" s="77"/>
      <c r="AP213" s="77"/>
      <c r="AQ213" s="77"/>
      <c r="AR213" s="77"/>
      <c r="AS213" s="77"/>
      <c r="AT213" s="77"/>
      <c r="AU213" s="77"/>
      <c r="AV213" s="77"/>
      <c r="AW213" s="77"/>
      <c r="AX213" s="77"/>
      <c r="AY213" s="77"/>
    </row>
    <row r="214" spans="1:51" ht="18.75" customHeight="1" x14ac:dyDescent="0.3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  <c r="AP214" s="77"/>
      <c r="AQ214" s="77"/>
      <c r="AR214" s="77"/>
      <c r="AS214" s="77"/>
      <c r="AT214" s="77"/>
      <c r="AU214" s="77"/>
      <c r="AV214" s="77"/>
      <c r="AW214" s="77"/>
      <c r="AX214" s="77"/>
      <c r="AY214" s="77"/>
    </row>
    <row r="215" spans="1:51" ht="18.75" customHeight="1" x14ac:dyDescent="0.3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  <c r="AP215" s="77"/>
      <c r="AQ215" s="77"/>
      <c r="AR215" s="77"/>
      <c r="AS215" s="77"/>
      <c r="AT215" s="77"/>
      <c r="AU215" s="77"/>
      <c r="AV215" s="77"/>
      <c r="AW215" s="77"/>
      <c r="AX215" s="77"/>
      <c r="AY215" s="77"/>
    </row>
    <row r="216" spans="1:51" ht="18.75" customHeight="1" x14ac:dyDescent="0.3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77"/>
      <c r="AW216" s="77"/>
      <c r="AX216" s="77"/>
      <c r="AY216" s="77"/>
    </row>
    <row r="217" spans="1:51" ht="18.75" customHeight="1" x14ac:dyDescent="0.3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  <c r="AP217" s="77"/>
      <c r="AQ217" s="77"/>
      <c r="AR217" s="77"/>
      <c r="AS217" s="77"/>
      <c r="AT217" s="77"/>
      <c r="AU217" s="77"/>
      <c r="AV217" s="77"/>
      <c r="AW217" s="77"/>
      <c r="AX217" s="77"/>
      <c r="AY217" s="77"/>
    </row>
    <row r="218" spans="1:51" ht="18.75" customHeight="1" x14ac:dyDescent="0.3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  <c r="AP218" s="77"/>
      <c r="AQ218" s="77"/>
      <c r="AR218" s="77"/>
      <c r="AS218" s="77"/>
      <c r="AT218" s="77"/>
      <c r="AU218" s="77"/>
      <c r="AV218" s="77"/>
      <c r="AW218" s="77"/>
      <c r="AX218" s="77"/>
      <c r="AY218" s="77"/>
    </row>
    <row r="219" spans="1:51" ht="18.75" customHeight="1" x14ac:dyDescent="0.3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  <c r="AP219" s="77"/>
      <c r="AQ219" s="77"/>
      <c r="AR219" s="77"/>
      <c r="AS219" s="77"/>
      <c r="AT219" s="77"/>
      <c r="AU219" s="77"/>
      <c r="AV219" s="77"/>
      <c r="AW219" s="77"/>
      <c r="AX219" s="77"/>
      <c r="AY219" s="77"/>
    </row>
    <row r="220" spans="1:51" ht="18.75" customHeight="1" x14ac:dyDescent="0.3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  <c r="AP220" s="77"/>
      <c r="AQ220" s="77"/>
      <c r="AR220" s="77"/>
      <c r="AS220" s="77"/>
      <c r="AT220" s="77"/>
      <c r="AU220" s="77"/>
      <c r="AV220" s="77"/>
      <c r="AW220" s="77"/>
      <c r="AX220" s="77"/>
      <c r="AY220" s="77"/>
    </row>
    <row r="221" spans="1:51" ht="18.75" customHeight="1" x14ac:dyDescent="0.3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77"/>
      <c r="AQ221" s="77"/>
      <c r="AR221" s="77"/>
      <c r="AS221" s="77"/>
      <c r="AT221" s="77"/>
      <c r="AU221" s="77"/>
      <c r="AV221" s="77"/>
      <c r="AW221" s="77"/>
      <c r="AX221" s="77"/>
      <c r="AY221" s="77"/>
    </row>
    <row r="222" spans="1:51" ht="18.75" customHeight="1" x14ac:dyDescent="0.3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  <c r="AN222" s="77"/>
      <c r="AO222" s="77"/>
      <c r="AP222" s="77"/>
      <c r="AQ222" s="77"/>
      <c r="AR222" s="77"/>
      <c r="AS222" s="77"/>
      <c r="AT222" s="77"/>
      <c r="AU222" s="77"/>
      <c r="AV222" s="77"/>
      <c r="AW222" s="77"/>
      <c r="AX222" s="77"/>
      <c r="AY222" s="77"/>
    </row>
    <row r="223" spans="1:51" ht="18.75" customHeight="1" x14ac:dyDescent="0.3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  <c r="AP223" s="77"/>
      <c r="AQ223" s="77"/>
      <c r="AR223" s="77"/>
      <c r="AS223" s="77"/>
      <c r="AT223" s="77"/>
      <c r="AU223" s="77"/>
      <c r="AV223" s="77"/>
      <c r="AW223" s="77"/>
      <c r="AX223" s="77"/>
      <c r="AY223" s="77"/>
    </row>
    <row r="224" spans="1:51" ht="18.75" customHeight="1" x14ac:dyDescent="0.3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  <c r="AP224" s="77"/>
      <c r="AQ224" s="77"/>
      <c r="AR224" s="77"/>
      <c r="AS224" s="77"/>
      <c r="AT224" s="77"/>
      <c r="AU224" s="77"/>
      <c r="AV224" s="77"/>
      <c r="AW224" s="77"/>
      <c r="AX224" s="77"/>
      <c r="AY224" s="77"/>
    </row>
    <row r="225" spans="1:51" ht="18.75" customHeight="1" x14ac:dyDescent="0.3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  <c r="AP225" s="77"/>
      <c r="AQ225" s="77"/>
      <c r="AR225" s="77"/>
      <c r="AS225" s="77"/>
      <c r="AT225" s="77"/>
      <c r="AU225" s="77"/>
      <c r="AV225" s="77"/>
      <c r="AW225" s="77"/>
      <c r="AX225" s="77"/>
      <c r="AY225" s="77"/>
    </row>
    <row r="226" spans="1:51" ht="18.75" customHeight="1" x14ac:dyDescent="0.3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  <c r="AP226" s="77"/>
      <c r="AQ226" s="77"/>
      <c r="AR226" s="77"/>
      <c r="AS226" s="77"/>
      <c r="AT226" s="77"/>
      <c r="AU226" s="77"/>
      <c r="AV226" s="77"/>
      <c r="AW226" s="77"/>
      <c r="AX226" s="77"/>
      <c r="AY226" s="77"/>
    </row>
    <row r="227" spans="1:51" ht="18.75" customHeight="1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  <c r="AP227" s="77"/>
      <c r="AQ227" s="77"/>
      <c r="AR227" s="77"/>
      <c r="AS227" s="77"/>
      <c r="AT227" s="77"/>
      <c r="AU227" s="77"/>
      <c r="AV227" s="77"/>
      <c r="AW227" s="77"/>
      <c r="AX227" s="77"/>
      <c r="AY227" s="77"/>
    </row>
    <row r="228" spans="1:51" ht="18.75" customHeight="1" x14ac:dyDescent="0.3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  <c r="AN228" s="77"/>
      <c r="AO228" s="77"/>
      <c r="AP228" s="77"/>
      <c r="AQ228" s="77"/>
      <c r="AR228" s="77"/>
      <c r="AS228" s="77"/>
      <c r="AT228" s="77"/>
      <c r="AU228" s="77"/>
      <c r="AV228" s="77"/>
      <c r="AW228" s="77"/>
      <c r="AX228" s="77"/>
      <c r="AY228" s="77"/>
    </row>
    <row r="229" spans="1:51" ht="18.75" customHeight="1" x14ac:dyDescent="0.3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  <c r="AP229" s="77"/>
      <c r="AQ229" s="77"/>
      <c r="AR229" s="77"/>
      <c r="AS229" s="77"/>
      <c r="AT229" s="77"/>
      <c r="AU229" s="77"/>
      <c r="AV229" s="77"/>
      <c r="AW229" s="77"/>
      <c r="AX229" s="77"/>
      <c r="AY229" s="77"/>
    </row>
    <row r="230" spans="1:51" ht="18.75" customHeight="1" x14ac:dyDescent="0.3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  <c r="AN230" s="77"/>
      <c r="AO230" s="77"/>
      <c r="AP230" s="77"/>
      <c r="AQ230" s="77"/>
      <c r="AR230" s="77"/>
      <c r="AS230" s="77"/>
      <c r="AT230" s="77"/>
      <c r="AU230" s="77"/>
      <c r="AV230" s="77"/>
      <c r="AW230" s="77"/>
      <c r="AX230" s="77"/>
      <c r="AY230" s="77"/>
    </row>
    <row r="231" spans="1:51" ht="18.75" customHeight="1" x14ac:dyDescent="0.3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  <c r="AP231" s="77"/>
      <c r="AQ231" s="77"/>
      <c r="AR231" s="77"/>
      <c r="AS231" s="77"/>
      <c r="AT231" s="77"/>
      <c r="AU231" s="77"/>
      <c r="AV231" s="77"/>
      <c r="AW231" s="77"/>
      <c r="AX231" s="77"/>
      <c r="AY231" s="77"/>
    </row>
    <row r="232" spans="1:51" ht="18.75" customHeight="1" x14ac:dyDescent="0.3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  <c r="AP232" s="77"/>
      <c r="AQ232" s="77"/>
      <c r="AR232" s="77"/>
      <c r="AS232" s="77"/>
      <c r="AT232" s="77"/>
      <c r="AU232" s="77"/>
      <c r="AV232" s="77"/>
      <c r="AW232" s="77"/>
      <c r="AX232" s="77"/>
      <c r="AY232" s="77"/>
    </row>
    <row r="233" spans="1:51" ht="18.75" customHeight="1" x14ac:dyDescent="0.3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  <c r="AN233" s="77"/>
      <c r="AO233" s="77"/>
      <c r="AP233" s="77"/>
      <c r="AQ233" s="77"/>
      <c r="AR233" s="77"/>
      <c r="AS233" s="77"/>
      <c r="AT233" s="77"/>
      <c r="AU233" s="77"/>
      <c r="AV233" s="77"/>
      <c r="AW233" s="77"/>
      <c r="AX233" s="77"/>
      <c r="AY233" s="77"/>
    </row>
    <row r="234" spans="1:51" ht="18.75" customHeight="1" x14ac:dyDescent="0.3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  <c r="AP234" s="77"/>
      <c r="AQ234" s="77"/>
      <c r="AR234" s="77"/>
      <c r="AS234" s="77"/>
      <c r="AT234" s="77"/>
      <c r="AU234" s="77"/>
      <c r="AV234" s="77"/>
      <c r="AW234" s="77"/>
      <c r="AX234" s="77"/>
      <c r="AY234" s="77"/>
    </row>
    <row r="235" spans="1:51" ht="18.75" customHeight="1" x14ac:dyDescent="0.3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  <c r="AN235" s="77"/>
      <c r="AO235" s="77"/>
      <c r="AP235" s="77"/>
      <c r="AQ235" s="77"/>
      <c r="AR235" s="77"/>
      <c r="AS235" s="77"/>
      <c r="AT235" s="77"/>
      <c r="AU235" s="77"/>
      <c r="AV235" s="77"/>
      <c r="AW235" s="77"/>
      <c r="AX235" s="77"/>
      <c r="AY235" s="77"/>
    </row>
    <row r="236" spans="1:51" ht="18.75" customHeight="1" x14ac:dyDescent="0.3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  <c r="AN236" s="77"/>
      <c r="AO236" s="77"/>
      <c r="AP236" s="77"/>
      <c r="AQ236" s="77"/>
      <c r="AR236" s="77"/>
      <c r="AS236" s="77"/>
      <c r="AT236" s="77"/>
      <c r="AU236" s="77"/>
      <c r="AV236" s="77"/>
      <c r="AW236" s="77"/>
      <c r="AX236" s="77"/>
      <c r="AY236" s="77"/>
    </row>
    <row r="237" spans="1:51" ht="18.75" customHeight="1" x14ac:dyDescent="0.3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  <c r="AN237" s="77"/>
      <c r="AO237" s="77"/>
      <c r="AP237" s="77"/>
      <c r="AQ237" s="77"/>
      <c r="AR237" s="77"/>
      <c r="AS237" s="77"/>
      <c r="AT237" s="77"/>
      <c r="AU237" s="77"/>
      <c r="AV237" s="77"/>
      <c r="AW237" s="77"/>
      <c r="AX237" s="77"/>
      <c r="AY237" s="77"/>
    </row>
    <row r="238" spans="1:51" ht="18.75" customHeight="1" x14ac:dyDescent="0.3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  <c r="AN238" s="77"/>
      <c r="AO238" s="77"/>
      <c r="AP238" s="77"/>
      <c r="AQ238" s="77"/>
      <c r="AR238" s="77"/>
      <c r="AS238" s="77"/>
      <c r="AT238" s="77"/>
      <c r="AU238" s="77"/>
      <c r="AV238" s="77"/>
      <c r="AW238" s="77"/>
      <c r="AX238" s="77"/>
      <c r="AY238" s="77"/>
    </row>
    <row r="239" spans="1:51" ht="18.75" customHeight="1" x14ac:dyDescent="0.3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  <c r="AN239" s="77"/>
      <c r="AO239" s="77"/>
      <c r="AP239" s="77"/>
      <c r="AQ239" s="77"/>
      <c r="AR239" s="77"/>
      <c r="AS239" s="77"/>
      <c r="AT239" s="77"/>
      <c r="AU239" s="77"/>
      <c r="AV239" s="77"/>
      <c r="AW239" s="77"/>
      <c r="AX239" s="77"/>
      <c r="AY239" s="77"/>
    </row>
    <row r="240" spans="1:51" ht="18.75" customHeight="1" x14ac:dyDescent="0.3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  <c r="AN240" s="77"/>
      <c r="AO240" s="77"/>
      <c r="AP240" s="77"/>
      <c r="AQ240" s="77"/>
      <c r="AR240" s="77"/>
      <c r="AS240" s="77"/>
      <c r="AT240" s="77"/>
      <c r="AU240" s="77"/>
      <c r="AV240" s="77"/>
      <c r="AW240" s="77"/>
      <c r="AX240" s="77"/>
      <c r="AY240" s="77"/>
    </row>
    <row r="241" spans="1:51" ht="18.75" customHeight="1" x14ac:dyDescent="0.3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  <c r="AN241" s="77"/>
      <c r="AO241" s="77"/>
      <c r="AP241" s="77"/>
      <c r="AQ241" s="77"/>
      <c r="AR241" s="77"/>
      <c r="AS241" s="77"/>
      <c r="AT241" s="77"/>
      <c r="AU241" s="77"/>
      <c r="AV241" s="77"/>
      <c r="AW241" s="77"/>
      <c r="AX241" s="77"/>
      <c r="AY241" s="77"/>
    </row>
    <row r="242" spans="1:51" ht="18.75" customHeight="1" x14ac:dyDescent="0.3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  <c r="AN242" s="77"/>
      <c r="AO242" s="77"/>
      <c r="AP242" s="77"/>
      <c r="AQ242" s="77"/>
      <c r="AR242" s="77"/>
      <c r="AS242" s="77"/>
      <c r="AT242" s="77"/>
      <c r="AU242" s="77"/>
      <c r="AV242" s="77"/>
      <c r="AW242" s="77"/>
      <c r="AX242" s="77"/>
      <c r="AY242" s="77"/>
    </row>
    <row r="243" spans="1:51" ht="18.75" customHeight="1" x14ac:dyDescent="0.3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  <c r="AP243" s="77"/>
      <c r="AQ243" s="77"/>
      <c r="AR243" s="77"/>
      <c r="AS243" s="77"/>
      <c r="AT243" s="77"/>
      <c r="AU243" s="77"/>
      <c r="AV243" s="77"/>
      <c r="AW243" s="77"/>
      <c r="AX243" s="77"/>
      <c r="AY243" s="77"/>
    </row>
    <row r="244" spans="1:51" ht="18.75" customHeight="1" x14ac:dyDescent="0.3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  <c r="AN244" s="77"/>
      <c r="AO244" s="77"/>
      <c r="AP244" s="77"/>
      <c r="AQ244" s="77"/>
      <c r="AR244" s="77"/>
      <c r="AS244" s="77"/>
      <c r="AT244" s="77"/>
      <c r="AU244" s="77"/>
      <c r="AV244" s="77"/>
      <c r="AW244" s="77"/>
      <c r="AX244" s="77"/>
      <c r="AY244" s="77"/>
    </row>
    <row r="245" spans="1:51" ht="18.75" customHeight="1" x14ac:dyDescent="0.3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  <c r="AN245" s="77"/>
      <c r="AO245" s="77"/>
      <c r="AP245" s="77"/>
      <c r="AQ245" s="77"/>
      <c r="AR245" s="77"/>
      <c r="AS245" s="77"/>
      <c r="AT245" s="77"/>
      <c r="AU245" s="77"/>
      <c r="AV245" s="77"/>
      <c r="AW245" s="77"/>
      <c r="AX245" s="77"/>
      <c r="AY245" s="77"/>
    </row>
    <row r="246" spans="1:51" ht="18.75" customHeight="1" x14ac:dyDescent="0.3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  <c r="AW246" s="77"/>
      <c r="AX246" s="77"/>
      <c r="AY246" s="77"/>
    </row>
    <row r="247" spans="1:51" ht="18.75" customHeight="1" x14ac:dyDescent="0.3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  <c r="AP247" s="77"/>
      <c r="AQ247" s="77"/>
      <c r="AR247" s="77"/>
      <c r="AS247" s="77"/>
      <c r="AT247" s="77"/>
      <c r="AU247" s="77"/>
      <c r="AV247" s="77"/>
      <c r="AW247" s="77"/>
      <c r="AX247" s="77"/>
      <c r="AY247" s="77"/>
    </row>
    <row r="248" spans="1:51" ht="18.75" customHeight="1" x14ac:dyDescent="0.3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  <c r="AP248" s="77"/>
      <c r="AQ248" s="77"/>
      <c r="AR248" s="77"/>
      <c r="AS248" s="77"/>
      <c r="AT248" s="77"/>
      <c r="AU248" s="77"/>
      <c r="AV248" s="77"/>
      <c r="AW248" s="77"/>
      <c r="AX248" s="77"/>
      <c r="AY248" s="77"/>
    </row>
    <row r="249" spans="1:51" ht="18.75" customHeight="1" x14ac:dyDescent="0.3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  <c r="AN249" s="77"/>
      <c r="AO249" s="77"/>
      <c r="AP249" s="77"/>
      <c r="AQ249" s="77"/>
      <c r="AR249" s="77"/>
      <c r="AS249" s="77"/>
      <c r="AT249" s="77"/>
      <c r="AU249" s="77"/>
      <c r="AV249" s="77"/>
      <c r="AW249" s="77"/>
      <c r="AX249" s="77"/>
      <c r="AY249" s="77"/>
    </row>
    <row r="250" spans="1:51" ht="18.75" customHeight="1" x14ac:dyDescent="0.3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  <c r="AP250" s="77"/>
      <c r="AQ250" s="77"/>
      <c r="AR250" s="77"/>
      <c r="AS250" s="77"/>
      <c r="AT250" s="77"/>
      <c r="AU250" s="77"/>
      <c r="AV250" s="77"/>
      <c r="AW250" s="77"/>
      <c r="AX250" s="77"/>
      <c r="AY250" s="77"/>
    </row>
    <row r="251" spans="1:51" ht="18.75" customHeight="1" x14ac:dyDescent="0.3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  <c r="AP251" s="77"/>
      <c r="AQ251" s="77"/>
      <c r="AR251" s="77"/>
      <c r="AS251" s="77"/>
      <c r="AT251" s="77"/>
      <c r="AU251" s="77"/>
      <c r="AV251" s="77"/>
      <c r="AW251" s="77"/>
      <c r="AX251" s="77"/>
      <c r="AY251" s="77"/>
    </row>
    <row r="252" spans="1:51" ht="18.75" customHeight="1" x14ac:dyDescent="0.3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  <c r="AP252" s="77"/>
      <c r="AQ252" s="77"/>
      <c r="AR252" s="77"/>
      <c r="AS252" s="77"/>
      <c r="AT252" s="77"/>
      <c r="AU252" s="77"/>
      <c r="AV252" s="77"/>
      <c r="AW252" s="77"/>
      <c r="AX252" s="77"/>
      <c r="AY252" s="77"/>
    </row>
    <row r="253" spans="1:51" ht="18.75" customHeight="1" x14ac:dyDescent="0.3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  <c r="AN253" s="77"/>
      <c r="AO253" s="77"/>
      <c r="AP253" s="77"/>
      <c r="AQ253" s="77"/>
      <c r="AR253" s="77"/>
      <c r="AS253" s="77"/>
      <c r="AT253" s="77"/>
      <c r="AU253" s="77"/>
      <c r="AV253" s="77"/>
      <c r="AW253" s="77"/>
      <c r="AX253" s="77"/>
      <c r="AY253" s="77"/>
    </row>
    <row r="254" spans="1:51" ht="18.75" customHeight="1" x14ac:dyDescent="0.3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  <c r="AP254" s="77"/>
      <c r="AQ254" s="77"/>
      <c r="AR254" s="77"/>
      <c r="AS254" s="77"/>
      <c r="AT254" s="77"/>
      <c r="AU254" s="77"/>
      <c r="AV254" s="77"/>
      <c r="AW254" s="77"/>
      <c r="AX254" s="77"/>
      <c r="AY254" s="77"/>
    </row>
    <row r="255" spans="1:51" ht="18.75" customHeight="1" x14ac:dyDescent="0.3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  <c r="AN255" s="77"/>
      <c r="AO255" s="77"/>
      <c r="AP255" s="77"/>
      <c r="AQ255" s="77"/>
      <c r="AR255" s="77"/>
      <c r="AS255" s="77"/>
      <c r="AT255" s="77"/>
      <c r="AU255" s="77"/>
      <c r="AV255" s="77"/>
      <c r="AW255" s="77"/>
      <c r="AX255" s="77"/>
      <c r="AY255" s="77"/>
    </row>
    <row r="256" spans="1:51" ht="18.75" customHeight="1" x14ac:dyDescent="0.3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  <c r="AN256" s="77"/>
      <c r="AO256" s="77"/>
      <c r="AP256" s="77"/>
      <c r="AQ256" s="77"/>
      <c r="AR256" s="77"/>
      <c r="AS256" s="77"/>
      <c r="AT256" s="77"/>
      <c r="AU256" s="77"/>
      <c r="AV256" s="77"/>
      <c r="AW256" s="77"/>
      <c r="AX256" s="77"/>
      <c r="AY256" s="77"/>
    </row>
    <row r="257" spans="1:51" ht="18.75" customHeight="1" x14ac:dyDescent="0.3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  <c r="AN257" s="77"/>
      <c r="AO257" s="77"/>
      <c r="AP257" s="77"/>
      <c r="AQ257" s="77"/>
      <c r="AR257" s="77"/>
      <c r="AS257" s="77"/>
      <c r="AT257" s="77"/>
      <c r="AU257" s="77"/>
      <c r="AV257" s="77"/>
      <c r="AW257" s="77"/>
      <c r="AX257" s="77"/>
      <c r="AY257" s="77"/>
    </row>
    <row r="258" spans="1:51" ht="18.75" customHeight="1" x14ac:dyDescent="0.3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  <c r="AN258" s="77"/>
      <c r="AO258" s="77"/>
      <c r="AP258" s="77"/>
      <c r="AQ258" s="77"/>
      <c r="AR258" s="77"/>
      <c r="AS258" s="77"/>
      <c r="AT258" s="77"/>
      <c r="AU258" s="77"/>
      <c r="AV258" s="77"/>
      <c r="AW258" s="77"/>
      <c r="AX258" s="77"/>
      <c r="AY258" s="77"/>
    </row>
    <row r="259" spans="1:51" ht="18.75" customHeight="1" x14ac:dyDescent="0.3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  <c r="AF259" s="77"/>
      <c r="AG259" s="77"/>
      <c r="AH259" s="77"/>
      <c r="AI259" s="77"/>
      <c r="AJ259" s="77"/>
      <c r="AK259" s="77"/>
      <c r="AL259" s="77"/>
      <c r="AM259" s="77"/>
      <c r="AN259" s="77"/>
      <c r="AO259" s="77"/>
      <c r="AP259" s="77"/>
      <c r="AQ259" s="77"/>
      <c r="AR259" s="77"/>
      <c r="AS259" s="77"/>
      <c r="AT259" s="77"/>
      <c r="AU259" s="77"/>
      <c r="AV259" s="77"/>
      <c r="AW259" s="77"/>
      <c r="AX259" s="77"/>
      <c r="AY259" s="77"/>
    </row>
    <row r="260" spans="1:51" ht="18.75" customHeight="1" x14ac:dyDescent="0.3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  <c r="AE260" s="77"/>
      <c r="AF260" s="77"/>
      <c r="AG260" s="77"/>
      <c r="AH260" s="77"/>
      <c r="AI260" s="77"/>
      <c r="AJ260" s="77"/>
      <c r="AK260" s="77"/>
      <c r="AL260" s="77"/>
      <c r="AM260" s="77"/>
      <c r="AN260" s="77"/>
      <c r="AO260" s="77"/>
      <c r="AP260" s="77"/>
      <c r="AQ260" s="77"/>
      <c r="AR260" s="77"/>
      <c r="AS260" s="77"/>
      <c r="AT260" s="77"/>
      <c r="AU260" s="77"/>
      <c r="AV260" s="77"/>
      <c r="AW260" s="77"/>
      <c r="AX260" s="77"/>
      <c r="AY260" s="77"/>
    </row>
    <row r="261" spans="1:51" ht="18.75" customHeight="1" x14ac:dyDescent="0.3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  <c r="AP261" s="77"/>
      <c r="AQ261" s="77"/>
      <c r="AR261" s="77"/>
      <c r="AS261" s="77"/>
      <c r="AT261" s="77"/>
      <c r="AU261" s="77"/>
      <c r="AV261" s="77"/>
      <c r="AW261" s="77"/>
      <c r="AX261" s="77"/>
      <c r="AY261" s="77"/>
    </row>
    <row r="262" spans="1:51" ht="18.75" customHeight="1" x14ac:dyDescent="0.3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  <c r="AE262" s="77"/>
      <c r="AF262" s="77"/>
      <c r="AG262" s="77"/>
      <c r="AH262" s="77"/>
      <c r="AI262" s="77"/>
      <c r="AJ262" s="77"/>
      <c r="AK262" s="77"/>
      <c r="AL262" s="77"/>
      <c r="AM262" s="77"/>
      <c r="AN262" s="77"/>
      <c r="AO262" s="77"/>
      <c r="AP262" s="77"/>
      <c r="AQ262" s="77"/>
      <c r="AR262" s="77"/>
      <c r="AS262" s="77"/>
      <c r="AT262" s="77"/>
      <c r="AU262" s="77"/>
      <c r="AV262" s="77"/>
      <c r="AW262" s="77"/>
      <c r="AX262" s="77"/>
      <c r="AY262" s="77"/>
    </row>
    <row r="263" spans="1:51" ht="18.75" customHeight="1" x14ac:dyDescent="0.3">
      <c r="A263" s="77"/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  <c r="AA263" s="77"/>
      <c r="AB263" s="77"/>
      <c r="AC263" s="77"/>
      <c r="AD263" s="77"/>
      <c r="AE263" s="77"/>
      <c r="AF263" s="77"/>
      <c r="AG263" s="77"/>
      <c r="AH263" s="77"/>
      <c r="AI263" s="77"/>
      <c r="AJ263" s="77"/>
      <c r="AK263" s="77"/>
      <c r="AL263" s="77"/>
      <c r="AM263" s="77"/>
      <c r="AN263" s="77"/>
      <c r="AO263" s="77"/>
      <c r="AP263" s="77"/>
      <c r="AQ263" s="77"/>
      <c r="AR263" s="77"/>
      <c r="AS263" s="77"/>
      <c r="AT263" s="77"/>
      <c r="AU263" s="77"/>
      <c r="AV263" s="77"/>
      <c r="AW263" s="77"/>
      <c r="AX263" s="77"/>
      <c r="AY263" s="77"/>
    </row>
    <row r="264" spans="1:51" ht="18.75" customHeight="1" x14ac:dyDescent="0.3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  <c r="AA264" s="77"/>
      <c r="AB264" s="77"/>
      <c r="AC264" s="77"/>
      <c r="AD264" s="77"/>
      <c r="AE264" s="77"/>
      <c r="AF264" s="77"/>
      <c r="AG264" s="77"/>
      <c r="AH264" s="77"/>
      <c r="AI264" s="77"/>
      <c r="AJ264" s="77"/>
      <c r="AK264" s="77"/>
      <c r="AL264" s="77"/>
      <c r="AM264" s="77"/>
      <c r="AN264" s="77"/>
      <c r="AO264" s="77"/>
      <c r="AP264" s="77"/>
      <c r="AQ264" s="77"/>
      <c r="AR264" s="77"/>
      <c r="AS264" s="77"/>
      <c r="AT264" s="77"/>
      <c r="AU264" s="77"/>
      <c r="AV264" s="77"/>
      <c r="AW264" s="77"/>
      <c r="AX264" s="77"/>
      <c r="AY264" s="77"/>
    </row>
    <row r="265" spans="1:51" ht="18.75" customHeight="1" x14ac:dyDescent="0.3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  <c r="AA265" s="77"/>
      <c r="AB265" s="77"/>
      <c r="AC265" s="77"/>
      <c r="AD265" s="77"/>
      <c r="AE265" s="77"/>
      <c r="AF265" s="77"/>
      <c r="AG265" s="77"/>
      <c r="AH265" s="77"/>
      <c r="AI265" s="77"/>
      <c r="AJ265" s="77"/>
      <c r="AK265" s="77"/>
      <c r="AL265" s="77"/>
      <c r="AM265" s="77"/>
      <c r="AN265" s="77"/>
      <c r="AO265" s="77"/>
      <c r="AP265" s="77"/>
      <c r="AQ265" s="77"/>
      <c r="AR265" s="77"/>
      <c r="AS265" s="77"/>
      <c r="AT265" s="77"/>
      <c r="AU265" s="77"/>
      <c r="AV265" s="77"/>
      <c r="AW265" s="77"/>
      <c r="AX265" s="77"/>
      <c r="AY265" s="77"/>
    </row>
    <row r="266" spans="1:51" ht="18.75" customHeight="1" x14ac:dyDescent="0.3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  <c r="AA266" s="77"/>
      <c r="AB266" s="77"/>
      <c r="AC266" s="77"/>
      <c r="AD266" s="77"/>
      <c r="AE266" s="77"/>
      <c r="AF266" s="77"/>
      <c r="AG266" s="77"/>
      <c r="AH266" s="77"/>
      <c r="AI266" s="77"/>
      <c r="AJ266" s="77"/>
      <c r="AK266" s="77"/>
      <c r="AL266" s="77"/>
      <c r="AM266" s="77"/>
      <c r="AN266" s="77"/>
      <c r="AO266" s="77"/>
      <c r="AP266" s="77"/>
      <c r="AQ266" s="77"/>
      <c r="AR266" s="77"/>
      <c r="AS266" s="77"/>
      <c r="AT266" s="77"/>
      <c r="AU266" s="77"/>
      <c r="AV266" s="77"/>
      <c r="AW266" s="77"/>
      <c r="AX266" s="77"/>
      <c r="AY266" s="77"/>
    </row>
    <row r="267" spans="1:51" ht="18.75" customHeight="1" x14ac:dyDescent="0.3">
      <c r="A267" s="77"/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  <c r="AA267" s="77"/>
      <c r="AB267" s="77"/>
      <c r="AC267" s="77"/>
      <c r="AD267" s="77"/>
      <c r="AE267" s="77"/>
      <c r="AF267" s="77"/>
      <c r="AG267" s="77"/>
      <c r="AH267" s="77"/>
      <c r="AI267" s="77"/>
      <c r="AJ267" s="77"/>
      <c r="AK267" s="77"/>
      <c r="AL267" s="77"/>
      <c r="AM267" s="77"/>
      <c r="AN267" s="77"/>
      <c r="AO267" s="77"/>
      <c r="AP267" s="77"/>
      <c r="AQ267" s="77"/>
      <c r="AR267" s="77"/>
      <c r="AS267" s="77"/>
      <c r="AT267" s="77"/>
      <c r="AU267" s="77"/>
      <c r="AV267" s="77"/>
      <c r="AW267" s="77"/>
      <c r="AX267" s="77"/>
      <c r="AY267" s="77"/>
    </row>
    <row r="268" spans="1:51" ht="18.75" customHeight="1" x14ac:dyDescent="0.3">
      <c r="A268" s="77"/>
      <c r="B268" s="77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77"/>
      <c r="AA268" s="77"/>
      <c r="AB268" s="77"/>
      <c r="AC268" s="77"/>
      <c r="AD268" s="77"/>
      <c r="AE268" s="77"/>
      <c r="AF268" s="77"/>
      <c r="AG268" s="77"/>
      <c r="AH268" s="77"/>
      <c r="AI268" s="77"/>
      <c r="AJ268" s="77"/>
      <c r="AK268" s="77"/>
      <c r="AL268" s="77"/>
      <c r="AM268" s="77"/>
      <c r="AN268" s="77"/>
      <c r="AO268" s="77"/>
      <c r="AP268" s="77"/>
      <c r="AQ268" s="77"/>
      <c r="AR268" s="77"/>
      <c r="AS268" s="77"/>
      <c r="AT268" s="77"/>
      <c r="AU268" s="77"/>
      <c r="AV268" s="77"/>
      <c r="AW268" s="77"/>
      <c r="AX268" s="77"/>
      <c r="AY268" s="77"/>
    </row>
    <row r="269" spans="1:51" ht="18.75" customHeight="1" x14ac:dyDescent="0.3">
      <c r="A269" s="77"/>
      <c r="B269" s="77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  <c r="AA269" s="77"/>
      <c r="AB269" s="77"/>
      <c r="AC269" s="77"/>
      <c r="AD269" s="77"/>
      <c r="AE269" s="77"/>
      <c r="AF269" s="77"/>
      <c r="AG269" s="77"/>
      <c r="AH269" s="77"/>
      <c r="AI269" s="77"/>
      <c r="AJ269" s="77"/>
      <c r="AK269" s="77"/>
      <c r="AL269" s="77"/>
      <c r="AM269" s="77"/>
      <c r="AN269" s="77"/>
      <c r="AO269" s="77"/>
      <c r="AP269" s="77"/>
      <c r="AQ269" s="77"/>
      <c r="AR269" s="77"/>
      <c r="AS269" s="77"/>
      <c r="AT269" s="77"/>
      <c r="AU269" s="77"/>
      <c r="AV269" s="77"/>
      <c r="AW269" s="77"/>
      <c r="AX269" s="77"/>
      <c r="AY269" s="77"/>
    </row>
    <row r="270" spans="1:51" ht="18.75" customHeight="1" x14ac:dyDescent="0.3">
      <c r="A270" s="77"/>
      <c r="B270" s="77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  <c r="AA270" s="77"/>
      <c r="AB270" s="77"/>
      <c r="AC270" s="77"/>
      <c r="AD270" s="77"/>
      <c r="AE270" s="77"/>
      <c r="AF270" s="77"/>
      <c r="AG270" s="77"/>
      <c r="AH270" s="77"/>
      <c r="AI270" s="77"/>
      <c r="AJ270" s="77"/>
      <c r="AK270" s="77"/>
      <c r="AL270" s="77"/>
      <c r="AM270" s="77"/>
      <c r="AN270" s="77"/>
      <c r="AO270" s="77"/>
      <c r="AP270" s="77"/>
      <c r="AQ270" s="77"/>
      <c r="AR270" s="77"/>
      <c r="AS270" s="77"/>
      <c r="AT270" s="77"/>
      <c r="AU270" s="77"/>
      <c r="AV270" s="77"/>
      <c r="AW270" s="77"/>
      <c r="AX270" s="77"/>
      <c r="AY270" s="77"/>
    </row>
    <row r="271" spans="1:51" ht="18.75" customHeight="1" x14ac:dyDescent="0.3">
      <c r="A271" s="77"/>
      <c r="B271" s="77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  <c r="AA271" s="77"/>
      <c r="AB271" s="77"/>
      <c r="AC271" s="77"/>
      <c r="AD271" s="77"/>
      <c r="AE271" s="77"/>
      <c r="AF271" s="77"/>
      <c r="AG271" s="77"/>
      <c r="AH271" s="77"/>
      <c r="AI271" s="77"/>
      <c r="AJ271" s="77"/>
      <c r="AK271" s="77"/>
      <c r="AL271" s="77"/>
      <c r="AM271" s="77"/>
      <c r="AN271" s="77"/>
      <c r="AO271" s="77"/>
      <c r="AP271" s="77"/>
      <c r="AQ271" s="77"/>
      <c r="AR271" s="77"/>
      <c r="AS271" s="77"/>
      <c r="AT271" s="77"/>
      <c r="AU271" s="77"/>
      <c r="AV271" s="77"/>
      <c r="AW271" s="77"/>
      <c r="AX271" s="77"/>
      <c r="AY271" s="77"/>
    </row>
    <row r="272" spans="1:51" ht="18.75" customHeight="1" x14ac:dyDescent="0.3">
      <c r="A272" s="77"/>
      <c r="B272" s="77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77"/>
      <c r="AA272" s="77"/>
      <c r="AB272" s="77"/>
      <c r="AC272" s="77"/>
      <c r="AD272" s="77"/>
      <c r="AE272" s="77"/>
      <c r="AF272" s="77"/>
      <c r="AG272" s="77"/>
      <c r="AH272" s="77"/>
      <c r="AI272" s="77"/>
      <c r="AJ272" s="77"/>
      <c r="AK272" s="77"/>
      <c r="AL272" s="77"/>
      <c r="AM272" s="77"/>
      <c r="AN272" s="77"/>
      <c r="AO272" s="77"/>
      <c r="AP272" s="77"/>
      <c r="AQ272" s="77"/>
      <c r="AR272" s="77"/>
      <c r="AS272" s="77"/>
      <c r="AT272" s="77"/>
      <c r="AU272" s="77"/>
      <c r="AV272" s="77"/>
      <c r="AW272" s="77"/>
      <c r="AX272" s="77"/>
      <c r="AY272" s="77"/>
    </row>
    <row r="273" spans="1:51" ht="18.75" customHeight="1" x14ac:dyDescent="0.3">
      <c r="A273" s="77"/>
      <c r="B273" s="77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77"/>
      <c r="AA273" s="77"/>
      <c r="AB273" s="77"/>
      <c r="AC273" s="77"/>
      <c r="AD273" s="77"/>
      <c r="AE273" s="77"/>
      <c r="AF273" s="77"/>
      <c r="AG273" s="77"/>
      <c r="AH273" s="77"/>
      <c r="AI273" s="77"/>
      <c r="AJ273" s="77"/>
      <c r="AK273" s="77"/>
      <c r="AL273" s="77"/>
      <c r="AM273" s="77"/>
      <c r="AN273" s="77"/>
      <c r="AO273" s="77"/>
      <c r="AP273" s="77"/>
      <c r="AQ273" s="77"/>
      <c r="AR273" s="77"/>
      <c r="AS273" s="77"/>
      <c r="AT273" s="77"/>
      <c r="AU273" s="77"/>
      <c r="AV273" s="77"/>
      <c r="AW273" s="77"/>
      <c r="AX273" s="77"/>
      <c r="AY273" s="77"/>
    </row>
    <row r="274" spans="1:51" ht="18.75" customHeight="1" x14ac:dyDescent="0.3">
      <c r="A274" s="77"/>
      <c r="B274" s="77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  <c r="AA274" s="77"/>
      <c r="AB274" s="77"/>
      <c r="AC274" s="77"/>
      <c r="AD274" s="77"/>
      <c r="AE274" s="77"/>
      <c r="AF274" s="77"/>
      <c r="AG274" s="77"/>
      <c r="AH274" s="77"/>
      <c r="AI274" s="77"/>
      <c r="AJ274" s="77"/>
      <c r="AK274" s="77"/>
      <c r="AL274" s="77"/>
      <c r="AM274" s="77"/>
      <c r="AN274" s="77"/>
      <c r="AO274" s="77"/>
      <c r="AP274" s="77"/>
      <c r="AQ274" s="77"/>
      <c r="AR274" s="77"/>
      <c r="AS274" s="77"/>
      <c r="AT274" s="77"/>
      <c r="AU274" s="77"/>
      <c r="AV274" s="77"/>
      <c r="AW274" s="77"/>
      <c r="AX274" s="77"/>
      <c r="AY274" s="77"/>
    </row>
    <row r="275" spans="1:51" ht="18.75" customHeight="1" x14ac:dyDescent="0.3">
      <c r="A275" s="77"/>
      <c r="B275" s="77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  <c r="AA275" s="77"/>
      <c r="AB275" s="77"/>
      <c r="AC275" s="77"/>
      <c r="AD275" s="77"/>
      <c r="AE275" s="77"/>
      <c r="AF275" s="77"/>
      <c r="AG275" s="77"/>
      <c r="AH275" s="77"/>
      <c r="AI275" s="77"/>
      <c r="AJ275" s="77"/>
      <c r="AK275" s="77"/>
      <c r="AL275" s="77"/>
      <c r="AM275" s="77"/>
      <c r="AN275" s="77"/>
      <c r="AO275" s="77"/>
      <c r="AP275" s="77"/>
      <c r="AQ275" s="77"/>
      <c r="AR275" s="77"/>
      <c r="AS275" s="77"/>
      <c r="AT275" s="77"/>
      <c r="AU275" s="77"/>
      <c r="AV275" s="77"/>
      <c r="AW275" s="77"/>
      <c r="AX275" s="77"/>
      <c r="AY275" s="77"/>
    </row>
    <row r="276" spans="1:51" ht="18.75" customHeight="1" x14ac:dyDescent="0.3">
      <c r="A276" s="77"/>
      <c r="B276" s="77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  <c r="AA276" s="77"/>
      <c r="AB276" s="77"/>
      <c r="AC276" s="77"/>
      <c r="AD276" s="77"/>
      <c r="AE276" s="77"/>
      <c r="AF276" s="77"/>
      <c r="AG276" s="77"/>
      <c r="AH276" s="77"/>
      <c r="AI276" s="77"/>
      <c r="AJ276" s="77"/>
      <c r="AK276" s="77"/>
      <c r="AL276" s="77"/>
      <c r="AM276" s="77"/>
      <c r="AN276" s="77"/>
      <c r="AO276" s="77"/>
      <c r="AP276" s="77"/>
      <c r="AQ276" s="77"/>
      <c r="AR276" s="77"/>
      <c r="AS276" s="77"/>
      <c r="AT276" s="77"/>
      <c r="AU276" s="77"/>
      <c r="AV276" s="77"/>
      <c r="AW276" s="77"/>
      <c r="AX276" s="77"/>
      <c r="AY276" s="77"/>
    </row>
    <row r="277" spans="1:51" ht="18.75" customHeight="1" x14ac:dyDescent="0.3">
      <c r="A277" s="77"/>
      <c r="B277" s="77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  <c r="AA277" s="77"/>
      <c r="AB277" s="77"/>
      <c r="AC277" s="77"/>
      <c r="AD277" s="77"/>
      <c r="AE277" s="77"/>
      <c r="AF277" s="77"/>
      <c r="AG277" s="77"/>
      <c r="AH277" s="77"/>
      <c r="AI277" s="77"/>
      <c r="AJ277" s="77"/>
      <c r="AK277" s="77"/>
      <c r="AL277" s="77"/>
      <c r="AM277" s="77"/>
      <c r="AN277" s="77"/>
      <c r="AO277" s="77"/>
      <c r="AP277" s="77"/>
      <c r="AQ277" s="77"/>
      <c r="AR277" s="77"/>
      <c r="AS277" s="77"/>
      <c r="AT277" s="77"/>
      <c r="AU277" s="77"/>
      <c r="AV277" s="77"/>
      <c r="AW277" s="77"/>
      <c r="AX277" s="77"/>
      <c r="AY277" s="77"/>
    </row>
    <row r="278" spans="1:51" ht="18.75" customHeight="1" x14ac:dyDescent="0.3">
      <c r="A278" s="77"/>
      <c r="B278" s="77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  <c r="AA278" s="77"/>
      <c r="AB278" s="77"/>
      <c r="AC278" s="77"/>
      <c r="AD278" s="77"/>
      <c r="AE278" s="77"/>
      <c r="AF278" s="77"/>
      <c r="AG278" s="77"/>
      <c r="AH278" s="77"/>
      <c r="AI278" s="77"/>
      <c r="AJ278" s="77"/>
      <c r="AK278" s="77"/>
      <c r="AL278" s="77"/>
      <c r="AM278" s="77"/>
      <c r="AN278" s="77"/>
      <c r="AO278" s="77"/>
      <c r="AP278" s="77"/>
      <c r="AQ278" s="77"/>
      <c r="AR278" s="77"/>
      <c r="AS278" s="77"/>
      <c r="AT278" s="77"/>
      <c r="AU278" s="77"/>
      <c r="AV278" s="77"/>
      <c r="AW278" s="77"/>
      <c r="AX278" s="77"/>
      <c r="AY278" s="77"/>
    </row>
    <row r="279" spans="1:51" ht="18.75" customHeight="1" x14ac:dyDescent="0.3">
      <c r="A279" s="77"/>
      <c r="B279" s="77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  <c r="AA279" s="77"/>
      <c r="AB279" s="77"/>
      <c r="AC279" s="77"/>
      <c r="AD279" s="77"/>
      <c r="AE279" s="77"/>
      <c r="AF279" s="77"/>
      <c r="AG279" s="77"/>
      <c r="AH279" s="77"/>
      <c r="AI279" s="77"/>
      <c r="AJ279" s="77"/>
      <c r="AK279" s="77"/>
      <c r="AL279" s="77"/>
      <c r="AM279" s="77"/>
      <c r="AN279" s="77"/>
      <c r="AO279" s="77"/>
      <c r="AP279" s="77"/>
      <c r="AQ279" s="77"/>
      <c r="AR279" s="77"/>
      <c r="AS279" s="77"/>
      <c r="AT279" s="77"/>
      <c r="AU279" s="77"/>
      <c r="AV279" s="77"/>
      <c r="AW279" s="77"/>
      <c r="AX279" s="77"/>
      <c r="AY279" s="77"/>
    </row>
    <row r="280" spans="1:51" ht="18.75" customHeight="1" x14ac:dyDescent="0.3">
      <c r="A280" s="77"/>
      <c r="B280" s="77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77"/>
      <c r="AA280" s="77"/>
      <c r="AB280" s="77"/>
      <c r="AC280" s="77"/>
      <c r="AD280" s="77"/>
      <c r="AE280" s="77"/>
      <c r="AF280" s="77"/>
      <c r="AG280" s="77"/>
      <c r="AH280" s="77"/>
      <c r="AI280" s="77"/>
      <c r="AJ280" s="77"/>
      <c r="AK280" s="77"/>
      <c r="AL280" s="77"/>
      <c r="AM280" s="77"/>
      <c r="AN280" s="77"/>
      <c r="AO280" s="77"/>
      <c r="AP280" s="77"/>
      <c r="AQ280" s="77"/>
      <c r="AR280" s="77"/>
      <c r="AS280" s="77"/>
      <c r="AT280" s="77"/>
      <c r="AU280" s="77"/>
      <c r="AV280" s="77"/>
      <c r="AW280" s="77"/>
      <c r="AX280" s="77"/>
      <c r="AY280" s="77"/>
    </row>
    <row r="281" spans="1:51" ht="18.75" customHeight="1" x14ac:dyDescent="0.3">
      <c r="A281" s="77"/>
      <c r="B281" s="77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  <c r="AA281" s="77"/>
      <c r="AB281" s="77"/>
      <c r="AC281" s="77"/>
      <c r="AD281" s="77"/>
      <c r="AE281" s="77"/>
      <c r="AF281" s="77"/>
      <c r="AG281" s="77"/>
      <c r="AH281" s="77"/>
      <c r="AI281" s="77"/>
      <c r="AJ281" s="77"/>
      <c r="AK281" s="77"/>
      <c r="AL281" s="77"/>
      <c r="AM281" s="77"/>
      <c r="AN281" s="77"/>
      <c r="AO281" s="77"/>
      <c r="AP281" s="77"/>
      <c r="AQ281" s="77"/>
      <c r="AR281" s="77"/>
      <c r="AS281" s="77"/>
      <c r="AT281" s="77"/>
      <c r="AU281" s="77"/>
      <c r="AV281" s="77"/>
      <c r="AW281" s="77"/>
      <c r="AX281" s="77"/>
      <c r="AY281" s="77"/>
    </row>
    <row r="282" spans="1:51" ht="18.75" customHeight="1" x14ac:dyDescent="0.3">
      <c r="A282" s="77"/>
      <c r="B282" s="77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  <c r="Z282" s="77"/>
      <c r="AA282" s="77"/>
      <c r="AB282" s="77"/>
      <c r="AC282" s="77"/>
      <c r="AD282" s="77"/>
      <c r="AE282" s="77"/>
      <c r="AF282" s="77"/>
      <c r="AG282" s="77"/>
      <c r="AH282" s="77"/>
      <c r="AI282" s="77"/>
      <c r="AJ282" s="77"/>
      <c r="AK282" s="77"/>
      <c r="AL282" s="77"/>
      <c r="AM282" s="77"/>
      <c r="AN282" s="77"/>
      <c r="AO282" s="77"/>
      <c r="AP282" s="77"/>
      <c r="AQ282" s="77"/>
      <c r="AR282" s="77"/>
      <c r="AS282" s="77"/>
      <c r="AT282" s="77"/>
      <c r="AU282" s="77"/>
      <c r="AV282" s="77"/>
      <c r="AW282" s="77"/>
      <c r="AX282" s="77"/>
      <c r="AY282" s="77"/>
    </row>
    <row r="283" spans="1:51" ht="18.75" customHeight="1" x14ac:dyDescent="0.3">
      <c r="A283" s="77"/>
      <c r="B283" s="77"/>
      <c r="C283" s="77"/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  <c r="Z283" s="77"/>
      <c r="AA283" s="77"/>
      <c r="AB283" s="77"/>
      <c r="AC283" s="77"/>
      <c r="AD283" s="77"/>
      <c r="AE283" s="77"/>
      <c r="AF283" s="77"/>
      <c r="AG283" s="77"/>
      <c r="AH283" s="77"/>
      <c r="AI283" s="77"/>
      <c r="AJ283" s="77"/>
      <c r="AK283" s="77"/>
      <c r="AL283" s="77"/>
      <c r="AM283" s="77"/>
      <c r="AN283" s="77"/>
      <c r="AO283" s="77"/>
      <c r="AP283" s="77"/>
      <c r="AQ283" s="77"/>
      <c r="AR283" s="77"/>
      <c r="AS283" s="77"/>
      <c r="AT283" s="77"/>
      <c r="AU283" s="77"/>
      <c r="AV283" s="77"/>
      <c r="AW283" s="77"/>
      <c r="AX283" s="77"/>
      <c r="AY283" s="77"/>
    </row>
    <row r="284" spans="1:51" ht="18.75" customHeight="1" x14ac:dyDescent="0.3">
      <c r="A284" s="77"/>
      <c r="B284" s="77"/>
      <c r="C284" s="77"/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  <c r="Z284" s="77"/>
      <c r="AA284" s="77"/>
      <c r="AB284" s="77"/>
      <c r="AC284" s="77"/>
      <c r="AD284" s="77"/>
      <c r="AE284" s="77"/>
      <c r="AF284" s="77"/>
      <c r="AG284" s="77"/>
      <c r="AH284" s="77"/>
      <c r="AI284" s="77"/>
      <c r="AJ284" s="77"/>
      <c r="AK284" s="77"/>
      <c r="AL284" s="77"/>
      <c r="AM284" s="77"/>
      <c r="AN284" s="77"/>
      <c r="AO284" s="77"/>
      <c r="AP284" s="77"/>
      <c r="AQ284" s="77"/>
      <c r="AR284" s="77"/>
      <c r="AS284" s="77"/>
      <c r="AT284" s="77"/>
      <c r="AU284" s="77"/>
      <c r="AV284" s="77"/>
      <c r="AW284" s="77"/>
      <c r="AX284" s="77"/>
      <c r="AY284" s="77"/>
    </row>
    <row r="285" spans="1:51" ht="18.75" customHeight="1" x14ac:dyDescent="0.3">
      <c r="A285" s="77"/>
      <c r="B285" s="77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  <c r="Z285" s="77"/>
      <c r="AA285" s="77"/>
      <c r="AB285" s="77"/>
      <c r="AC285" s="77"/>
      <c r="AD285" s="77"/>
      <c r="AE285" s="77"/>
      <c r="AF285" s="77"/>
      <c r="AG285" s="77"/>
      <c r="AH285" s="77"/>
      <c r="AI285" s="77"/>
      <c r="AJ285" s="77"/>
      <c r="AK285" s="77"/>
      <c r="AL285" s="77"/>
      <c r="AM285" s="77"/>
      <c r="AN285" s="77"/>
      <c r="AO285" s="77"/>
      <c r="AP285" s="77"/>
      <c r="AQ285" s="77"/>
      <c r="AR285" s="77"/>
      <c r="AS285" s="77"/>
      <c r="AT285" s="77"/>
      <c r="AU285" s="77"/>
      <c r="AV285" s="77"/>
      <c r="AW285" s="77"/>
      <c r="AX285" s="77"/>
      <c r="AY285" s="77"/>
    </row>
    <row r="286" spans="1:51" ht="18.75" customHeight="1" x14ac:dyDescent="0.3">
      <c r="A286" s="77"/>
      <c r="B286" s="77"/>
      <c r="C286" s="77"/>
      <c r="D286" s="77"/>
      <c r="E286" s="77"/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77"/>
      <c r="X286" s="77"/>
      <c r="Y286" s="77"/>
      <c r="Z286" s="77"/>
      <c r="AA286" s="77"/>
      <c r="AB286" s="77"/>
      <c r="AC286" s="77"/>
      <c r="AD286" s="77"/>
      <c r="AE286" s="77"/>
      <c r="AF286" s="77"/>
      <c r="AG286" s="77"/>
      <c r="AH286" s="77"/>
      <c r="AI286" s="77"/>
      <c r="AJ286" s="77"/>
      <c r="AK286" s="77"/>
      <c r="AL286" s="77"/>
      <c r="AM286" s="77"/>
      <c r="AN286" s="77"/>
      <c r="AO286" s="77"/>
      <c r="AP286" s="77"/>
      <c r="AQ286" s="77"/>
      <c r="AR286" s="77"/>
      <c r="AS286" s="77"/>
      <c r="AT286" s="77"/>
      <c r="AU286" s="77"/>
      <c r="AV286" s="77"/>
      <c r="AW286" s="77"/>
      <c r="AX286" s="77"/>
      <c r="AY286" s="77"/>
    </row>
    <row r="287" spans="1:51" ht="18.75" customHeight="1" x14ac:dyDescent="0.3">
      <c r="A287" s="77"/>
      <c r="B287" s="77"/>
      <c r="C287" s="77"/>
      <c r="D287" s="77"/>
      <c r="E287" s="77"/>
      <c r="F287" s="77"/>
      <c r="G287" s="77"/>
      <c r="H287" s="77"/>
      <c r="I287" s="77"/>
      <c r="J287" s="77"/>
      <c r="K287" s="77"/>
      <c r="L287" s="77"/>
      <c r="M287" s="77"/>
      <c r="N287" s="77"/>
      <c r="O287" s="77"/>
      <c r="P287" s="77"/>
      <c r="Q287" s="77"/>
      <c r="R287" s="77"/>
      <c r="S287" s="77"/>
      <c r="T287" s="77"/>
      <c r="U287" s="77"/>
      <c r="V287" s="77"/>
      <c r="W287" s="77"/>
      <c r="X287" s="77"/>
      <c r="Y287" s="77"/>
      <c r="Z287" s="77"/>
      <c r="AA287" s="77"/>
      <c r="AB287" s="77"/>
      <c r="AC287" s="77"/>
      <c r="AD287" s="77"/>
      <c r="AE287" s="77"/>
      <c r="AF287" s="77"/>
      <c r="AG287" s="77"/>
      <c r="AH287" s="77"/>
      <c r="AI287" s="77"/>
      <c r="AJ287" s="77"/>
      <c r="AK287" s="77"/>
      <c r="AL287" s="77"/>
      <c r="AM287" s="77"/>
      <c r="AN287" s="77"/>
      <c r="AO287" s="77"/>
      <c r="AP287" s="77"/>
      <c r="AQ287" s="77"/>
      <c r="AR287" s="77"/>
      <c r="AS287" s="77"/>
      <c r="AT287" s="77"/>
      <c r="AU287" s="77"/>
      <c r="AV287" s="77"/>
      <c r="AW287" s="77"/>
      <c r="AX287" s="77"/>
      <c r="AY287" s="77"/>
    </row>
    <row r="288" spans="1:51" ht="18.75" customHeight="1" x14ac:dyDescent="0.3">
      <c r="A288" s="77"/>
      <c r="B288" s="77"/>
      <c r="C288" s="77"/>
      <c r="D288" s="77"/>
      <c r="E288" s="77"/>
      <c r="F288" s="77"/>
      <c r="G288" s="77"/>
      <c r="H288" s="77"/>
      <c r="I288" s="77"/>
      <c r="J288" s="77"/>
      <c r="K288" s="77"/>
      <c r="L288" s="77"/>
      <c r="M288" s="77"/>
      <c r="N288" s="77"/>
      <c r="O288" s="77"/>
      <c r="P288" s="77"/>
      <c r="Q288" s="77"/>
      <c r="R288" s="77"/>
      <c r="S288" s="77"/>
      <c r="T288" s="77"/>
      <c r="U288" s="77"/>
      <c r="V288" s="77"/>
      <c r="W288" s="77"/>
      <c r="X288" s="77"/>
      <c r="Y288" s="77"/>
      <c r="Z288" s="77"/>
      <c r="AA288" s="77"/>
      <c r="AB288" s="77"/>
      <c r="AC288" s="77"/>
      <c r="AD288" s="77"/>
      <c r="AE288" s="77"/>
      <c r="AF288" s="77"/>
      <c r="AG288" s="77"/>
      <c r="AH288" s="77"/>
      <c r="AI288" s="77"/>
      <c r="AJ288" s="77"/>
      <c r="AK288" s="77"/>
      <c r="AL288" s="77"/>
      <c r="AM288" s="77"/>
      <c r="AN288" s="77"/>
      <c r="AO288" s="77"/>
      <c r="AP288" s="77"/>
      <c r="AQ288" s="77"/>
      <c r="AR288" s="77"/>
      <c r="AS288" s="77"/>
      <c r="AT288" s="77"/>
      <c r="AU288" s="77"/>
      <c r="AV288" s="77"/>
      <c r="AW288" s="77"/>
      <c r="AX288" s="77"/>
      <c r="AY288" s="77"/>
    </row>
    <row r="289" spans="1:51" ht="18.75" customHeight="1" x14ac:dyDescent="0.3">
      <c r="A289" s="77"/>
      <c r="B289" s="77"/>
      <c r="C289" s="77"/>
      <c r="D289" s="77"/>
      <c r="E289" s="77"/>
      <c r="F289" s="77"/>
      <c r="G289" s="77"/>
      <c r="H289" s="77"/>
      <c r="I289" s="77"/>
      <c r="J289" s="77"/>
      <c r="K289" s="77"/>
      <c r="L289" s="77"/>
      <c r="M289" s="77"/>
      <c r="N289" s="77"/>
      <c r="O289" s="77"/>
      <c r="P289" s="77"/>
      <c r="Q289" s="77"/>
      <c r="R289" s="77"/>
      <c r="S289" s="77"/>
      <c r="T289" s="77"/>
      <c r="U289" s="77"/>
      <c r="V289" s="77"/>
      <c r="W289" s="77"/>
      <c r="X289" s="77"/>
      <c r="Y289" s="77"/>
      <c r="Z289" s="77"/>
      <c r="AA289" s="77"/>
      <c r="AB289" s="77"/>
      <c r="AC289" s="77"/>
      <c r="AD289" s="77"/>
      <c r="AE289" s="77"/>
      <c r="AF289" s="77"/>
      <c r="AG289" s="77"/>
      <c r="AH289" s="77"/>
      <c r="AI289" s="77"/>
      <c r="AJ289" s="77"/>
      <c r="AK289" s="77"/>
      <c r="AL289" s="77"/>
      <c r="AM289" s="77"/>
      <c r="AN289" s="77"/>
      <c r="AO289" s="77"/>
      <c r="AP289" s="77"/>
      <c r="AQ289" s="77"/>
      <c r="AR289" s="77"/>
      <c r="AS289" s="77"/>
      <c r="AT289" s="77"/>
      <c r="AU289" s="77"/>
      <c r="AV289" s="77"/>
      <c r="AW289" s="77"/>
      <c r="AX289" s="77"/>
      <c r="AY289" s="77"/>
    </row>
    <row r="290" spans="1:51" ht="18.75" customHeight="1" x14ac:dyDescent="0.3">
      <c r="A290" s="77"/>
      <c r="B290" s="77"/>
      <c r="C290" s="77"/>
      <c r="D290" s="77"/>
      <c r="E290" s="77"/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77"/>
      <c r="X290" s="77"/>
      <c r="Y290" s="77"/>
      <c r="Z290" s="77"/>
      <c r="AA290" s="77"/>
      <c r="AB290" s="77"/>
      <c r="AC290" s="77"/>
      <c r="AD290" s="77"/>
      <c r="AE290" s="77"/>
      <c r="AF290" s="77"/>
      <c r="AG290" s="77"/>
      <c r="AH290" s="77"/>
      <c r="AI290" s="77"/>
      <c r="AJ290" s="77"/>
      <c r="AK290" s="77"/>
      <c r="AL290" s="77"/>
      <c r="AM290" s="77"/>
      <c r="AN290" s="77"/>
      <c r="AO290" s="77"/>
      <c r="AP290" s="77"/>
      <c r="AQ290" s="77"/>
      <c r="AR290" s="77"/>
      <c r="AS290" s="77"/>
      <c r="AT290" s="77"/>
      <c r="AU290" s="77"/>
      <c r="AV290" s="77"/>
      <c r="AW290" s="77"/>
      <c r="AX290" s="77"/>
      <c r="AY290" s="77"/>
    </row>
    <row r="291" spans="1:51" ht="18.75" customHeight="1" x14ac:dyDescent="0.3">
      <c r="A291" s="77"/>
      <c r="B291" s="77"/>
      <c r="C291" s="77"/>
      <c r="D291" s="77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  <c r="Y291" s="77"/>
      <c r="Z291" s="77"/>
      <c r="AA291" s="77"/>
      <c r="AB291" s="77"/>
      <c r="AC291" s="77"/>
      <c r="AD291" s="77"/>
      <c r="AE291" s="77"/>
      <c r="AF291" s="77"/>
      <c r="AG291" s="77"/>
      <c r="AH291" s="77"/>
      <c r="AI291" s="77"/>
      <c r="AJ291" s="77"/>
      <c r="AK291" s="77"/>
      <c r="AL291" s="77"/>
      <c r="AM291" s="77"/>
      <c r="AN291" s="77"/>
      <c r="AO291" s="77"/>
      <c r="AP291" s="77"/>
      <c r="AQ291" s="77"/>
      <c r="AR291" s="77"/>
      <c r="AS291" s="77"/>
      <c r="AT291" s="77"/>
      <c r="AU291" s="77"/>
      <c r="AV291" s="77"/>
      <c r="AW291" s="77"/>
      <c r="AX291" s="77"/>
      <c r="AY291" s="77"/>
    </row>
    <row r="292" spans="1:51" ht="18.75" customHeight="1" x14ac:dyDescent="0.3">
      <c r="A292" s="77"/>
      <c r="B292" s="77"/>
      <c r="C292" s="77"/>
      <c r="D292" s="77"/>
      <c r="E292" s="77"/>
      <c r="F292" s="77"/>
      <c r="G292" s="77"/>
      <c r="H292" s="77"/>
      <c r="I292" s="77"/>
      <c r="J292" s="77"/>
      <c r="K292" s="77"/>
      <c r="L292" s="77"/>
      <c r="M292" s="77"/>
      <c r="N292" s="77"/>
      <c r="O292" s="77"/>
      <c r="P292" s="77"/>
      <c r="Q292" s="77"/>
      <c r="R292" s="77"/>
      <c r="S292" s="77"/>
      <c r="T292" s="77"/>
      <c r="U292" s="77"/>
      <c r="V292" s="77"/>
      <c r="W292" s="77"/>
      <c r="X292" s="77"/>
      <c r="Y292" s="77"/>
      <c r="Z292" s="77"/>
      <c r="AA292" s="77"/>
      <c r="AB292" s="77"/>
      <c r="AC292" s="77"/>
      <c r="AD292" s="77"/>
      <c r="AE292" s="77"/>
      <c r="AF292" s="77"/>
      <c r="AG292" s="77"/>
      <c r="AH292" s="77"/>
      <c r="AI292" s="77"/>
      <c r="AJ292" s="77"/>
      <c r="AK292" s="77"/>
      <c r="AL292" s="77"/>
      <c r="AM292" s="77"/>
      <c r="AN292" s="77"/>
      <c r="AO292" s="77"/>
      <c r="AP292" s="77"/>
      <c r="AQ292" s="77"/>
      <c r="AR292" s="77"/>
      <c r="AS292" s="77"/>
      <c r="AT292" s="77"/>
      <c r="AU292" s="77"/>
      <c r="AV292" s="77"/>
      <c r="AW292" s="77"/>
      <c r="AX292" s="77"/>
      <c r="AY292" s="77"/>
    </row>
    <row r="293" spans="1:51" ht="15.75" customHeight="1" x14ac:dyDescent="0.2"/>
    <row r="294" spans="1:51" ht="15.75" customHeight="1" x14ac:dyDescent="0.2"/>
    <row r="295" spans="1:51" ht="15.75" customHeight="1" x14ac:dyDescent="0.2"/>
    <row r="296" spans="1:51" ht="15.75" customHeight="1" x14ac:dyDescent="0.2"/>
    <row r="297" spans="1:51" ht="15.75" customHeight="1" x14ac:dyDescent="0.2"/>
    <row r="298" spans="1:51" ht="15.75" customHeight="1" x14ac:dyDescent="0.2"/>
    <row r="299" spans="1:51" ht="15.75" customHeight="1" x14ac:dyDescent="0.2"/>
    <row r="300" spans="1:51" ht="15.75" customHeight="1" x14ac:dyDescent="0.2"/>
    <row r="301" spans="1:51" ht="15.75" customHeight="1" x14ac:dyDescent="0.2"/>
    <row r="302" spans="1:51" ht="15.75" customHeight="1" x14ac:dyDescent="0.2"/>
    <row r="303" spans="1:51" ht="15.75" customHeight="1" x14ac:dyDescent="0.2"/>
    <row r="304" spans="1:51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55">
    <mergeCell ref="B74:U74"/>
    <mergeCell ref="B75:U75"/>
    <mergeCell ref="B76:U76"/>
    <mergeCell ref="A11:A68"/>
    <mergeCell ref="B71:U71"/>
    <mergeCell ref="B11:AE11"/>
    <mergeCell ref="X71:Z71"/>
    <mergeCell ref="B72:U72"/>
    <mergeCell ref="B73:U73"/>
    <mergeCell ref="B39:AE39"/>
    <mergeCell ref="B48:AE48"/>
    <mergeCell ref="B58:AE58"/>
    <mergeCell ref="AB9:AB10"/>
    <mergeCell ref="AC9:AC10"/>
    <mergeCell ref="C8:S8"/>
    <mergeCell ref="C9:D9"/>
    <mergeCell ref="E9:F9"/>
    <mergeCell ref="G9:H9"/>
    <mergeCell ref="I9:J9"/>
    <mergeCell ref="K9:L9"/>
    <mergeCell ref="M9:N9"/>
    <mergeCell ref="A6:AE6"/>
    <mergeCell ref="V8:AE8"/>
    <mergeCell ref="O9:P9"/>
    <mergeCell ref="Q9:Q10"/>
    <mergeCell ref="R9:R10"/>
    <mergeCell ref="S9:S10"/>
    <mergeCell ref="T9:T10"/>
    <mergeCell ref="U9:U10"/>
    <mergeCell ref="V9:V10"/>
    <mergeCell ref="AD9:AD10"/>
    <mergeCell ref="AE9:AE10"/>
    <mergeCell ref="W9:W10"/>
    <mergeCell ref="X9:X10"/>
    <mergeCell ref="Y9:Y10"/>
    <mergeCell ref="Z9:Z10"/>
    <mergeCell ref="AA9:AA10"/>
    <mergeCell ref="A1:AE1"/>
    <mergeCell ref="A2:AE2"/>
    <mergeCell ref="A3:AE3"/>
    <mergeCell ref="A4:AE4"/>
    <mergeCell ref="A5:AE5"/>
    <mergeCell ref="B92:U92"/>
    <mergeCell ref="B77:U77"/>
    <mergeCell ref="B78:U78"/>
    <mergeCell ref="B79:U79"/>
    <mergeCell ref="B83:U83"/>
    <mergeCell ref="B84:U84"/>
    <mergeCell ref="B85:U85"/>
    <mergeCell ref="B86:U86"/>
    <mergeCell ref="B87:U87"/>
    <mergeCell ref="B88:U88"/>
    <mergeCell ref="B89:U89"/>
    <mergeCell ref="B90:U90"/>
    <mergeCell ref="B91:U91"/>
  </mergeCells>
  <printOptions horizontalCentered="1" verticalCentered="1"/>
  <pageMargins left="0.19685039370078741" right="0.31496062992125984" top="0.59055118110236227" bottom="0.39370078740157483" header="0" footer="0"/>
  <pageSetup paperSize="9" orientation="landscape"/>
  <rowBreaks count="1" manualBreakCount="1">
    <brk id="68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1000"/>
  <sheetViews>
    <sheetView workbookViewId="0">
      <pane xSplit="2" ySplit="11" topLeftCell="C24" activePane="bottomRight" state="frozen"/>
      <selection pane="topRight" activeCell="C1" sqref="C1"/>
      <selection pane="bottomLeft" activeCell="A12" sqref="A12"/>
      <selection pane="bottomRight" activeCell="E26" sqref="E26"/>
    </sheetView>
  </sheetViews>
  <sheetFormatPr defaultColWidth="12.625" defaultRowHeight="15" customHeight="1" x14ac:dyDescent="0.2"/>
  <cols>
    <col min="1" max="1" width="3.625" customWidth="1"/>
    <col min="2" max="2" width="46.75" customWidth="1"/>
    <col min="3" max="3" width="7.375" customWidth="1"/>
    <col min="4" max="19" width="7.125" customWidth="1"/>
    <col min="20" max="21" width="9.5" customWidth="1"/>
    <col min="22" max="22" width="7.75" customWidth="1"/>
    <col min="23" max="23" width="8.375" customWidth="1"/>
    <col min="24" max="25" width="8.75" customWidth="1"/>
    <col min="26" max="26" width="9.875" customWidth="1"/>
    <col min="27" max="27" width="8" customWidth="1"/>
    <col min="28" max="29" width="10.375" customWidth="1"/>
    <col min="30" max="31" width="8" customWidth="1"/>
    <col min="32" max="32" width="8.25" customWidth="1"/>
    <col min="33" max="51" width="15.125" customWidth="1"/>
  </cols>
  <sheetData>
    <row r="1" spans="1:51" ht="15.75" customHeight="1" x14ac:dyDescent="0.25">
      <c r="A1" s="571" t="s">
        <v>0</v>
      </c>
      <c r="B1" s="572"/>
      <c r="C1" s="572"/>
      <c r="D1" s="572"/>
      <c r="E1" s="572"/>
      <c r="F1" s="572"/>
      <c r="G1" s="572"/>
      <c r="H1" s="572"/>
      <c r="I1" s="572"/>
      <c r="J1" s="572"/>
      <c r="K1" s="572"/>
      <c r="L1" s="572"/>
      <c r="M1" s="572"/>
      <c r="N1" s="572"/>
      <c r="O1" s="572"/>
      <c r="P1" s="572"/>
      <c r="Q1" s="572"/>
      <c r="R1" s="572"/>
      <c r="S1" s="572"/>
      <c r="T1" s="572"/>
      <c r="U1" s="572"/>
      <c r="V1" s="572"/>
      <c r="W1" s="572"/>
      <c r="X1" s="572"/>
      <c r="Y1" s="572"/>
      <c r="Z1" s="572"/>
      <c r="AA1" s="572"/>
      <c r="AB1" s="572"/>
      <c r="AC1" s="572"/>
      <c r="AD1" s="572"/>
      <c r="AE1" s="572"/>
      <c r="AF1" s="1"/>
      <c r="AG1" s="1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</row>
    <row r="2" spans="1:51" ht="15.75" customHeight="1" x14ac:dyDescent="0.25">
      <c r="A2" s="571" t="s">
        <v>1</v>
      </c>
      <c r="B2" s="572"/>
      <c r="C2" s="572"/>
      <c r="D2" s="572"/>
      <c r="E2" s="572"/>
      <c r="F2" s="572"/>
      <c r="G2" s="572"/>
      <c r="H2" s="572"/>
      <c r="I2" s="572"/>
      <c r="J2" s="572"/>
      <c r="K2" s="572"/>
      <c r="L2" s="572"/>
      <c r="M2" s="572"/>
      <c r="N2" s="572"/>
      <c r="O2" s="572"/>
      <c r="P2" s="572"/>
      <c r="Q2" s="572"/>
      <c r="R2" s="572"/>
      <c r="S2" s="572"/>
      <c r="T2" s="572"/>
      <c r="U2" s="572"/>
      <c r="V2" s="572"/>
      <c r="W2" s="572"/>
      <c r="X2" s="572"/>
      <c r="Y2" s="572"/>
      <c r="Z2" s="572"/>
      <c r="AA2" s="572"/>
      <c r="AB2" s="572"/>
      <c r="AC2" s="572"/>
      <c r="AD2" s="572"/>
      <c r="AE2" s="572"/>
      <c r="AF2" s="1"/>
      <c r="AG2" s="1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</row>
    <row r="3" spans="1:51" ht="15.75" customHeight="1" x14ac:dyDescent="0.25">
      <c r="A3" s="571" t="s">
        <v>262</v>
      </c>
      <c r="B3" s="572"/>
      <c r="C3" s="572"/>
      <c r="D3" s="572"/>
      <c r="E3" s="572"/>
      <c r="F3" s="572"/>
      <c r="G3" s="572"/>
      <c r="H3" s="572"/>
      <c r="I3" s="572"/>
      <c r="J3" s="572"/>
      <c r="K3" s="572"/>
      <c r="L3" s="572"/>
      <c r="M3" s="572"/>
      <c r="N3" s="572"/>
      <c r="O3" s="572"/>
      <c r="P3" s="572"/>
      <c r="Q3" s="572"/>
      <c r="R3" s="572"/>
      <c r="S3" s="572"/>
      <c r="T3" s="572"/>
      <c r="U3" s="572"/>
      <c r="V3" s="572"/>
      <c r="W3" s="572"/>
      <c r="X3" s="572"/>
      <c r="Y3" s="572"/>
      <c r="Z3" s="572"/>
      <c r="AA3" s="572"/>
      <c r="AB3" s="572"/>
      <c r="AC3" s="572"/>
      <c r="AD3" s="572"/>
      <c r="AE3" s="572"/>
      <c r="AF3" s="1"/>
      <c r="AG3" s="1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</row>
    <row r="4" spans="1:51" ht="18.75" customHeight="1" x14ac:dyDescent="0.3">
      <c r="A4" s="573"/>
      <c r="B4" s="572"/>
      <c r="C4" s="572"/>
      <c r="D4" s="572"/>
      <c r="E4" s="572"/>
      <c r="F4" s="572"/>
      <c r="G4" s="572"/>
      <c r="H4" s="572"/>
      <c r="I4" s="572"/>
      <c r="J4" s="572"/>
      <c r="K4" s="572"/>
      <c r="L4" s="572"/>
      <c r="M4" s="572"/>
      <c r="N4" s="572"/>
      <c r="O4" s="572"/>
      <c r="P4" s="572"/>
      <c r="Q4" s="572"/>
      <c r="R4" s="572"/>
      <c r="S4" s="572"/>
      <c r="T4" s="572"/>
      <c r="U4" s="572"/>
      <c r="V4" s="572"/>
      <c r="W4" s="572"/>
      <c r="X4" s="572"/>
      <c r="Y4" s="572"/>
      <c r="Z4" s="572"/>
      <c r="AA4" s="572"/>
      <c r="AB4" s="572"/>
      <c r="AC4" s="572"/>
      <c r="AD4" s="572"/>
      <c r="AE4" s="572"/>
      <c r="AF4" s="3"/>
      <c r="AG4" s="3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</row>
    <row r="5" spans="1:51" ht="18.75" customHeight="1" x14ac:dyDescent="0.25">
      <c r="A5" s="574" t="s">
        <v>253</v>
      </c>
      <c r="B5" s="572"/>
      <c r="C5" s="572"/>
      <c r="D5" s="572"/>
      <c r="E5" s="572"/>
      <c r="F5" s="572"/>
      <c r="G5" s="572"/>
      <c r="H5" s="572"/>
      <c r="I5" s="572"/>
      <c r="J5" s="572"/>
      <c r="K5" s="572"/>
      <c r="L5" s="572"/>
      <c r="M5" s="572"/>
      <c r="N5" s="572"/>
      <c r="O5" s="572"/>
      <c r="P5" s="572"/>
      <c r="Q5" s="572"/>
      <c r="R5" s="572"/>
      <c r="S5" s="572"/>
      <c r="T5" s="572"/>
      <c r="U5" s="572"/>
      <c r="V5" s="572"/>
      <c r="W5" s="572"/>
      <c r="X5" s="572"/>
      <c r="Y5" s="572"/>
      <c r="Z5" s="572"/>
      <c r="AA5" s="572"/>
      <c r="AB5" s="572"/>
      <c r="AC5" s="572"/>
      <c r="AD5" s="572"/>
      <c r="AE5" s="572"/>
      <c r="AF5" s="3"/>
      <c r="AG5" s="3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</row>
    <row r="6" spans="1:51" ht="18.75" customHeight="1" x14ac:dyDescent="0.25">
      <c r="A6" s="574" t="s">
        <v>271</v>
      </c>
      <c r="B6" s="572"/>
      <c r="C6" s="572"/>
      <c r="D6" s="572"/>
      <c r="E6" s="572"/>
      <c r="F6" s="572"/>
      <c r="G6" s="572"/>
      <c r="H6" s="572"/>
      <c r="I6" s="572"/>
      <c r="J6" s="572"/>
      <c r="K6" s="572"/>
      <c r="L6" s="572"/>
      <c r="M6" s="572"/>
      <c r="N6" s="572"/>
      <c r="O6" s="572"/>
      <c r="P6" s="572"/>
      <c r="Q6" s="572"/>
      <c r="R6" s="572"/>
      <c r="S6" s="572"/>
      <c r="T6" s="572"/>
      <c r="U6" s="572"/>
      <c r="V6" s="572"/>
      <c r="W6" s="572"/>
      <c r="X6" s="572"/>
      <c r="Y6" s="572"/>
      <c r="Z6" s="572"/>
      <c r="AA6" s="572"/>
      <c r="AB6" s="572"/>
      <c r="AC6" s="572"/>
      <c r="AD6" s="572"/>
      <c r="AE6" s="572"/>
      <c r="AF6" s="3"/>
      <c r="AG6" s="3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</row>
    <row r="7" spans="1:51" ht="18.75" customHeight="1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</row>
    <row r="8" spans="1:51" ht="18.75" customHeight="1" x14ac:dyDescent="0.25">
      <c r="A8" s="2"/>
      <c r="B8" s="4"/>
      <c r="C8" s="594" t="s">
        <v>148</v>
      </c>
      <c r="D8" s="595"/>
      <c r="E8" s="595"/>
      <c r="F8" s="595"/>
      <c r="G8" s="595"/>
      <c r="H8" s="595"/>
      <c r="I8" s="595"/>
      <c r="J8" s="595"/>
      <c r="K8" s="595"/>
      <c r="L8" s="595"/>
      <c r="M8" s="595"/>
      <c r="N8" s="595"/>
      <c r="O8" s="595"/>
      <c r="P8" s="595"/>
      <c r="Q8" s="595"/>
      <c r="R8" s="595"/>
      <c r="S8" s="596"/>
      <c r="T8" s="4"/>
      <c r="U8" s="4"/>
      <c r="V8" s="575" t="s">
        <v>149</v>
      </c>
      <c r="W8" s="576"/>
      <c r="X8" s="576"/>
      <c r="Y8" s="576"/>
      <c r="Z8" s="576"/>
      <c r="AA8" s="576"/>
      <c r="AB8" s="576"/>
      <c r="AC8" s="576"/>
      <c r="AD8" s="576"/>
      <c r="AE8" s="577"/>
      <c r="AF8" s="3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</row>
    <row r="9" spans="1:51" ht="111" customHeight="1" x14ac:dyDescent="0.25">
      <c r="A9" s="2"/>
      <c r="B9" s="314" t="s">
        <v>7</v>
      </c>
      <c r="C9" s="627" t="s">
        <v>8</v>
      </c>
      <c r="D9" s="628"/>
      <c r="E9" s="612" t="s">
        <v>66</v>
      </c>
      <c r="F9" s="613"/>
      <c r="G9" s="612" t="s">
        <v>105</v>
      </c>
      <c r="H9" s="613"/>
      <c r="I9" s="614" t="s">
        <v>11</v>
      </c>
      <c r="J9" s="613"/>
      <c r="K9" s="614" t="s">
        <v>93</v>
      </c>
      <c r="L9" s="613"/>
      <c r="M9" s="614" t="s">
        <v>56</v>
      </c>
      <c r="N9" s="613"/>
      <c r="O9" s="614" t="s">
        <v>142</v>
      </c>
      <c r="P9" s="624"/>
      <c r="Q9" s="615" t="s">
        <v>132</v>
      </c>
      <c r="R9" s="615" t="s">
        <v>106</v>
      </c>
      <c r="S9" s="617" t="s">
        <v>80</v>
      </c>
      <c r="T9" s="621" t="s">
        <v>134</v>
      </c>
      <c r="U9" s="622" t="s">
        <v>135</v>
      </c>
      <c r="V9" s="623" t="s">
        <v>8</v>
      </c>
      <c r="W9" s="621" t="s">
        <v>60</v>
      </c>
      <c r="X9" s="621" t="s">
        <v>71</v>
      </c>
      <c r="Y9" s="621" t="s">
        <v>174</v>
      </c>
      <c r="Z9" s="621" t="s">
        <v>72</v>
      </c>
      <c r="AA9" s="621" t="s">
        <v>61</v>
      </c>
      <c r="AB9" s="621" t="s">
        <v>73</v>
      </c>
      <c r="AC9" s="621" t="s">
        <v>175</v>
      </c>
      <c r="AD9" s="621" t="s">
        <v>93</v>
      </c>
      <c r="AE9" s="622" t="s">
        <v>10</v>
      </c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</row>
    <row r="10" spans="1:51" ht="30" customHeight="1" x14ac:dyDescent="0.2">
      <c r="A10" s="90"/>
      <c r="B10" s="315"/>
      <c r="C10" s="316" t="s">
        <v>151</v>
      </c>
      <c r="D10" s="317" t="s">
        <v>152</v>
      </c>
      <c r="E10" s="316" t="s">
        <v>151</v>
      </c>
      <c r="F10" s="317" t="s">
        <v>152</v>
      </c>
      <c r="G10" s="316" t="s">
        <v>151</v>
      </c>
      <c r="H10" s="317" t="s">
        <v>152</v>
      </c>
      <c r="I10" s="317" t="s">
        <v>151</v>
      </c>
      <c r="J10" s="317" t="s">
        <v>152</v>
      </c>
      <c r="K10" s="317" t="s">
        <v>151</v>
      </c>
      <c r="L10" s="317" t="s">
        <v>152</v>
      </c>
      <c r="M10" s="317" t="s">
        <v>151</v>
      </c>
      <c r="N10" s="317" t="s">
        <v>152</v>
      </c>
      <c r="O10" s="317" t="s">
        <v>151</v>
      </c>
      <c r="P10" s="318" t="s">
        <v>152</v>
      </c>
      <c r="Q10" s="616"/>
      <c r="R10" s="616"/>
      <c r="S10" s="618"/>
      <c r="T10" s="616"/>
      <c r="U10" s="618"/>
      <c r="V10" s="620"/>
      <c r="W10" s="616"/>
      <c r="X10" s="616"/>
      <c r="Y10" s="616"/>
      <c r="Z10" s="616"/>
      <c r="AA10" s="616"/>
      <c r="AB10" s="616"/>
      <c r="AC10" s="616"/>
      <c r="AD10" s="616"/>
      <c r="AE10" s="618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</row>
    <row r="11" spans="1:51" ht="18.75" customHeight="1" x14ac:dyDescent="0.25">
      <c r="A11" s="585" t="s">
        <v>19</v>
      </c>
      <c r="B11" s="578" t="s">
        <v>20</v>
      </c>
      <c r="C11" s="579"/>
      <c r="D11" s="579"/>
      <c r="E11" s="579"/>
      <c r="F11" s="579"/>
      <c r="G11" s="579"/>
      <c r="H11" s="579"/>
      <c r="I11" s="579"/>
      <c r="J11" s="579"/>
      <c r="K11" s="579"/>
      <c r="L11" s="579"/>
      <c r="M11" s="579"/>
      <c r="N11" s="579"/>
      <c r="O11" s="579"/>
      <c r="P11" s="579"/>
      <c r="Q11" s="579"/>
      <c r="R11" s="579"/>
      <c r="S11" s="579"/>
      <c r="T11" s="579"/>
      <c r="U11" s="579"/>
      <c r="V11" s="579"/>
      <c r="W11" s="579"/>
      <c r="X11" s="579"/>
      <c r="Y11" s="579"/>
      <c r="Z11" s="579"/>
      <c r="AA11" s="579"/>
      <c r="AB11" s="579"/>
      <c r="AC11" s="579"/>
      <c r="AD11" s="579"/>
      <c r="AE11" s="580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</row>
    <row r="12" spans="1:51" ht="18.75" customHeight="1" x14ac:dyDescent="0.25">
      <c r="A12" s="586"/>
      <c r="B12" s="15" t="s">
        <v>21</v>
      </c>
      <c r="C12" s="338">
        <f t="shared" ref="C12:C37" si="0">E12+G12+I12+K12+M12+O12</f>
        <v>52</v>
      </c>
      <c r="D12" s="19">
        <f t="shared" ref="D12:D37" si="1">F12+H12+J12+L12+N12+P12+Q12+R12+S12</f>
        <v>50</v>
      </c>
      <c r="E12" s="21">
        <v>50</v>
      </c>
      <c r="F12" s="83">
        <v>50</v>
      </c>
      <c r="G12" s="17">
        <v>0</v>
      </c>
      <c r="H12" s="83">
        <v>0</v>
      </c>
      <c r="I12" s="17">
        <v>0</v>
      </c>
      <c r="J12" s="83">
        <v>0</v>
      </c>
      <c r="K12" s="17">
        <v>2</v>
      </c>
      <c r="L12" s="83">
        <v>0</v>
      </c>
      <c r="M12" s="17">
        <v>0</v>
      </c>
      <c r="N12" s="83">
        <v>0</v>
      </c>
      <c r="O12" s="17">
        <v>0</v>
      </c>
      <c r="P12" s="83">
        <v>0</v>
      </c>
      <c r="Q12" s="83">
        <v>0</v>
      </c>
      <c r="R12" s="83">
        <v>0</v>
      </c>
      <c r="S12" s="19">
        <v>0</v>
      </c>
      <c r="T12" s="21">
        <v>386</v>
      </c>
      <c r="U12" s="18">
        <v>18</v>
      </c>
      <c r="V12" s="16">
        <f t="shared" ref="V12:V37" si="2">SUM(W12:AE12)</f>
        <v>20</v>
      </c>
      <c r="W12" s="18">
        <v>0</v>
      </c>
      <c r="X12" s="18">
        <v>7</v>
      </c>
      <c r="Y12" s="18">
        <v>0</v>
      </c>
      <c r="Z12" s="18">
        <v>11</v>
      </c>
      <c r="AA12" s="84">
        <v>1</v>
      </c>
      <c r="AB12" s="83">
        <v>1</v>
      </c>
      <c r="AC12" s="18">
        <v>0</v>
      </c>
      <c r="AD12" s="18">
        <v>0</v>
      </c>
      <c r="AE12" s="19">
        <v>0</v>
      </c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</row>
    <row r="13" spans="1:51" ht="18.75" customHeight="1" x14ac:dyDescent="0.25">
      <c r="A13" s="586"/>
      <c r="B13" s="22" t="s">
        <v>22</v>
      </c>
      <c r="C13" s="324">
        <f t="shared" si="0"/>
        <v>102</v>
      </c>
      <c r="D13" s="26">
        <f t="shared" si="1"/>
        <v>67</v>
      </c>
      <c r="E13" s="28">
        <v>60</v>
      </c>
      <c r="F13" s="24">
        <v>61</v>
      </c>
      <c r="G13" s="24">
        <v>0</v>
      </c>
      <c r="H13" s="24">
        <v>0</v>
      </c>
      <c r="I13" s="56">
        <v>15</v>
      </c>
      <c r="J13" s="24">
        <v>3</v>
      </c>
      <c r="K13" s="56">
        <v>0</v>
      </c>
      <c r="L13" s="24">
        <v>0</v>
      </c>
      <c r="M13" s="56">
        <v>14</v>
      </c>
      <c r="N13" s="24">
        <v>1</v>
      </c>
      <c r="O13" s="56">
        <v>13</v>
      </c>
      <c r="P13" s="24">
        <v>2</v>
      </c>
      <c r="Q13" s="24">
        <v>0</v>
      </c>
      <c r="R13" s="24">
        <v>0</v>
      </c>
      <c r="S13" s="26">
        <v>0</v>
      </c>
      <c r="T13" s="28">
        <v>457</v>
      </c>
      <c r="U13" s="29">
        <v>12</v>
      </c>
      <c r="V13" s="23">
        <f t="shared" si="2"/>
        <v>54</v>
      </c>
      <c r="W13" s="29">
        <v>0</v>
      </c>
      <c r="X13" s="29">
        <v>17</v>
      </c>
      <c r="Y13" s="29">
        <v>0</v>
      </c>
      <c r="Z13" s="29">
        <v>32</v>
      </c>
      <c r="AA13" s="29">
        <v>0</v>
      </c>
      <c r="AB13" s="56">
        <v>5</v>
      </c>
      <c r="AC13" s="29">
        <v>0</v>
      </c>
      <c r="AD13" s="29">
        <v>0</v>
      </c>
      <c r="AE13" s="30">
        <v>0</v>
      </c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</row>
    <row r="14" spans="1:51" ht="18.75" customHeight="1" x14ac:dyDescent="0.25">
      <c r="A14" s="586"/>
      <c r="B14" s="31" t="s">
        <v>23</v>
      </c>
      <c r="C14" s="319">
        <f t="shared" si="0"/>
        <v>25</v>
      </c>
      <c r="D14" s="38">
        <f t="shared" si="1"/>
        <v>25</v>
      </c>
      <c r="E14" s="36">
        <v>25</v>
      </c>
      <c r="F14" s="33">
        <v>25</v>
      </c>
      <c r="G14" s="33">
        <v>0</v>
      </c>
      <c r="H14" s="33">
        <v>0</v>
      </c>
      <c r="I14" s="17">
        <v>0</v>
      </c>
      <c r="J14" s="17">
        <v>0</v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0</v>
      </c>
      <c r="R14" s="17">
        <v>0</v>
      </c>
      <c r="S14" s="34">
        <v>0</v>
      </c>
      <c r="T14" s="36">
        <v>135</v>
      </c>
      <c r="U14" s="18">
        <v>6</v>
      </c>
      <c r="V14" s="32">
        <f t="shared" si="2"/>
        <v>12</v>
      </c>
      <c r="W14" s="18">
        <v>0</v>
      </c>
      <c r="X14" s="18">
        <v>9</v>
      </c>
      <c r="Y14" s="18">
        <v>0</v>
      </c>
      <c r="Z14" s="18">
        <v>0</v>
      </c>
      <c r="AA14" s="18">
        <v>0</v>
      </c>
      <c r="AB14" s="17">
        <v>2</v>
      </c>
      <c r="AC14" s="18">
        <v>0</v>
      </c>
      <c r="AD14" s="18">
        <v>0</v>
      </c>
      <c r="AE14" s="34">
        <v>1</v>
      </c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</row>
    <row r="15" spans="1:51" ht="18.75" customHeight="1" x14ac:dyDescent="0.25">
      <c r="A15" s="586"/>
      <c r="B15" s="22" t="s">
        <v>25</v>
      </c>
      <c r="C15" s="324">
        <f t="shared" si="0"/>
        <v>0</v>
      </c>
      <c r="D15" s="26">
        <f t="shared" si="1"/>
        <v>0</v>
      </c>
      <c r="E15" s="28">
        <v>0</v>
      </c>
      <c r="F15" s="24">
        <v>0</v>
      </c>
      <c r="G15" s="24">
        <v>0</v>
      </c>
      <c r="H15" s="24">
        <v>0</v>
      </c>
      <c r="I15" s="56">
        <v>0</v>
      </c>
      <c r="J15" s="24">
        <v>0</v>
      </c>
      <c r="K15" s="56">
        <v>0</v>
      </c>
      <c r="L15" s="24">
        <v>0</v>
      </c>
      <c r="M15" s="56">
        <v>0</v>
      </c>
      <c r="N15" s="24">
        <v>0</v>
      </c>
      <c r="O15" s="56">
        <v>0</v>
      </c>
      <c r="P15" s="24">
        <v>0</v>
      </c>
      <c r="Q15" s="24">
        <v>0</v>
      </c>
      <c r="R15" s="24">
        <v>0</v>
      </c>
      <c r="S15" s="26">
        <v>0</v>
      </c>
      <c r="T15" s="28">
        <v>165</v>
      </c>
      <c r="U15" s="29">
        <v>10</v>
      </c>
      <c r="V15" s="23">
        <f t="shared" si="2"/>
        <v>6</v>
      </c>
      <c r="W15" s="29">
        <v>0</v>
      </c>
      <c r="X15" s="29">
        <v>3</v>
      </c>
      <c r="Y15" s="29">
        <v>0</v>
      </c>
      <c r="Z15" s="29">
        <v>3</v>
      </c>
      <c r="AA15" s="29">
        <v>0</v>
      </c>
      <c r="AB15" s="56">
        <v>0</v>
      </c>
      <c r="AC15" s="29">
        <v>0</v>
      </c>
      <c r="AD15" s="29">
        <v>0</v>
      </c>
      <c r="AE15" s="30">
        <v>0</v>
      </c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</row>
    <row r="16" spans="1:51" ht="18.75" customHeight="1" x14ac:dyDescent="0.25">
      <c r="A16" s="586"/>
      <c r="B16" s="31" t="s">
        <v>24</v>
      </c>
      <c r="C16" s="319">
        <f t="shared" si="0"/>
        <v>40</v>
      </c>
      <c r="D16" s="38">
        <f t="shared" si="1"/>
        <v>40</v>
      </c>
      <c r="E16" s="36">
        <v>40</v>
      </c>
      <c r="F16" s="33">
        <v>40</v>
      </c>
      <c r="G16" s="33">
        <v>0</v>
      </c>
      <c r="H16" s="33">
        <v>0</v>
      </c>
      <c r="I16" s="17">
        <v>0</v>
      </c>
      <c r="J16" s="33">
        <v>0</v>
      </c>
      <c r="K16" s="17">
        <v>0</v>
      </c>
      <c r="L16" s="33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34">
        <v>0</v>
      </c>
      <c r="T16" s="36">
        <v>332</v>
      </c>
      <c r="U16" s="18">
        <v>19</v>
      </c>
      <c r="V16" s="32">
        <f t="shared" si="2"/>
        <v>40</v>
      </c>
      <c r="W16" s="18">
        <v>0</v>
      </c>
      <c r="X16" s="18">
        <v>5</v>
      </c>
      <c r="Y16" s="18">
        <v>0</v>
      </c>
      <c r="Z16" s="18">
        <v>34</v>
      </c>
      <c r="AA16" s="18">
        <v>0</v>
      </c>
      <c r="AB16" s="17">
        <v>1</v>
      </c>
      <c r="AC16" s="18">
        <v>0</v>
      </c>
      <c r="AD16" s="18">
        <v>0</v>
      </c>
      <c r="AE16" s="34">
        <v>0</v>
      </c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</row>
    <row r="17" spans="1:51" ht="18.75" customHeight="1" x14ac:dyDescent="0.25">
      <c r="A17" s="586"/>
      <c r="B17" s="22" t="s">
        <v>217</v>
      </c>
      <c r="C17" s="324">
        <f t="shared" si="0"/>
        <v>0</v>
      </c>
      <c r="D17" s="26">
        <f t="shared" si="1"/>
        <v>0</v>
      </c>
      <c r="E17" s="28">
        <v>0</v>
      </c>
      <c r="F17" s="24">
        <v>0</v>
      </c>
      <c r="G17" s="24">
        <v>0</v>
      </c>
      <c r="H17" s="24">
        <v>0</v>
      </c>
      <c r="I17" s="56">
        <v>0</v>
      </c>
      <c r="J17" s="56">
        <v>0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6">
        <v>0</v>
      </c>
      <c r="Q17" s="56">
        <v>0</v>
      </c>
      <c r="R17" s="56">
        <v>0</v>
      </c>
      <c r="S17" s="30">
        <v>0</v>
      </c>
      <c r="T17" s="28">
        <v>95</v>
      </c>
      <c r="U17" s="59">
        <v>4</v>
      </c>
      <c r="V17" s="23">
        <f t="shared" si="2"/>
        <v>7</v>
      </c>
      <c r="W17" s="29">
        <v>0</v>
      </c>
      <c r="X17" s="29">
        <v>5</v>
      </c>
      <c r="Y17" s="29">
        <v>0</v>
      </c>
      <c r="Z17" s="29">
        <v>2</v>
      </c>
      <c r="AA17" s="29">
        <v>0</v>
      </c>
      <c r="AB17" s="56">
        <v>0</v>
      </c>
      <c r="AC17" s="29">
        <v>0</v>
      </c>
      <c r="AD17" s="29">
        <v>0</v>
      </c>
      <c r="AE17" s="30">
        <v>0</v>
      </c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</row>
    <row r="18" spans="1:51" ht="18.75" customHeight="1" x14ac:dyDescent="0.25">
      <c r="A18" s="586"/>
      <c r="B18" s="31" t="s">
        <v>74</v>
      </c>
      <c r="C18" s="319">
        <f t="shared" si="0"/>
        <v>40</v>
      </c>
      <c r="D18" s="38">
        <f t="shared" si="1"/>
        <v>40</v>
      </c>
      <c r="E18" s="36">
        <v>40</v>
      </c>
      <c r="F18" s="33">
        <v>40</v>
      </c>
      <c r="G18" s="33">
        <v>0</v>
      </c>
      <c r="H18" s="33">
        <v>0</v>
      </c>
      <c r="I18" s="17">
        <v>0</v>
      </c>
      <c r="J18" s="33">
        <v>0</v>
      </c>
      <c r="K18" s="17">
        <v>0</v>
      </c>
      <c r="L18" s="33">
        <v>0</v>
      </c>
      <c r="M18" s="17">
        <v>0</v>
      </c>
      <c r="N18" s="33">
        <v>0</v>
      </c>
      <c r="O18" s="17">
        <v>0</v>
      </c>
      <c r="P18" s="33">
        <v>0</v>
      </c>
      <c r="Q18" s="33">
        <v>0</v>
      </c>
      <c r="R18" s="33">
        <v>0</v>
      </c>
      <c r="S18" s="38">
        <v>0</v>
      </c>
      <c r="T18" s="36">
        <v>434</v>
      </c>
      <c r="U18" s="18">
        <v>10</v>
      </c>
      <c r="V18" s="32">
        <f t="shared" si="2"/>
        <v>61</v>
      </c>
      <c r="W18" s="18">
        <v>0</v>
      </c>
      <c r="X18" s="18">
        <v>9</v>
      </c>
      <c r="Y18" s="18">
        <v>0</v>
      </c>
      <c r="Z18" s="18">
        <v>52</v>
      </c>
      <c r="AA18" s="18">
        <v>0</v>
      </c>
      <c r="AB18" s="17">
        <v>0</v>
      </c>
      <c r="AC18" s="18">
        <v>0</v>
      </c>
      <c r="AD18" s="18">
        <v>0</v>
      </c>
      <c r="AE18" s="34">
        <v>0</v>
      </c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</row>
    <row r="19" spans="1:51" ht="18.75" customHeight="1" x14ac:dyDescent="0.25">
      <c r="A19" s="586"/>
      <c r="B19" s="22" t="s">
        <v>28</v>
      </c>
      <c r="C19" s="324">
        <f t="shared" si="0"/>
        <v>25</v>
      </c>
      <c r="D19" s="26">
        <f t="shared" si="1"/>
        <v>25</v>
      </c>
      <c r="E19" s="28">
        <v>25</v>
      </c>
      <c r="F19" s="24">
        <v>25</v>
      </c>
      <c r="G19" s="24">
        <v>0</v>
      </c>
      <c r="H19" s="24">
        <v>0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6">
        <v>0</v>
      </c>
      <c r="Q19" s="56">
        <v>0</v>
      </c>
      <c r="R19" s="56">
        <v>0</v>
      </c>
      <c r="S19" s="30">
        <v>0</v>
      </c>
      <c r="T19" s="28">
        <v>140</v>
      </c>
      <c r="U19" s="29">
        <v>4</v>
      </c>
      <c r="V19" s="23">
        <f t="shared" si="2"/>
        <v>7</v>
      </c>
      <c r="W19" s="29">
        <v>0</v>
      </c>
      <c r="X19" s="29">
        <v>5</v>
      </c>
      <c r="Y19" s="29">
        <v>0</v>
      </c>
      <c r="Z19" s="29">
        <v>2</v>
      </c>
      <c r="AA19" s="29">
        <v>0</v>
      </c>
      <c r="AB19" s="56">
        <v>0</v>
      </c>
      <c r="AC19" s="29">
        <v>0</v>
      </c>
      <c r="AD19" s="29">
        <v>0</v>
      </c>
      <c r="AE19" s="30">
        <v>0</v>
      </c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</row>
    <row r="20" spans="1:51" ht="18.75" customHeight="1" x14ac:dyDescent="0.25">
      <c r="A20" s="586"/>
      <c r="B20" s="31" t="s">
        <v>29</v>
      </c>
      <c r="C20" s="319">
        <f t="shared" si="0"/>
        <v>31</v>
      </c>
      <c r="D20" s="38">
        <f t="shared" si="1"/>
        <v>22</v>
      </c>
      <c r="E20" s="36">
        <v>25</v>
      </c>
      <c r="F20" s="33">
        <v>20</v>
      </c>
      <c r="G20" s="33">
        <v>0</v>
      </c>
      <c r="H20" s="33">
        <v>0</v>
      </c>
      <c r="I20" s="17">
        <v>2</v>
      </c>
      <c r="J20" s="33">
        <v>1</v>
      </c>
      <c r="K20" s="17">
        <v>0</v>
      </c>
      <c r="L20" s="33">
        <v>0</v>
      </c>
      <c r="M20" s="17">
        <v>2</v>
      </c>
      <c r="N20" s="33">
        <v>0</v>
      </c>
      <c r="O20" s="17">
        <v>2</v>
      </c>
      <c r="P20" s="33">
        <v>1</v>
      </c>
      <c r="Q20" s="33">
        <v>0</v>
      </c>
      <c r="R20" s="33">
        <v>0</v>
      </c>
      <c r="S20" s="38">
        <v>0</v>
      </c>
      <c r="T20" s="36">
        <v>122</v>
      </c>
      <c r="U20" s="18">
        <v>2</v>
      </c>
      <c r="V20" s="32">
        <f t="shared" si="2"/>
        <v>17</v>
      </c>
      <c r="W20" s="18">
        <v>0</v>
      </c>
      <c r="X20" s="18">
        <v>2</v>
      </c>
      <c r="Y20" s="18">
        <v>0</v>
      </c>
      <c r="Z20" s="18">
        <v>7</v>
      </c>
      <c r="AA20" s="18">
        <v>1</v>
      </c>
      <c r="AB20" s="17">
        <v>7</v>
      </c>
      <c r="AC20" s="18">
        <v>0</v>
      </c>
      <c r="AD20" s="18">
        <v>0</v>
      </c>
      <c r="AE20" s="34">
        <v>0</v>
      </c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</row>
    <row r="21" spans="1:51" ht="18.75" customHeight="1" x14ac:dyDescent="0.25">
      <c r="A21" s="586"/>
      <c r="B21" s="22" t="s">
        <v>110</v>
      </c>
      <c r="C21" s="324">
        <f t="shared" si="0"/>
        <v>30</v>
      </c>
      <c r="D21" s="26">
        <f t="shared" si="1"/>
        <v>23</v>
      </c>
      <c r="E21" s="28">
        <v>0</v>
      </c>
      <c r="F21" s="24">
        <v>0</v>
      </c>
      <c r="G21" s="24">
        <v>30</v>
      </c>
      <c r="H21" s="24">
        <v>23</v>
      </c>
      <c r="I21" s="56">
        <v>0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6">
        <v>0</v>
      </c>
      <c r="Q21" s="56">
        <v>0</v>
      </c>
      <c r="R21" s="56">
        <v>0</v>
      </c>
      <c r="S21" s="30">
        <v>0</v>
      </c>
      <c r="T21" s="28">
        <v>130</v>
      </c>
      <c r="U21" s="29">
        <v>1</v>
      </c>
      <c r="V21" s="23">
        <f t="shared" si="2"/>
        <v>36</v>
      </c>
      <c r="W21" s="29">
        <v>0</v>
      </c>
      <c r="X21" s="29">
        <v>0</v>
      </c>
      <c r="Y21" s="29">
        <v>0</v>
      </c>
      <c r="Z21" s="29">
        <v>36</v>
      </c>
      <c r="AA21" s="29">
        <v>0</v>
      </c>
      <c r="AB21" s="56">
        <v>0</v>
      </c>
      <c r="AC21" s="29">
        <v>0</v>
      </c>
      <c r="AD21" s="29">
        <v>0</v>
      </c>
      <c r="AE21" s="30">
        <v>0</v>
      </c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</row>
    <row r="22" spans="1:51" ht="18.75" customHeight="1" x14ac:dyDescent="0.25">
      <c r="A22" s="586"/>
      <c r="B22" s="31" t="s">
        <v>31</v>
      </c>
      <c r="C22" s="319">
        <f t="shared" si="0"/>
        <v>25</v>
      </c>
      <c r="D22" s="38">
        <f t="shared" si="1"/>
        <v>12</v>
      </c>
      <c r="E22" s="36">
        <v>25</v>
      </c>
      <c r="F22" s="33">
        <v>12</v>
      </c>
      <c r="G22" s="33">
        <v>0</v>
      </c>
      <c r="H22" s="33">
        <v>0</v>
      </c>
      <c r="I22" s="17">
        <v>0</v>
      </c>
      <c r="J22" s="33">
        <v>0</v>
      </c>
      <c r="K22" s="17">
        <v>0</v>
      </c>
      <c r="L22" s="33">
        <v>0</v>
      </c>
      <c r="M22" s="17">
        <v>0</v>
      </c>
      <c r="N22" s="33">
        <v>0</v>
      </c>
      <c r="O22" s="17">
        <v>0</v>
      </c>
      <c r="P22" s="33">
        <v>0</v>
      </c>
      <c r="Q22" s="33">
        <v>0</v>
      </c>
      <c r="R22" s="33">
        <v>0</v>
      </c>
      <c r="S22" s="38">
        <v>0</v>
      </c>
      <c r="T22" s="36">
        <v>130</v>
      </c>
      <c r="U22" s="18">
        <v>3</v>
      </c>
      <c r="V22" s="32">
        <f t="shared" si="2"/>
        <v>7</v>
      </c>
      <c r="W22" s="18">
        <v>0</v>
      </c>
      <c r="X22" s="18">
        <v>3</v>
      </c>
      <c r="Y22" s="18">
        <v>0</v>
      </c>
      <c r="Z22" s="18">
        <v>4</v>
      </c>
      <c r="AA22" s="18">
        <v>0</v>
      </c>
      <c r="AB22" s="17">
        <v>0</v>
      </c>
      <c r="AC22" s="17">
        <v>0</v>
      </c>
      <c r="AD22" s="17">
        <v>0</v>
      </c>
      <c r="AE22" s="34">
        <v>0</v>
      </c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</row>
    <row r="23" spans="1:51" ht="18.75" customHeight="1" x14ac:dyDescent="0.25">
      <c r="A23" s="586"/>
      <c r="B23" s="22" t="s">
        <v>111</v>
      </c>
      <c r="C23" s="324">
        <f t="shared" si="0"/>
        <v>46</v>
      </c>
      <c r="D23" s="26">
        <f t="shared" si="1"/>
        <v>25</v>
      </c>
      <c r="E23" s="28">
        <v>20</v>
      </c>
      <c r="F23" s="24">
        <v>20</v>
      </c>
      <c r="G23" s="24">
        <v>10</v>
      </c>
      <c r="H23" s="24">
        <v>3</v>
      </c>
      <c r="I23" s="56">
        <v>5</v>
      </c>
      <c r="J23" s="56">
        <v>0</v>
      </c>
      <c r="K23" s="56">
        <v>1</v>
      </c>
      <c r="L23" s="56">
        <v>0</v>
      </c>
      <c r="M23" s="56">
        <v>5</v>
      </c>
      <c r="N23" s="56">
        <v>0</v>
      </c>
      <c r="O23" s="56">
        <v>5</v>
      </c>
      <c r="P23" s="56">
        <v>2</v>
      </c>
      <c r="Q23" s="56">
        <v>0</v>
      </c>
      <c r="R23" s="56">
        <v>0</v>
      </c>
      <c r="S23" s="30">
        <v>0</v>
      </c>
      <c r="T23" s="28">
        <v>57</v>
      </c>
      <c r="U23" s="29">
        <v>3</v>
      </c>
      <c r="V23" s="23">
        <f t="shared" si="2"/>
        <v>5</v>
      </c>
      <c r="W23" s="29">
        <v>0</v>
      </c>
      <c r="X23" s="29">
        <v>3</v>
      </c>
      <c r="Y23" s="29">
        <v>0</v>
      </c>
      <c r="Z23" s="29">
        <v>1</v>
      </c>
      <c r="AA23" s="29">
        <v>0</v>
      </c>
      <c r="AB23" s="56">
        <v>1</v>
      </c>
      <c r="AC23" s="29">
        <v>0</v>
      </c>
      <c r="AD23" s="29">
        <v>0</v>
      </c>
      <c r="AE23" s="30">
        <v>0</v>
      </c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</row>
    <row r="24" spans="1:51" ht="18.75" customHeight="1" x14ac:dyDescent="0.25">
      <c r="A24" s="586"/>
      <c r="B24" s="31" t="s">
        <v>32</v>
      </c>
      <c r="C24" s="319">
        <f t="shared" si="0"/>
        <v>30</v>
      </c>
      <c r="D24" s="38">
        <f t="shared" si="1"/>
        <v>25</v>
      </c>
      <c r="E24" s="36">
        <v>0</v>
      </c>
      <c r="F24" s="33">
        <v>0</v>
      </c>
      <c r="G24" s="33">
        <v>30</v>
      </c>
      <c r="H24" s="33">
        <v>25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34">
        <v>0</v>
      </c>
      <c r="T24" s="36">
        <v>139</v>
      </c>
      <c r="U24" s="18">
        <v>5</v>
      </c>
      <c r="V24" s="32">
        <f t="shared" si="2"/>
        <v>8</v>
      </c>
      <c r="W24" s="18">
        <v>0</v>
      </c>
      <c r="X24" s="18">
        <v>2</v>
      </c>
      <c r="Y24" s="18">
        <v>0</v>
      </c>
      <c r="Z24" s="18">
        <v>5</v>
      </c>
      <c r="AA24" s="18">
        <v>0</v>
      </c>
      <c r="AB24" s="17">
        <v>1</v>
      </c>
      <c r="AC24" s="18">
        <v>0</v>
      </c>
      <c r="AD24" s="18">
        <v>0</v>
      </c>
      <c r="AE24" s="34">
        <v>0</v>
      </c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</row>
    <row r="25" spans="1:51" ht="18.75" customHeight="1" x14ac:dyDescent="0.25">
      <c r="A25" s="586"/>
      <c r="B25" s="22" t="s">
        <v>196</v>
      </c>
      <c r="C25" s="324">
        <f t="shared" si="0"/>
        <v>32</v>
      </c>
      <c r="D25" s="26">
        <f t="shared" si="1"/>
        <v>29</v>
      </c>
      <c r="E25" s="28">
        <v>0</v>
      </c>
      <c r="F25" s="24">
        <v>0</v>
      </c>
      <c r="G25" s="24">
        <v>30</v>
      </c>
      <c r="H25" s="24">
        <v>28</v>
      </c>
      <c r="I25" s="56">
        <v>2</v>
      </c>
      <c r="J25" s="56">
        <v>1</v>
      </c>
      <c r="K25" s="56">
        <v>0</v>
      </c>
      <c r="L25" s="56">
        <v>0</v>
      </c>
      <c r="M25" s="56">
        <v>0</v>
      </c>
      <c r="N25" s="56">
        <v>0</v>
      </c>
      <c r="O25" s="56">
        <v>0</v>
      </c>
      <c r="P25" s="56">
        <v>0</v>
      </c>
      <c r="Q25" s="56">
        <v>0</v>
      </c>
      <c r="R25" s="56">
        <v>0</v>
      </c>
      <c r="S25" s="30">
        <v>0</v>
      </c>
      <c r="T25" s="28">
        <v>142</v>
      </c>
      <c r="U25" s="29">
        <v>3</v>
      </c>
      <c r="V25" s="23">
        <f t="shared" si="2"/>
        <v>42</v>
      </c>
      <c r="W25" s="29">
        <v>0</v>
      </c>
      <c r="X25" s="29">
        <v>0</v>
      </c>
      <c r="Y25" s="29">
        <v>0</v>
      </c>
      <c r="Z25" s="29">
        <v>42</v>
      </c>
      <c r="AA25" s="29">
        <v>0</v>
      </c>
      <c r="AB25" s="56">
        <v>0</v>
      </c>
      <c r="AC25" s="29">
        <v>0</v>
      </c>
      <c r="AD25" s="29">
        <v>0</v>
      </c>
      <c r="AE25" s="30">
        <v>0</v>
      </c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</row>
    <row r="26" spans="1:51" ht="18.75" customHeight="1" x14ac:dyDescent="0.25">
      <c r="A26" s="586"/>
      <c r="B26" s="31" t="s">
        <v>94</v>
      </c>
      <c r="C26" s="319">
        <f t="shared" si="0"/>
        <v>47</v>
      </c>
      <c r="D26" s="38">
        <f t="shared" si="1"/>
        <v>2</v>
      </c>
      <c r="E26" s="36">
        <v>0</v>
      </c>
      <c r="F26" s="33">
        <v>0</v>
      </c>
      <c r="G26" s="33">
        <v>0</v>
      </c>
      <c r="H26" s="33">
        <v>0</v>
      </c>
      <c r="I26" s="17">
        <v>15</v>
      </c>
      <c r="J26" s="17">
        <v>0</v>
      </c>
      <c r="K26" s="17">
        <v>2</v>
      </c>
      <c r="L26" s="17">
        <v>0</v>
      </c>
      <c r="M26" s="17">
        <v>15</v>
      </c>
      <c r="N26" s="17">
        <v>0</v>
      </c>
      <c r="O26" s="17">
        <v>15</v>
      </c>
      <c r="P26" s="17">
        <v>2</v>
      </c>
      <c r="Q26" s="17">
        <v>0</v>
      </c>
      <c r="R26" s="17">
        <v>0</v>
      </c>
      <c r="S26" s="34">
        <v>0</v>
      </c>
      <c r="T26" s="36">
        <v>114</v>
      </c>
      <c r="U26" s="18">
        <v>7</v>
      </c>
      <c r="V26" s="32">
        <f t="shared" si="2"/>
        <v>9</v>
      </c>
      <c r="W26" s="18">
        <v>0</v>
      </c>
      <c r="X26" s="18">
        <v>4</v>
      </c>
      <c r="Y26" s="18">
        <v>0</v>
      </c>
      <c r="Z26" s="18">
        <v>2</v>
      </c>
      <c r="AA26" s="18">
        <v>0</v>
      </c>
      <c r="AB26" s="17">
        <v>3</v>
      </c>
      <c r="AC26" s="18">
        <v>0</v>
      </c>
      <c r="AD26" s="18">
        <v>0</v>
      </c>
      <c r="AE26" s="34">
        <v>0</v>
      </c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</row>
    <row r="27" spans="1:51" ht="18.75" customHeight="1" x14ac:dyDescent="0.25">
      <c r="A27" s="586"/>
      <c r="B27" s="22" t="s">
        <v>33</v>
      </c>
      <c r="C27" s="324">
        <f t="shared" si="0"/>
        <v>30</v>
      </c>
      <c r="D27" s="26">
        <f t="shared" si="1"/>
        <v>8</v>
      </c>
      <c r="E27" s="28">
        <v>0</v>
      </c>
      <c r="F27" s="24">
        <v>0</v>
      </c>
      <c r="G27" s="24">
        <v>30</v>
      </c>
      <c r="H27" s="24">
        <v>8</v>
      </c>
      <c r="I27" s="56">
        <v>0</v>
      </c>
      <c r="J27" s="24">
        <v>0</v>
      </c>
      <c r="K27" s="56">
        <v>0</v>
      </c>
      <c r="L27" s="24">
        <v>0</v>
      </c>
      <c r="M27" s="56">
        <v>0</v>
      </c>
      <c r="N27" s="24">
        <v>0</v>
      </c>
      <c r="O27" s="56">
        <v>0</v>
      </c>
      <c r="P27" s="24">
        <v>0</v>
      </c>
      <c r="Q27" s="24">
        <v>0</v>
      </c>
      <c r="R27" s="24">
        <v>0</v>
      </c>
      <c r="S27" s="26">
        <v>0</v>
      </c>
      <c r="T27" s="28">
        <v>109</v>
      </c>
      <c r="U27" s="29">
        <v>0</v>
      </c>
      <c r="V27" s="23">
        <f t="shared" si="2"/>
        <v>4</v>
      </c>
      <c r="W27" s="29">
        <v>0</v>
      </c>
      <c r="X27" s="29">
        <v>0</v>
      </c>
      <c r="Y27" s="29">
        <v>0</v>
      </c>
      <c r="Z27" s="29">
        <v>4</v>
      </c>
      <c r="AA27" s="29">
        <v>0</v>
      </c>
      <c r="AB27" s="56">
        <v>0</v>
      </c>
      <c r="AC27" s="29">
        <v>0</v>
      </c>
      <c r="AD27" s="29">
        <v>0</v>
      </c>
      <c r="AE27" s="30">
        <v>0</v>
      </c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</row>
    <row r="28" spans="1:51" ht="18.75" customHeight="1" x14ac:dyDescent="0.25">
      <c r="A28" s="586"/>
      <c r="B28" s="31" t="s">
        <v>112</v>
      </c>
      <c r="C28" s="319">
        <f t="shared" si="0"/>
        <v>34</v>
      </c>
      <c r="D28" s="38">
        <f t="shared" si="1"/>
        <v>11</v>
      </c>
      <c r="E28" s="36">
        <v>0</v>
      </c>
      <c r="F28" s="33">
        <v>0</v>
      </c>
      <c r="G28" s="33">
        <v>30</v>
      </c>
      <c r="H28" s="33">
        <v>11</v>
      </c>
      <c r="I28" s="17">
        <v>3</v>
      </c>
      <c r="J28" s="17">
        <v>0</v>
      </c>
      <c r="K28" s="17">
        <v>1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34">
        <v>0</v>
      </c>
      <c r="T28" s="36">
        <v>85</v>
      </c>
      <c r="U28" s="18">
        <v>2</v>
      </c>
      <c r="V28" s="32">
        <f t="shared" si="2"/>
        <v>5</v>
      </c>
      <c r="W28" s="18">
        <v>0</v>
      </c>
      <c r="X28" s="18">
        <v>1</v>
      </c>
      <c r="Y28" s="18">
        <v>0</v>
      </c>
      <c r="Z28" s="18">
        <v>4</v>
      </c>
      <c r="AA28" s="18">
        <v>0</v>
      </c>
      <c r="AB28" s="17">
        <v>0</v>
      </c>
      <c r="AC28" s="18">
        <v>0</v>
      </c>
      <c r="AD28" s="18">
        <v>0</v>
      </c>
      <c r="AE28" s="34">
        <v>0</v>
      </c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</row>
    <row r="29" spans="1:51" ht="18.75" customHeight="1" x14ac:dyDescent="0.25">
      <c r="A29" s="586"/>
      <c r="B29" s="22" t="s">
        <v>219</v>
      </c>
      <c r="C29" s="324">
        <f t="shared" si="0"/>
        <v>0</v>
      </c>
      <c r="D29" s="26">
        <f t="shared" si="1"/>
        <v>0</v>
      </c>
      <c r="E29" s="28">
        <v>0</v>
      </c>
      <c r="F29" s="24">
        <v>0</v>
      </c>
      <c r="G29" s="24">
        <v>0</v>
      </c>
      <c r="H29" s="24">
        <v>0</v>
      </c>
      <c r="I29" s="56">
        <v>0</v>
      </c>
      <c r="J29" s="24">
        <v>0</v>
      </c>
      <c r="K29" s="56">
        <v>0</v>
      </c>
      <c r="L29" s="24">
        <v>0</v>
      </c>
      <c r="M29" s="56">
        <v>0</v>
      </c>
      <c r="N29" s="24">
        <v>0</v>
      </c>
      <c r="O29" s="56">
        <v>0</v>
      </c>
      <c r="P29" s="24">
        <v>0</v>
      </c>
      <c r="Q29" s="24">
        <v>0</v>
      </c>
      <c r="R29" s="24">
        <v>0</v>
      </c>
      <c r="S29" s="26">
        <v>0</v>
      </c>
      <c r="T29" s="28">
        <v>34</v>
      </c>
      <c r="U29" s="29">
        <v>1</v>
      </c>
      <c r="V29" s="23">
        <f t="shared" si="2"/>
        <v>5</v>
      </c>
      <c r="W29" s="29">
        <v>0</v>
      </c>
      <c r="X29" s="29">
        <v>5</v>
      </c>
      <c r="Y29" s="29">
        <v>0</v>
      </c>
      <c r="Z29" s="29">
        <v>0</v>
      </c>
      <c r="AA29" s="29">
        <v>0</v>
      </c>
      <c r="AB29" s="56">
        <v>0</v>
      </c>
      <c r="AC29" s="29">
        <v>0</v>
      </c>
      <c r="AD29" s="29">
        <v>0</v>
      </c>
      <c r="AE29" s="30">
        <v>0</v>
      </c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</row>
    <row r="30" spans="1:51" ht="18.75" customHeight="1" x14ac:dyDescent="0.25">
      <c r="A30" s="586"/>
      <c r="B30" s="31" t="s">
        <v>220</v>
      </c>
      <c r="C30" s="319">
        <f t="shared" si="0"/>
        <v>229</v>
      </c>
      <c r="D30" s="38">
        <f t="shared" si="1"/>
        <v>169</v>
      </c>
      <c r="E30" s="36">
        <v>200</v>
      </c>
      <c r="F30" s="33">
        <v>165</v>
      </c>
      <c r="G30" s="33">
        <v>0</v>
      </c>
      <c r="H30" s="33">
        <v>0</v>
      </c>
      <c r="I30" s="17">
        <v>11</v>
      </c>
      <c r="J30" s="17">
        <v>3</v>
      </c>
      <c r="K30" s="17">
        <v>1</v>
      </c>
      <c r="L30" s="17">
        <v>1</v>
      </c>
      <c r="M30" s="17">
        <v>9</v>
      </c>
      <c r="N30" s="17">
        <v>0</v>
      </c>
      <c r="O30" s="17">
        <v>8</v>
      </c>
      <c r="P30" s="17">
        <v>0</v>
      </c>
      <c r="Q30" s="17">
        <v>0</v>
      </c>
      <c r="R30" s="17">
        <v>0</v>
      </c>
      <c r="S30" s="34">
        <v>0</v>
      </c>
      <c r="T30" s="36">
        <v>1037</v>
      </c>
      <c r="U30" s="18">
        <v>27</v>
      </c>
      <c r="V30" s="32">
        <f t="shared" si="2"/>
        <v>76</v>
      </c>
      <c r="W30" s="18">
        <v>0</v>
      </c>
      <c r="X30" s="18">
        <v>26</v>
      </c>
      <c r="Y30" s="18">
        <v>0</v>
      </c>
      <c r="Z30" s="18">
        <v>34</v>
      </c>
      <c r="AA30" s="18">
        <v>1</v>
      </c>
      <c r="AB30" s="17">
        <v>14</v>
      </c>
      <c r="AC30" s="18">
        <v>0</v>
      </c>
      <c r="AD30" s="18">
        <v>0</v>
      </c>
      <c r="AE30" s="34">
        <v>1</v>
      </c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</row>
    <row r="31" spans="1:51" ht="18.75" customHeight="1" x14ac:dyDescent="0.25">
      <c r="A31" s="586"/>
      <c r="B31" s="22" t="s">
        <v>221</v>
      </c>
      <c r="C31" s="324">
        <f t="shared" si="0"/>
        <v>94</v>
      </c>
      <c r="D31" s="26">
        <f t="shared" si="1"/>
        <v>85</v>
      </c>
      <c r="E31" s="28">
        <v>80</v>
      </c>
      <c r="F31" s="24">
        <v>80</v>
      </c>
      <c r="G31" s="24">
        <v>0</v>
      </c>
      <c r="H31" s="24">
        <v>0</v>
      </c>
      <c r="I31" s="56">
        <v>5</v>
      </c>
      <c r="J31" s="24">
        <v>2</v>
      </c>
      <c r="K31" s="56">
        <v>1</v>
      </c>
      <c r="L31" s="24">
        <v>0</v>
      </c>
      <c r="M31" s="56">
        <v>4</v>
      </c>
      <c r="N31" s="24">
        <v>0</v>
      </c>
      <c r="O31" s="56">
        <v>4</v>
      </c>
      <c r="P31" s="24">
        <v>3</v>
      </c>
      <c r="Q31" s="24">
        <v>0</v>
      </c>
      <c r="R31" s="24">
        <v>0</v>
      </c>
      <c r="S31" s="26">
        <v>0</v>
      </c>
      <c r="T31" s="28">
        <v>463</v>
      </c>
      <c r="U31" s="29">
        <v>28</v>
      </c>
      <c r="V31" s="23">
        <f t="shared" si="2"/>
        <v>47</v>
      </c>
      <c r="W31" s="29">
        <v>0</v>
      </c>
      <c r="X31" s="29">
        <v>19</v>
      </c>
      <c r="Y31" s="29">
        <v>0</v>
      </c>
      <c r="Z31" s="29">
        <v>24</v>
      </c>
      <c r="AA31" s="29">
        <v>1</v>
      </c>
      <c r="AB31" s="56">
        <v>3</v>
      </c>
      <c r="AC31" s="29">
        <v>0</v>
      </c>
      <c r="AD31" s="29">
        <v>0</v>
      </c>
      <c r="AE31" s="30">
        <v>0</v>
      </c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</row>
    <row r="32" spans="1:51" ht="18.75" customHeight="1" x14ac:dyDescent="0.25">
      <c r="A32" s="586"/>
      <c r="B32" s="31" t="s">
        <v>234</v>
      </c>
      <c r="C32" s="319">
        <f t="shared" si="0"/>
        <v>60</v>
      </c>
      <c r="D32" s="38">
        <f t="shared" si="1"/>
        <v>40</v>
      </c>
      <c r="E32" s="36">
        <v>0</v>
      </c>
      <c r="F32" s="33">
        <v>0</v>
      </c>
      <c r="G32" s="33">
        <v>60</v>
      </c>
      <c r="H32" s="33">
        <v>40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34">
        <v>0</v>
      </c>
      <c r="T32" s="36">
        <v>228</v>
      </c>
      <c r="U32" s="257">
        <v>5</v>
      </c>
      <c r="V32" s="32">
        <f t="shared" si="2"/>
        <v>23</v>
      </c>
      <c r="W32" s="18">
        <v>0</v>
      </c>
      <c r="X32" s="18">
        <v>6</v>
      </c>
      <c r="Y32" s="18">
        <v>0</v>
      </c>
      <c r="Z32" s="18">
        <v>16</v>
      </c>
      <c r="AA32" s="18">
        <v>0</v>
      </c>
      <c r="AB32" s="17">
        <v>1</v>
      </c>
      <c r="AC32" s="18">
        <v>0</v>
      </c>
      <c r="AD32" s="18">
        <v>0</v>
      </c>
      <c r="AE32" s="34">
        <v>0</v>
      </c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</row>
    <row r="33" spans="1:51" ht="18.75" customHeight="1" x14ac:dyDescent="0.25">
      <c r="A33" s="586"/>
      <c r="B33" s="22" t="s">
        <v>222</v>
      </c>
      <c r="C33" s="324">
        <f t="shared" si="0"/>
        <v>0</v>
      </c>
      <c r="D33" s="26">
        <f t="shared" si="1"/>
        <v>0</v>
      </c>
      <c r="E33" s="28">
        <v>0</v>
      </c>
      <c r="F33" s="24">
        <v>0</v>
      </c>
      <c r="G33" s="24">
        <v>0</v>
      </c>
      <c r="H33" s="24">
        <v>0</v>
      </c>
      <c r="I33" s="56">
        <v>0</v>
      </c>
      <c r="J33" s="56">
        <v>0</v>
      </c>
      <c r="K33" s="56">
        <v>0</v>
      </c>
      <c r="L33" s="56">
        <v>0</v>
      </c>
      <c r="M33" s="56">
        <v>0</v>
      </c>
      <c r="N33" s="56">
        <v>0</v>
      </c>
      <c r="O33" s="56">
        <v>0</v>
      </c>
      <c r="P33" s="56">
        <v>0</v>
      </c>
      <c r="Q33" s="56">
        <v>0</v>
      </c>
      <c r="R33" s="56">
        <v>0</v>
      </c>
      <c r="S33" s="30">
        <v>0</v>
      </c>
      <c r="T33" s="28">
        <v>100</v>
      </c>
      <c r="U33" s="28">
        <v>3</v>
      </c>
      <c r="V33" s="23">
        <f t="shared" si="2"/>
        <v>5</v>
      </c>
      <c r="W33" s="29">
        <v>0</v>
      </c>
      <c r="X33" s="29">
        <v>0</v>
      </c>
      <c r="Y33" s="29">
        <v>0</v>
      </c>
      <c r="Z33" s="29">
        <v>4</v>
      </c>
      <c r="AA33" s="29">
        <v>1</v>
      </c>
      <c r="AB33" s="56">
        <v>0</v>
      </c>
      <c r="AC33" s="29">
        <v>0</v>
      </c>
      <c r="AD33" s="29">
        <v>0</v>
      </c>
      <c r="AE33" s="30">
        <v>0</v>
      </c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</row>
    <row r="34" spans="1:51" ht="18.75" customHeight="1" x14ac:dyDescent="0.25">
      <c r="A34" s="586"/>
      <c r="B34" s="31" t="s">
        <v>176</v>
      </c>
      <c r="C34" s="319">
        <f t="shared" si="0"/>
        <v>0</v>
      </c>
      <c r="D34" s="38">
        <f t="shared" si="1"/>
        <v>0</v>
      </c>
      <c r="E34" s="36">
        <v>0</v>
      </c>
      <c r="F34" s="33">
        <v>0</v>
      </c>
      <c r="G34" s="33">
        <v>0</v>
      </c>
      <c r="H34" s="33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34">
        <v>0</v>
      </c>
      <c r="T34" s="36">
        <v>162</v>
      </c>
      <c r="U34" s="257">
        <v>2</v>
      </c>
      <c r="V34" s="32">
        <f t="shared" si="2"/>
        <v>2</v>
      </c>
      <c r="W34" s="18">
        <v>0</v>
      </c>
      <c r="X34" s="18">
        <v>1</v>
      </c>
      <c r="Y34" s="18">
        <v>1</v>
      </c>
      <c r="Z34" s="18">
        <v>0</v>
      </c>
      <c r="AA34" s="18">
        <v>0</v>
      </c>
      <c r="AB34" s="17">
        <v>0</v>
      </c>
      <c r="AC34" s="18">
        <v>0</v>
      </c>
      <c r="AD34" s="18">
        <v>0</v>
      </c>
      <c r="AE34" s="34">
        <v>0</v>
      </c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</row>
    <row r="35" spans="1:51" ht="18.75" customHeight="1" x14ac:dyDescent="0.25">
      <c r="A35" s="586"/>
      <c r="B35" s="22" t="s">
        <v>34</v>
      </c>
      <c r="C35" s="324">
        <f t="shared" si="0"/>
        <v>39</v>
      </c>
      <c r="D35" s="26">
        <f t="shared" si="1"/>
        <v>31</v>
      </c>
      <c r="E35" s="28">
        <v>25</v>
      </c>
      <c r="F35" s="24">
        <v>26</v>
      </c>
      <c r="G35" s="24">
        <v>0</v>
      </c>
      <c r="H35" s="24">
        <v>0</v>
      </c>
      <c r="I35" s="56">
        <v>5</v>
      </c>
      <c r="J35" s="56">
        <v>0</v>
      </c>
      <c r="K35" s="56">
        <v>1</v>
      </c>
      <c r="L35" s="56">
        <v>1</v>
      </c>
      <c r="M35" s="56">
        <v>4</v>
      </c>
      <c r="N35" s="56">
        <v>0</v>
      </c>
      <c r="O35" s="56">
        <v>4</v>
      </c>
      <c r="P35" s="56">
        <v>4</v>
      </c>
      <c r="Q35" s="56">
        <v>0</v>
      </c>
      <c r="R35" s="56">
        <v>0</v>
      </c>
      <c r="S35" s="30">
        <v>0</v>
      </c>
      <c r="T35" s="28">
        <v>284</v>
      </c>
      <c r="U35" s="29">
        <v>7</v>
      </c>
      <c r="V35" s="23">
        <f t="shared" si="2"/>
        <v>15</v>
      </c>
      <c r="W35" s="29">
        <v>0</v>
      </c>
      <c r="X35" s="29">
        <v>6</v>
      </c>
      <c r="Y35" s="29">
        <v>0</v>
      </c>
      <c r="Z35" s="29">
        <v>9</v>
      </c>
      <c r="AA35" s="29">
        <v>0</v>
      </c>
      <c r="AB35" s="56">
        <v>0</v>
      </c>
      <c r="AC35" s="29">
        <v>0</v>
      </c>
      <c r="AD35" s="29">
        <v>0</v>
      </c>
      <c r="AE35" s="30">
        <v>0</v>
      </c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</row>
    <row r="36" spans="1:51" ht="18.75" customHeight="1" x14ac:dyDescent="0.25">
      <c r="A36" s="586"/>
      <c r="B36" s="31" t="s">
        <v>223</v>
      </c>
      <c r="C36" s="319">
        <f t="shared" si="0"/>
        <v>0</v>
      </c>
      <c r="D36" s="38">
        <f t="shared" si="1"/>
        <v>0</v>
      </c>
      <c r="E36" s="36">
        <v>0</v>
      </c>
      <c r="F36" s="33">
        <v>0</v>
      </c>
      <c r="G36" s="33">
        <v>0</v>
      </c>
      <c r="H36" s="33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34">
        <v>0</v>
      </c>
      <c r="T36" s="36">
        <v>32</v>
      </c>
      <c r="U36" s="257">
        <v>1</v>
      </c>
      <c r="V36" s="32">
        <f t="shared" si="2"/>
        <v>2</v>
      </c>
      <c r="W36" s="18">
        <v>0</v>
      </c>
      <c r="X36" s="18">
        <v>1</v>
      </c>
      <c r="Y36" s="18">
        <v>0</v>
      </c>
      <c r="Z36" s="18">
        <v>0</v>
      </c>
      <c r="AA36" s="18">
        <v>1</v>
      </c>
      <c r="AB36" s="17">
        <v>0</v>
      </c>
      <c r="AC36" s="18">
        <v>0</v>
      </c>
      <c r="AD36" s="18">
        <v>0</v>
      </c>
      <c r="AE36" s="34">
        <v>0</v>
      </c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</row>
    <row r="37" spans="1:51" ht="18.75" customHeight="1" x14ac:dyDescent="0.25">
      <c r="A37" s="586"/>
      <c r="B37" s="213" t="s">
        <v>35</v>
      </c>
      <c r="C37" s="388">
        <f t="shared" si="0"/>
        <v>25</v>
      </c>
      <c r="D37" s="239">
        <f t="shared" si="1"/>
        <v>25</v>
      </c>
      <c r="E37" s="28">
        <v>25</v>
      </c>
      <c r="F37" s="238">
        <v>25</v>
      </c>
      <c r="G37" s="24">
        <v>0</v>
      </c>
      <c r="H37" s="238">
        <v>0</v>
      </c>
      <c r="I37" s="56">
        <v>0</v>
      </c>
      <c r="J37" s="251">
        <v>0</v>
      </c>
      <c r="K37" s="56">
        <v>0</v>
      </c>
      <c r="L37" s="251">
        <v>0</v>
      </c>
      <c r="M37" s="56">
        <v>0</v>
      </c>
      <c r="N37" s="251">
        <v>0</v>
      </c>
      <c r="O37" s="56">
        <v>0</v>
      </c>
      <c r="P37" s="251">
        <v>0</v>
      </c>
      <c r="Q37" s="251">
        <v>0</v>
      </c>
      <c r="R37" s="251">
        <v>0</v>
      </c>
      <c r="S37" s="350">
        <v>0</v>
      </c>
      <c r="T37" s="214">
        <v>155</v>
      </c>
      <c r="U37" s="247">
        <v>6</v>
      </c>
      <c r="V37" s="232">
        <f t="shared" si="2"/>
        <v>11</v>
      </c>
      <c r="W37" s="247">
        <v>0</v>
      </c>
      <c r="X37" s="247">
        <v>3</v>
      </c>
      <c r="Y37" s="238">
        <v>0</v>
      </c>
      <c r="Z37" s="247">
        <v>5</v>
      </c>
      <c r="AA37" s="351">
        <v>0</v>
      </c>
      <c r="AB37" s="249">
        <v>3</v>
      </c>
      <c r="AC37" s="247">
        <v>0</v>
      </c>
      <c r="AD37" s="247">
        <v>0</v>
      </c>
      <c r="AE37" s="252">
        <v>0</v>
      </c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</row>
    <row r="38" spans="1:51" ht="18.75" customHeight="1" x14ac:dyDescent="0.25">
      <c r="A38" s="586"/>
      <c r="B38" s="48" t="s">
        <v>36</v>
      </c>
      <c r="C38" s="361">
        <f t="shared" ref="C38:X38" si="3">SUM(C12:C37)</f>
        <v>1036</v>
      </c>
      <c r="D38" s="368">
        <f t="shared" si="3"/>
        <v>754</v>
      </c>
      <c r="E38" s="369">
        <f t="shared" si="3"/>
        <v>640</v>
      </c>
      <c r="F38" s="363">
        <f t="shared" si="3"/>
        <v>589</v>
      </c>
      <c r="G38" s="361">
        <f t="shared" si="3"/>
        <v>220</v>
      </c>
      <c r="H38" s="362">
        <f t="shared" si="3"/>
        <v>138</v>
      </c>
      <c r="I38" s="362">
        <f t="shared" si="3"/>
        <v>63</v>
      </c>
      <c r="J38" s="362">
        <f t="shared" si="3"/>
        <v>10</v>
      </c>
      <c r="K38" s="362">
        <f t="shared" si="3"/>
        <v>9</v>
      </c>
      <c r="L38" s="362">
        <f t="shared" si="3"/>
        <v>2</v>
      </c>
      <c r="M38" s="362">
        <f t="shared" si="3"/>
        <v>53</v>
      </c>
      <c r="N38" s="362">
        <f t="shared" si="3"/>
        <v>1</v>
      </c>
      <c r="O38" s="362">
        <f t="shared" si="3"/>
        <v>51</v>
      </c>
      <c r="P38" s="362">
        <f t="shared" si="3"/>
        <v>14</v>
      </c>
      <c r="Q38" s="362">
        <f t="shared" si="3"/>
        <v>0</v>
      </c>
      <c r="R38" s="362">
        <f t="shared" si="3"/>
        <v>0</v>
      </c>
      <c r="S38" s="368">
        <f t="shared" si="3"/>
        <v>0</v>
      </c>
      <c r="T38" s="369">
        <f t="shared" si="3"/>
        <v>5667</v>
      </c>
      <c r="U38" s="363">
        <f t="shared" si="3"/>
        <v>189</v>
      </c>
      <c r="V38" s="383">
        <f t="shared" si="3"/>
        <v>526</v>
      </c>
      <c r="W38" s="369">
        <f t="shared" si="3"/>
        <v>0</v>
      </c>
      <c r="X38" s="362">
        <f t="shared" si="3"/>
        <v>142</v>
      </c>
      <c r="Y38" s="29">
        <v>0</v>
      </c>
      <c r="Z38" s="362">
        <f t="shared" ref="Z38:AE38" si="4">SUM(Z12:Z37)</f>
        <v>333</v>
      </c>
      <c r="AA38" s="362">
        <f t="shared" si="4"/>
        <v>6</v>
      </c>
      <c r="AB38" s="362">
        <f t="shared" si="4"/>
        <v>42</v>
      </c>
      <c r="AC38" s="362">
        <f t="shared" si="4"/>
        <v>0</v>
      </c>
      <c r="AD38" s="362">
        <f t="shared" si="4"/>
        <v>0</v>
      </c>
      <c r="AE38" s="363">
        <f t="shared" si="4"/>
        <v>2</v>
      </c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</row>
    <row r="39" spans="1:51" ht="18.75" customHeight="1" x14ac:dyDescent="0.25">
      <c r="A39" s="586"/>
      <c r="B39" s="609" t="s">
        <v>37</v>
      </c>
      <c r="C39" s="579"/>
      <c r="D39" s="579"/>
      <c r="E39" s="579"/>
      <c r="F39" s="579"/>
      <c r="G39" s="579"/>
      <c r="H39" s="579"/>
      <c r="I39" s="579"/>
      <c r="J39" s="579"/>
      <c r="K39" s="579"/>
      <c r="L39" s="579"/>
      <c r="M39" s="579"/>
      <c r="N39" s="579"/>
      <c r="O39" s="579"/>
      <c r="P39" s="579"/>
      <c r="Q39" s="579"/>
      <c r="R39" s="579"/>
      <c r="S39" s="579"/>
      <c r="T39" s="579"/>
      <c r="U39" s="579"/>
      <c r="V39" s="579"/>
      <c r="W39" s="579"/>
      <c r="X39" s="579"/>
      <c r="Y39" s="579"/>
      <c r="Z39" s="579"/>
      <c r="AA39" s="579"/>
      <c r="AB39" s="579"/>
      <c r="AC39" s="579"/>
      <c r="AD39" s="579"/>
      <c r="AE39" s="580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</row>
    <row r="40" spans="1:51" ht="18.75" customHeight="1" x14ac:dyDescent="0.25">
      <c r="A40" s="586"/>
      <c r="B40" s="40" t="s">
        <v>224</v>
      </c>
      <c r="C40" s="371">
        <f t="shared" ref="C40:C46" si="5">E40+G40+I40+K40+M40+O40</f>
        <v>63</v>
      </c>
      <c r="D40" s="38">
        <f t="shared" ref="D40:D46" si="6">F40+H40+J40+L40+N40+P40+Q40+R40+S40</f>
        <v>36</v>
      </c>
      <c r="E40" s="44">
        <v>50</v>
      </c>
      <c r="F40" s="44">
        <v>35</v>
      </c>
      <c r="G40" s="44">
        <v>0</v>
      </c>
      <c r="H40" s="44">
        <v>0</v>
      </c>
      <c r="I40" s="17">
        <v>4</v>
      </c>
      <c r="J40" s="62">
        <v>0</v>
      </c>
      <c r="K40" s="17">
        <v>1</v>
      </c>
      <c r="L40" s="62">
        <v>0</v>
      </c>
      <c r="M40" s="17">
        <v>4</v>
      </c>
      <c r="N40" s="62">
        <v>0</v>
      </c>
      <c r="O40" s="17">
        <v>4</v>
      </c>
      <c r="P40" s="62">
        <v>1</v>
      </c>
      <c r="Q40" s="62">
        <v>0</v>
      </c>
      <c r="R40" s="62">
        <v>0</v>
      </c>
      <c r="S40" s="62">
        <v>0</v>
      </c>
      <c r="T40" s="43">
        <v>141</v>
      </c>
      <c r="U40" s="37">
        <v>5</v>
      </c>
      <c r="V40" s="46">
        <f t="shared" ref="V40:V46" si="7">SUM(W40:AE40)</f>
        <v>10</v>
      </c>
      <c r="W40" s="287">
        <v>0</v>
      </c>
      <c r="X40" s="37">
        <v>3</v>
      </c>
      <c r="Y40" s="37">
        <v>0</v>
      </c>
      <c r="Z40" s="33">
        <v>6</v>
      </c>
      <c r="AA40" s="33">
        <v>1</v>
      </c>
      <c r="AB40" s="33">
        <v>0</v>
      </c>
      <c r="AC40" s="37">
        <v>0</v>
      </c>
      <c r="AD40" s="37">
        <v>0</v>
      </c>
      <c r="AE40" s="38">
        <v>0</v>
      </c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</row>
    <row r="41" spans="1:51" ht="18.75" customHeight="1" x14ac:dyDescent="0.25">
      <c r="A41" s="586"/>
      <c r="B41" s="213" t="s">
        <v>110</v>
      </c>
      <c r="C41" s="372">
        <f t="shared" si="5"/>
        <v>35</v>
      </c>
      <c r="D41" s="26">
        <f t="shared" si="6"/>
        <v>13</v>
      </c>
      <c r="E41" s="214">
        <v>0</v>
      </c>
      <c r="F41" s="214">
        <v>0</v>
      </c>
      <c r="G41" s="214">
        <v>30</v>
      </c>
      <c r="H41" s="214">
        <v>12</v>
      </c>
      <c r="I41" s="56">
        <v>4</v>
      </c>
      <c r="J41" s="216">
        <v>1</v>
      </c>
      <c r="K41" s="56">
        <v>1</v>
      </c>
      <c r="L41" s="216">
        <v>0</v>
      </c>
      <c r="M41" s="56">
        <v>0</v>
      </c>
      <c r="N41" s="216">
        <v>0</v>
      </c>
      <c r="O41" s="56">
        <v>0</v>
      </c>
      <c r="P41" s="216">
        <v>0</v>
      </c>
      <c r="Q41" s="216">
        <v>0</v>
      </c>
      <c r="R41" s="216">
        <v>0</v>
      </c>
      <c r="S41" s="216">
        <v>0</v>
      </c>
      <c r="T41" s="217">
        <v>155</v>
      </c>
      <c r="U41" s="25">
        <v>1</v>
      </c>
      <c r="V41" s="23">
        <f t="shared" si="7"/>
        <v>18</v>
      </c>
      <c r="W41" s="27">
        <v>0</v>
      </c>
      <c r="X41" s="218">
        <v>0</v>
      </c>
      <c r="Y41" s="24">
        <v>0</v>
      </c>
      <c r="Z41" s="24">
        <v>18</v>
      </c>
      <c r="AA41" s="24">
        <v>0</v>
      </c>
      <c r="AB41" s="24">
        <v>0</v>
      </c>
      <c r="AC41" s="25">
        <v>0</v>
      </c>
      <c r="AD41" s="25">
        <v>0</v>
      </c>
      <c r="AE41" s="26">
        <v>0</v>
      </c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</row>
    <row r="42" spans="1:51" ht="18.75" customHeight="1" x14ac:dyDescent="0.25">
      <c r="A42" s="586"/>
      <c r="B42" s="31" t="s">
        <v>32</v>
      </c>
      <c r="C42" s="371">
        <f t="shared" si="5"/>
        <v>32</v>
      </c>
      <c r="D42" s="38">
        <f t="shared" si="6"/>
        <v>8</v>
      </c>
      <c r="E42" s="36">
        <v>0</v>
      </c>
      <c r="F42" s="36">
        <v>0</v>
      </c>
      <c r="G42" s="36">
        <v>30</v>
      </c>
      <c r="H42" s="36">
        <v>8</v>
      </c>
      <c r="I42" s="17">
        <v>2</v>
      </c>
      <c r="J42" s="37">
        <v>0</v>
      </c>
      <c r="K42" s="17">
        <v>0</v>
      </c>
      <c r="L42" s="37">
        <v>0</v>
      </c>
      <c r="M42" s="17">
        <v>0</v>
      </c>
      <c r="N42" s="37">
        <v>0</v>
      </c>
      <c r="O42" s="17">
        <v>0</v>
      </c>
      <c r="P42" s="37">
        <v>0</v>
      </c>
      <c r="Q42" s="37">
        <v>0</v>
      </c>
      <c r="R42" s="37">
        <v>0</v>
      </c>
      <c r="S42" s="37">
        <v>0</v>
      </c>
      <c r="T42" s="35">
        <v>71</v>
      </c>
      <c r="U42" s="37">
        <v>2</v>
      </c>
      <c r="V42" s="32">
        <f t="shared" si="7"/>
        <v>10</v>
      </c>
      <c r="W42" s="35">
        <v>0</v>
      </c>
      <c r="X42" s="63">
        <v>0</v>
      </c>
      <c r="Y42" s="33">
        <v>0</v>
      </c>
      <c r="Z42" s="33">
        <v>10</v>
      </c>
      <c r="AA42" s="33">
        <v>0</v>
      </c>
      <c r="AB42" s="33">
        <v>0</v>
      </c>
      <c r="AC42" s="37">
        <v>0</v>
      </c>
      <c r="AD42" s="37">
        <v>0</v>
      </c>
      <c r="AE42" s="38">
        <v>0</v>
      </c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</row>
    <row r="43" spans="1:51" ht="18.75" customHeight="1" x14ac:dyDescent="0.25">
      <c r="A43" s="586"/>
      <c r="B43" s="54" t="s">
        <v>26</v>
      </c>
      <c r="C43" s="372">
        <f t="shared" si="5"/>
        <v>100</v>
      </c>
      <c r="D43" s="30">
        <f t="shared" si="6"/>
        <v>62</v>
      </c>
      <c r="E43" s="55">
        <v>100</v>
      </c>
      <c r="F43" s="55">
        <v>62</v>
      </c>
      <c r="G43" s="55">
        <v>0</v>
      </c>
      <c r="H43" s="55">
        <v>0</v>
      </c>
      <c r="I43" s="56">
        <v>0</v>
      </c>
      <c r="J43" s="29">
        <v>0</v>
      </c>
      <c r="K43" s="56">
        <v>0</v>
      </c>
      <c r="L43" s="29">
        <v>0</v>
      </c>
      <c r="M43" s="56">
        <v>0</v>
      </c>
      <c r="N43" s="29">
        <v>0</v>
      </c>
      <c r="O43" s="56">
        <v>0</v>
      </c>
      <c r="P43" s="29">
        <v>0</v>
      </c>
      <c r="Q43" s="29">
        <v>0</v>
      </c>
      <c r="R43" s="29">
        <v>0</v>
      </c>
      <c r="S43" s="29">
        <v>0</v>
      </c>
      <c r="T43" s="301">
        <v>453</v>
      </c>
      <c r="U43" s="29">
        <v>12</v>
      </c>
      <c r="V43" s="299">
        <f t="shared" si="7"/>
        <v>60</v>
      </c>
      <c r="W43" s="59">
        <v>0</v>
      </c>
      <c r="X43" s="29">
        <v>22</v>
      </c>
      <c r="Y43" s="29">
        <v>0</v>
      </c>
      <c r="Z43" s="56">
        <v>35</v>
      </c>
      <c r="AA43" s="56">
        <v>0</v>
      </c>
      <c r="AB43" s="56">
        <v>3</v>
      </c>
      <c r="AC43" s="29">
        <v>0</v>
      </c>
      <c r="AD43" s="29">
        <v>0</v>
      </c>
      <c r="AE43" s="30">
        <v>0</v>
      </c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</row>
    <row r="44" spans="1:51" ht="18.75" customHeight="1" x14ac:dyDescent="0.25">
      <c r="A44" s="586"/>
      <c r="B44" s="40" t="s">
        <v>27</v>
      </c>
      <c r="C44" s="371">
        <f t="shared" si="5"/>
        <v>50</v>
      </c>
      <c r="D44" s="38">
        <f t="shared" si="6"/>
        <v>46</v>
      </c>
      <c r="E44" s="44">
        <v>50</v>
      </c>
      <c r="F44" s="44">
        <v>46</v>
      </c>
      <c r="G44" s="44">
        <v>0</v>
      </c>
      <c r="H44" s="44">
        <v>0</v>
      </c>
      <c r="I44" s="17">
        <v>0</v>
      </c>
      <c r="J44" s="62">
        <v>0</v>
      </c>
      <c r="K44" s="17">
        <v>0</v>
      </c>
      <c r="L44" s="62">
        <v>0</v>
      </c>
      <c r="M44" s="17">
        <v>0</v>
      </c>
      <c r="N44" s="62">
        <v>0</v>
      </c>
      <c r="O44" s="17">
        <v>0</v>
      </c>
      <c r="P44" s="62">
        <v>0</v>
      </c>
      <c r="Q44" s="62">
        <v>0</v>
      </c>
      <c r="R44" s="62">
        <v>0</v>
      </c>
      <c r="S44" s="62">
        <v>0</v>
      </c>
      <c r="T44" s="43">
        <v>255</v>
      </c>
      <c r="U44" s="37">
        <v>16</v>
      </c>
      <c r="V44" s="32">
        <f t="shared" si="7"/>
        <v>19</v>
      </c>
      <c r="W44" s="63">
        <v>0</v>
      </c>
      <c r="X44" s="37">
        <v>12</v>
      </c>
      <c r="Y44" s="37">
        <v>0</v>
      </c>
      <c r="Z44" s="33">
        <v>7</v>
      </c>
      <c r="AA44" s="33">
        <v>0</v>
      </c>
      <c r="AB44" s="33">
        <v>0</v>
      </c>
      <c r="AC44" s="37">
        <v>0</v>
      </c>
      <c r="AD44" s="37">
        <v>0</v>
      </c>
      <c r="AE44" s="38">
        <v>0</v>
      </c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</row>
    <row r="45" spans="1:51" ht="18.75" customHeight="1" x14ac:dyDescent="0.25">
      <c r="A45" s="586"/>
      <c r="B45" s="213" t="s">
        <v>225</v>
      </c>
      <c r="C45" s="372">
        <f t="shared" si="5"/>
        <v>10</v>
      </c>
      <c r="D45" s="26">
        <f t="shared" si="6"/>
        <v>0</v>
      </c>
      <c r="E45" s="214">
        <v>0</v>
      </c>
      <c r="F45" s="214">
        <v>0</v>
      </c>
      <c r="G45" s="214">
        <v>0</v>
      </c>
      <c r="H45" s="214">
        <v>0</v>
      </c>
      <c r="I45" s="56">
        <v>3</v>
      </c>
      <c r="J45" s="216">
        <v>0</v>
      </c>
      <c r="K45" s="56">
        <v>1</v>
      </c>
      <c r="L45" s="216">
        <v>0</v>
      </c>
      <c r="M45" s="56">
        <v>3</v>
      </c>
      <c r="N45" s="216">
        <v>0</v>
      </c>
      <c r="O45" s="56">
        <v>3</v>
      </c>
      <c r="P45" s="216">
        <v>0</v>
      </c>
      <c r="Q45" s="216">
        <v>0</v>
      </c>
      <c r="R45" s="216">
        <v>0</v>
      </c>
      <c r="S45" s="216">
        <v>0</v>
      </c>
      <c r="T45" s="217">
        <v>143</v>
      </c>
      <c r="U45" s="216">
        <v>3</v>
      </c>
      <c r="V45" s="384">
        <f t="shared" si="7"/>
        <v>1</v>
      </c>
      <c r="W45" s="250">
        <v>0</v>
      </c>
      <c r="X45" s="216">
        <v>1</v>
      </c>
      <c r="Y45" s="216">
        <v>0</v>
      </c>
      <c r="Z45" s="215">
        <v>0</v>
      </c>
      <c r="AA45" s="215">
        <v>0</v>
      </c>
      <c r="AB45" s="215">
        <v>0</v>
      </c>
      <c r="AC45" s="216">
        <v>0</v>
      </c>
      <c r="AD45" s="216">
        <v>0</v>
      </c>
      <c r="AE45" s="303">
        <v>0</v>
      </c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</row>
    <row r="46" spans="1:51" ht="18.75" customHeight="1" x14ac:dyDescent="0.25">
      <c r="A46" s="586"/>
      <c r="B46" s="40" t="s">
        <v>84</v>
      </c>
      <c r="C46" s="371">
        <f t="shared" si="5"/>
        <v>0</v>
      </c>
      <c r="D46" s="38">
        <f t="shared" si="6"/>
        <v>0</v>
      </c>
      <c r="E46" s="44">
        <v>0</v>
      </c>
      <c r="F46" s="44">
        <v>0</v>
      </c>
      <c r="G46" s="44">
        <v>0</v>
      </c>
      <c r="H46" s="44">
        <v>0</v>
      </c>
      <c r="I46" s="17">
        <v>0</v>
      </c>
      <c r="J46" s="62">
        <v>0</v>
      </c>
      <c r="K46" s="17">
        <v>0</v>
      </c>
      <c r="L46" s="62">
        <v>0</v>
      </c>
      <c r="M46" s="17">
        <v>0</v>
      </c>
      <c r="N46" s="62">
        <v>0</v>
      </c>
      <c r="O46" s="17">
        <v>0</v>
      </c>
      <c r="P46" s="62">
        <v>0</v>
      </c>
      <c r="Q46" s="62">
        <v>0</v>
      </c>
      <c r="R46" s="62">
        <v>0</v>
      </c>
      <c r="S46" s="62">
        <v>0</v>
      </c>
      <c r="T46" s="385">
        <v>157</v>
      </c>
      <c r="U46" s="219">
        <v>13</v>
      </c>
      <c r="V46" s="41">
        <f t="shared" si="7"/>
        <v>16</v>
      </c>
      <c r="W46" s="220">
        <v>0</v>
      </c>
      <c r="X46" s="219">
        <v>3</v>
      </c>
      <c r="Y46" s="219">
        <v>0</v>
      </c>
      <c r="Z46" s="221">
        <v>11</v>
      </c>
      <c r="AA46" s="221">
        <v>0</v>
      </c>
      <c r="AB46" s="221">
        <v>2</v>
      </c>
      <c r="AC46" s="219">
        <v>0</v>
      </c>
      <c r="AD46" s="219">
        <v>0</v>
      </c>
      <c r="AE46" s="222">
        <v>0</v>
      </c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</row>
    <row r="47" spans="1:51" ht="18.75" customHeight="1" x14ac:dyDescent="0.25">
      <c r="A47" s="586"/>
      <c r="B47" s="333" t="s">
        <v>38</v>
      </c>
      <c r="C47" s="51">
        <f t="shared" ref="C47:AE47" si="8">SUM(C40:C46)</f>
        <v>290</v>
      </c>
      <c r="D47" s="53">
        <f t="shared" si="8"/>
        <v>165</v>
      </c>
      <c r="E47" s="51">
        <f t="shared" si="8"/>
        <v>200</v>
      </c>
      <c r="F47" s="53">
        <f t="shared" si="8"/>
        <v>143</v>
      </c>
      <c r="G47" s="51">
        <f t="shared" si="8"/>
        <v>60</v>
      </c>
      <c r="H47" s="68">
        <f t="shared" si="8"/>
        <v>20</v>
      </c>
      <c r="I47" s="68">
        <f t="shared" si="8"/>
        <v>13</v>
      </c>
      <c r="J47" s="68">
        <f t="shared" si="8"/>
        <v>1</v>
      </c>
      <c r="K47" s="68">
        <f t="shared" si="8"/>
        <v>3</v>
      </c>
      <c r="L47" s="68">
        <f t="shared" si="8"/>
        <v>0</v>
      </c>
      <c r="M47" s="68">
        <f t="shared" si="8"/>
        <v>7</v>
      </c>
      <c r="N47" s="68">
        <f t="shared" si="8"/>
        <v>0</v>
      </c>
      <c r="O47" s="68">
        <f t="shared" si="8"/>
        <v>7</v>
      </c>
      <c r="P47" s="68">
        <f t="shared" si="8"/>
        <v>1</v>
      </c>
      <c r="Q47" s="68">
        <f t="shared" si="8"/>
        <v>0</v>
      </c>
      <c r="R47" s="68">
        <f t="shared" si="8"/>
        <v>0</v>
      </c>
      <c r="S47" s="53">
        <f t="shared" si="8"/>
        <v>0</v>
      </c>
      <c r="T47" s="6">
        <f t="shared" si="8"/>
        <v>1375</v>
      </c>
      <c r="U47" s="6">
        <f t="shared" si="8"/>
        <v>52</v>
      </c>
      <c r="V47" s="6">
        <f t="shared" si="8"/>
        <v>134</v>
      </c>
      <c r="W47" s="6">
        <f t="shared" si="8"/>
        <v>0</v>
      </c>
      <c r="X47" s="6">
        <f t="shared" si="8"/>
        <v>41</v>
      </c>
      <c r="Y47" s="6">
        <f t="shared" si="8"/>
        <v>0</v>
      </c>
      <c r="Z47" s="6">
        <f t="shared" si="8"/>
        <v>87</v>
      </c>
      <c r="AA47" s="6">
        <f t="shared" si="8"/>
        <v>1</v>
      </c>
      <c r="AB47" s="6">
        <f t="shared" si="8"/>
        <v>5</v>
      </c>
      <c r="AC47" s="6">
        <f t="shared" si="8"/>
        <v>0</v>
      </c>
      <c r="AD47" s="6">
        <f t="shared" si="8"/>
        <v>0</v>
      </c>
      <c r="AE47" s="6">
        <f t="shared" si="8"/>
        <v>0</v>
      </c>
      <c r="AF47" s="69"/>
      <c r="AG47" s="69"/>
      <c r="AH47" s="69"/>
      <c r="AI47" s="69"/>
      <c r="AJ47" s="69"/>
      <c r="AK47" s="69"/>
      <c r="AL47" s="69"/>
      <c r="AM47" s="3"/>
      <c r="AN47" s="69"/>
      <c r="AO47" s="69"/>
      <c r="AP47" s="69"/>
      <c r="AQ47" s="69"/>
      <c r="AR47" s="69"/>
      <c r="AS47" s="69"/>
      <c r="AT47" s="69"/>
      <c r="AU47" s="3"/>
      <c r="AV47" s="69"/>
      <c r="AW47" s="69"/>
      <c r="AX47" s="69"/>
      <c r="AY47" s="69"/>
    </row>
    <row r="48" spans="1:51" ht="18.75" customHeight="1" x14ac:dyDescent="0.25">
      <c r="A48" s="586"/>
      <c r="B48" s="633" t="s">
        <v>86</v>
      </c>
      <c r="C48" s="634"/>
      <c r="D48" s="634"/>
      <c r="E48" s="634"/>
      <c r="F48" s="634"/>
      <c r="G48" s="634"/>
      <c r="H48" s="634"/>
      <c r="I48" s="634"/>
      <c r="J48" s="634"/>
      <c r="K48" s="634"/>
      <c r="L48" s="634"/>
      <c r="M48" s="634"/>
      <c r="N48" s="634"/>
      <c r="O48" s="634"/>
      <c r="P48" s="634"/>
      <c r="Q48" s="634"/>
      <c r="R48" s="634"/>
      <c r="S48" s="634"/>
      <c r="T48" s="634"/>
      <c r="U48" s="634"/>
      <c r="V48" s="634"/>
      <c r="W48" s="634"/>
      <c r="X48" s="634"/>
      <c r="Y48" s="634"/>
      <c r="Z48" s="634"/>
      <c r="AA48" s="634"/>
      <c r="AB48" s="634"/>
      <c r="AC48" s="634"/>
      <c r="AD48" s="634"/>
      <c r="AE48" s="635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</row>
    <row r="49" spans="1:51" ht="18.75" customHeight="1" x14ac:dyDescent="0.25">
      <c r="A49" s="586"/>
      <c r="B49" s="40" t="s">
        <v>144</v>
      </c>
      <c r="C49" s="375">
        <f t="shared" ref="C49:C56" si="9">E49+G49+I49+K49+M49+O49</f>
        <v>31</v>
      </c>
      <c r="D49" s="38">
        <f t="shared" ref="D49:D56" si="10">F49+H49+J49+L49+N49+P49+Q49+R49+S49</f>
        <v>6</v>
      </c>
      <c r="E49" s="36">
        <v>0</v>
      </c>
      <c r="F49" s="36">
        <v>0</v>
      </c>
      <c r="G49" s="36">
        <v>30</v>
      </c>
      <c r="H49" s="36">
        <v>6</v>
      </c>
      <c r="I49" s="211">
        <v>1</v>
      </c>
      <c r="J49" s="37">
        <v>0</v>
      </c>
      <c r="K49" s="211">
        <v>0</v>
      </c>
      <c r="L49" s="37">
        <v>0</v>
      </c>
      <c r="M49" s="211">
        <v>0</v>
      </c>
      <c r="N49" s="37">
        <v>0</v>
      </c>
      <c r="O49" s="211">
        <v>0</v>
      </c>
      <c r="P49" s="37">
        <v>0</v>
      </c>
      <c r="Q49" s="37">
        <v>0</v>
      </c>
      <c r="R49" s="37">
        <v>0</v>
      </c>
      <c r="S49" s="37">
        <v>0</v>
      </c>
      <c r="T49" s="35">
        <v>77</v>
      </c>
      <c r="U49" s="38">
        <v>1</v>
      </c>
      <c r="V49" s="32">
        <f t="shared" ref="V49:V56" si="11">SUM(W49:AE49)</f>
        <v>20</v>
      </c>
      <c r="W49" s="305">
        <v>0</v>
      </c>
      <c r="X49" s="33">
        <v>0</v>
      </c>
      <c r="Y49" s="33">
        <v>0</v>
      </c>
      <c r="Z49" s="33">
        <v>20</v>
      </c>
      <c r="AA49" s="33">
        <v>0</v>
      </c>
      <c r="AB49" s="33">
        <v>0</v>
      </c>
      <c r="AC49" s="37">
        <v>0</v>
      </c>
      <c r="AD49" s="37">
        <v>0</v>
      </c>
      <c r="AE49" s="38">
        <v>0</v>
      </c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</row>
    <row r="50" spans="1:51" ht="18.75" customHeight="1" x14ac:dyDescent="0.25">
      <c r="A50" s="586"/>
      <c r="B50" s="213" t="s">
        <v>138</v>
      </c>
      <c r="C50" s="374">
        <f t="shared" si="9"/>
        <v>30</v>
      </c>
      <c r="D50" s="26">
        <f t="shared" si="10"/>
        <v>7</v>
      </c>
      <c r="E50" s="300">
        <v>0</v>
      </c>
      <c r="F50" s="300">
        <v>0</v>
      </c>
      <c r="G50" s="300">
        <v>30</v>
      </c>
      <c r="H50" s="300">
        <v>7</v>
      </c>
      <c r="I50" s="24">
        <v>0</v>
      </c>
      <c r="J50" s="56">
        <v>0</v>
      </c>
      <c r="K50" s="24">
        <v>0</v>
      </c>
      <c r="L50" s="29">
        <v>0</v>
      </c>
      <c r="M50" s="24">
        <v>0</v>
      </c>
      <c r="N50" s="29">
        <v>0</v>
      </c>
      <c r="O50" s="24">
        <v>0</v>
      </c>
      <c r="P50" s="29">
        <v>0</v>
      </c>
      <c r="Q50" s="29">
        <v>0</v>
      </c>
      <c r="R50" s="29">
        <v>0</v>
      </c>
      <c r="S50" s="29">
        <v>0</v>
      </c>
      <c r="T50" s="301">
        <v>76</v>
      </c>
      <c r="U50" s="29">
        <v>0</v>
      </c>
      <c r="V50" s="299">
        <f t="shared" si="11"/>
        <v>14</v>
      </c>
      <c r="W50" s="59">
        <v>0</v>
      </c>
      <c r="X50" s="29">
        <v>0</v>
      </c>
      <c r="Y50" s="29">
        <v>0</v>
      </c>
      <c r="Z50" s="56">
        <v>14</v>
      </c>
      <c r="AA50" s="56">
        <v>0</v>
      </c>
      <c r="AB50" s="56">
        <v>0</v>
      </c>
      <c r="AC50" s="29">
        <v>0</v>
      </c>
      <c r="AD50" s="29">
        <v>0</v>
      </c>
      <c r="AE50" s="30">
        <v>0</v>
      </c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</row>
    <row r="51" spans="1:51" ht="18.75" customHeight="1" x14ac:dyDescent="0.25">
      <c r="A51" s="586"/>
      <c r="B51" s="40" t="s">
        <v>139</v>
      </c>
      <c r="C51" s="378">
        <f t="shared" si="9"/>
        <v>34</v>
      </c>
      <c r="D51" s="38">
        <f t="shared" si="10"/>
        <v>3</v>
      </c>
      <c r="E51" s="36">
        <v>0</v>
      </c>
      <c r="F51" s="36">
        <v>0</v>
      </c>
      <c r="G51" s="36">
        <v>30</v>
      </c>
      <c r="H51" s="36">
        <v>3</v>
      </c>
      <c r="I51" s="17">
        <v>3</v>
      </c>
      <c r="J51" s="37">
        <v>0</v>
      </c>
      <c r="K51" s="17">
        <v>1</v>
      </c>
      <c r="L51" s="37">
        <v>0</v>
      </c>
      <c r="M51" s="17">
        <v>0</v>
      </c>
      <c r="N51" s="37">
        <v>0</v>
      </c>
      <c r="O51" s="17">
        <v>0</v>
      </c>
      <c r="P51" s="37">
        <v>0</v>
      </c>
      <c r="Q51" s="37">
        <v>0</v>
      </c>
      <c r="R51" s="37">
        <v>0</v>
      </c>
      <c r="S51" s="37">
        <v>0</v>
      </c>
      <c r="T51" s="35">
        <v>43</v>
      </c>
      <c r="U51" s="38">
        <v>2</v>
      </c>
      <c r="V51" s="32">
        <f t="shared" si="11"/>
        <v>10</v>
      </c>
      <c r="W51" s="305">
        <v>0</v>
      </c>
      <c r="X51" s="33">
        <v>0</v>
      </c>
      <c r="Y51" s="17">
        <v>0</v>
      </c>
      <c r="Z51" s="17">
        <v>10</v>
      </c>
      <c r="AA51" s="17">
        <v>0</v>
      </c>
      <c r="AB51" s="17">
        <v>0</v>
      </c>
      <c r="AC51" s="18">
        <v>0</v>
      </c>
      <c r="AD51" s="18">
        <v>0</v>
      </c>
      <c r="AE51" s="34">
        <v>0</v>
      </c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</row>
    <row r="52" spans="1:51" ht="18.75" customHeight="1" x14ac:dyDescent="0.25">
      <c r="A52" s="586"/>
      <c r="B52" s="213" t="s">
        <v>220</v>
      </c>
      <c r="C52" s="380">
        <f t="shared" si="9"/>
        <v>162</v>
      </c>
      <c r="D52" s="30">
        <f t="shared" si="10"/>
        <v>77</v>
      </c>
      <c r="E52" s="300">
        <v>100</v>
      </c>
      <c r="F52" s="300">
        <v>77</v>
      </c>
      <c r="G52" s="300">
        <v>0</v>
      </c>
      <c r="H52" s="300">
        <v>0</v>
      </c>
      <c r="I52" s="249">
        <v>20</v>
      </c>
      <c r="J52" s="249">
        <v>0</v>
      </c>
      <c r="K52" s="249">
        <v>2</v>
      </c>
      <c r="L52" s="29">
        <v>0</v>
      </c>
      <c r="M52" s="249">
        <v>20</v>
      </c>
      <c r="N52" s="29">
        <v>0</v>
      </c>
      <c r="O52" s="249">
        <v>20</v>
      </c>
      <c r="P52" s="29">
        <v>0</v>
      </c>
      <c r="Q52" s="29">
        <v>0</v>
      </c>
      <c r="R52" s="29">
        <v>0</v>
      </c>
      <c r="S52" s="29">
        <v>0</v>
      </c>
      <c r="T52" s="301">
        <v>487</v>
      </c>
      <c r="U52" s="29">
        <v>19</v>
      </c>
      <c r="V52" s="299">
        <f t="shared" si="11"/>
        <v>51</v>
      </c>
      <c r="W52" s="59">
        <v>0</v>
      </c>
      <c r="X52" s="29">
        <v>18</v>
      </c>
      <c r="Y52" s="29">
        <v>0</v>
      </c>
      <c r="Z52" s="56">
        <v>25</v>
      </c>
      <c r="AA52" s="56">
        <v>0</v>
      </c>
      <c r="AB52" s="56">
        <v>8</v>
      </c>
      <c r="AC52" s="29">
        <v>0</v>
      </c>
      <c r="AD52" s="29">
        <v>0</v>
      </c>
      <c r="AE52" s="30">
        <v>0</v>
      </c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</row>
    <row r="53" spans="1:51" ht="18.75" customHeight="1" x14ac:dyDescent="0.25">
      <c r="A53" s="586"/>
      <c r="B53" s="40" t="s">
        <v>221</v>
      </c>
      <c r="C53" s="375">
        <f t="shared" si="9"/>
        <v>112</v>
      </c>
      <c r="D53" s="38">
        <f t="shared" si="10"/>
        <v>54</v>
      </c>
      <c r="E53" s="36">
        <v>50</v>
      </c>
      <c r="F53" s="36">
        <v>52</v>
      </c>
      <c r="G53" s="36">
        <v>0</v>
      </c>
      <c r="H53" s="36">
        <v>0</v>
      </c>
      <c r="I53" s="33">
        <v>20</v>
      </c>
      <c r="J53" s="37">
        <v>0</v>
      </c>
      <c r="K53" s="33">
        <v>2</v>
      </c>
      <c r="L53" s="37">
        <v>0</v>
      </c>
      <c r="M53" s="33">
        <v>20</v>
      </c>
      <c r="N53" s="37">
        <v>0</v>
      </c>
      <c r="O53" s="33">
        <v>20</v>
      </c>
      <c r="P53" s="37">
        <v>2</v>
      </c>
      <c r="Q53" s="37">
        <v>0</v>
      </c>
      <c r="R53" s="37">
        <v>0</v>
      </c>
      <c r="S53" s="37">
        <v>0</v>
      </c>
      <c r="T53" s="35">
        <v>235</v>
      </c>
      <c r="U53" s="37">
        <v>12</v>
      </c>
      <c r="V53" s="32">
        <f t="shared" si="11"/>
        <v>24</v>
      </c>
      <c r="W53" s="63">
        <v>0</v>
      </c>
      <c r="X53" s="37">
        <v>11</v>
      </c>
      <c r="Y53" s="37">
        <v>0</v>
      </c>
      <c r="Z53" s="33">
        <v>7</v>
      </c>
      <c r="AA53" s="33">
        <v>0</v>
      </c>
      <c r="AB53" s="33">
        <v>6</v>
      </c>
      <c r="AC53" s="37">
        <v>0</v>
      </c>
      <c r="AD53" s="37">
        <v>0</v>
      </c>
      <c r="AE53" s="38">
        <v>0</v>
      </c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</row>
    <row r="54" spans="1:51" ht="18.75" customHeight="1" x14ac:dyDescent="0.25">
      <c r="A54" s="586"/>
      <c r="B54" s="213" t="s">
        <v>226</v>
      </c>
      <c r="C54" s="374">
        <f t="shared" si="9"/>
        <v>46</v>
      </c>
      <c r="D54" s="26">
        <f t="shared" si="10"/>
        <v>40</v>
      </c>
      <c r="E54" s="28">
        <v>40</v>
      </c>
      <c r="F54" s="28">
        <v>40</v>
      </c>
      <c r="G54" s="28">
        <v>0</v>
      </c>
      <c r="H54" s="28">
        <v>0</v>
      </c>
      <c r="I54" s="24">
        <v>2</v>
      </c>
      <c r="J54" s="29">
        <v>0</v>
      </c>
      <c r="K54" s="24">
        <v>0</v>
      </c>
      <c r="L54" s="29">
        <v>0</v>
      </c>
      <c r="M54" s="24">
        <v>2</v>
      </c>
      <c r="N54" s="29">
        <v>0</v>
      </c>
      <c r="O54" s="24">
        <v>2</v>
      </c>
      <c r="P54" s="29">
        <v>0</v>
      </c>
      <c r="Q54" s="29">
        <v>0</v>
      </c>
      <c r="R54" s="29">
        <v>0</v>
      </c>
      <c r="S54" s="29">
        <v>0</v>
      </c>
      <c r="T54" s="301">
        <v>155</v>
      </c>
      <c r="U54" s="25">
        <v>6</v>
      </c>
      <c r="V54" s="23">
        <f t="shared" si="11"/>
        <v>12</v>
      </c>
      <c r="W54" s="218">
        <v>0</v>
      </c>
      <c r="X54" s="25">
        <v>5</v>
      </c>
      <c r="Y54" s="25">
        <v>0</v>
      </c>
      <c r="Z54" s="24">
        <v>7</v>
      </c>
      <c r="AA54" s="24">
        <v>0</v>
      </c>
      <c r="AB54" s="24">
        <v>0</v>
      </c>
      <c r="AC54" s="24">
        <v>0</v>
      </c>
      <c r="AD54" s="24">
        <v>0</v>
      </c>
      <c r="AE54" s="26">
        <v>0</v>
      </c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</row>
    <row r="55" spans="1:51" ht="18.75" customHeight="1" x14ac:dyDescent="0.25">
      <c r="A55" s="586"/>
      <c r="B55" s="40" t="s">
        <v>227</v>
      </c>
      <c r="C55" s="375">
        <f t="shared" si="9"/>
        <v>16</v>
      </c>
      <c r="D55" s="38">
        <f t="shared" si="10"/>
        <v>6</v>
      </c>
      <c r="E55" s="308">
        <v>0</v>
      </c>
      <c r="F55" s="308">
        <v>0</v>
      </c>
      <c r="G55" s="308">
        <v>0</v>
      </c>
      <c r="H55" s="308">
        <v>0</v>
      </c>
      <c r="I55" s="211">
        <v>5</v>
      </c>
      <c r="J55" s="45">
        <v>1</v>
      </c>
      <c r="K55" s="211">
        <v>1</v>
      </c>
      <c r="L55" s="45">
        <v>0</v>
      </c>
      <c r="M55" s="211">
        <v>5</v>
      </c>
      <c r="N55" s="45">
        <v>0</v>
      </c>
      <c r="O55" s="211">
        <v>5</v>
      </c>
      <c r="P55" s="45">
        <v>5</v>
      </c>
      <c r="Q55" s="45">
        <v>0</v>
      </c>
      <c r="R55" s="45">
        <v>0</v>
      </c>
      <c r="S55" s="45">
        <v>0</v>
      </c>
      <c r="T55" s="226">
        <v>154</v>
      </c>
      <c r="U55" s="45">
        <v>2</v>
      </c>
      <c r="V55" s="227">
        <f t="shared" si="11"/>
        <v>20</v>
      </c>
      <c r="W55" s="228">
        <v>0</v>
      </c>
      <c r="X55" s="45">
        <v>2</v>
      </c>
      <c r="Y55" s="45">
        <v>0</v>
      </c>
      <c r="Z55" s="211">
        <v>18</v>
      </c>
      <c r="AA55" s="211">
        <v>0</v>
      </c>
      <c r="AB55" s="211">
        <v>0</v>
      </c>
      <c r="AC55" s="45">
        <v>0</v>
      </c>
      <c r="AD55" s="45">
        <v>0</v>
      </c>
      <c r="AE55" s="47">
        <v>0</v>
      </c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</row>
    <row r="56" spans="1:51" ht="18.75" customHeight="1" x14ac:dyDescent="0.25">
      <c r="A56" s="586"/>
      <c r="B56" s="213" t="s">
        <v>228</v>
      </c>
      <c r="C56" s="374">
        <f t="shared" si="9"/>
        <v>71</v>
      </c>
      <c r="D56" s="26">
        <f t="shared" si="10"/>
        <v>44</v>
      </c>
      <c r="E56" s="28">
        <v>40</v>
      </c>
      <c r="F56" s="238">
        <v>40</v>
      </c>
      <c r="G56" s="28">
        <v>0</v>
      </c>
      <c r="H56" s="238">
        <v>0</v>
      </c>
      <c r="I56" s="238">
        <v>10</v>
      </c>
      <c r="J56" s="235">
        <v>0</v>
      </c>
      <c r="K56" s="238">
        <v>1</v>
      </c>
      <c r="L56" s="235">
        <v>0</v>
      </c>
      <c r="M56" s="238">
        <v>10</v>
      </c>
      <c r="N56" s="235">
        <v>0</v>
      </c>
      <c r="O56" s="238">
        <v>10</v>
      </c>
      <c r="P56" s="235">
        <v>4</v>
      </c>
      <c r="Q56" s="235">
        <v>0</v>
      </c>
      <c r="R56" s="235">
        <v>0</v>
      </c>
      <c r="S56" s="235">
        <v>0</v>
      </c>
      <c r="T56" s="359">
        <v>229</v>
      </c>
      <c r="U56" s="239">
        <v>4</v>
      </c>
      <c r="V56" s="234">
        <f t="shared" si="11"/>
        <v>5</v>
      </c>
      <c r="W56" s="364">
        <v>0</v>
      </c>
      <c r="X56" s="235">
        <v>4</v>
      </c>
      <c r="Y56" s="235">
        <v>0</v>
      </c>
      <c r="Z56" s="238">
        <v>0</v>
      </c>
      <c r="AA56" s="238">
        <v>1</v>
      </c>
      <c r="AB56" s="238">
        <v>0</v>
      </c>
      <c r="AC56" s="238">
        <v>0</v>
      </c>
      <c r="AD56" s="238">
        <v>0</v>
      </c>
      <c r="AE56" s="239">
        <v>0</v>
      </c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</row>
    <row r="57" spans="1:51" ht="18.75" customHeight="1" x14ac:dyDescent="0.25">
      <c r="A57" s="586"/>
      <c r="B57" s="253" t="s">
        <v>95</v>
      </c>
      <c r="C57" s="75">
        <f t="shared" ref="C57:AE57" si="12">SUM(C49:C56)</f>
        <v>502</v>
      </c>
      <c r="D57" s="76">
        <f t="shared" si="12"/>
        <v>237</v>
      </c>
      <c r="E57" s="75">
        <f t="shared" si="12"/>
        <v>230</v>
      </c>
      <c r="F57" s="76">
        <f t="shared" si="12"/>
        <v>209</v>
      </c>
      <c r="G57" s="75">
        <f t="shared" si="12"/>
        <v>90</v>
      </c>
      <c r="H57" s="73">
        <f t="shared" si="12"/>
        <v>16</v>
      </c>
      <c r="I57" s="381">
        <f t="shared" si="12"/>
        <v>61</v>
      </c>
      <c r="J57" s="73">
        <f t="shared" si="12"/>
        <v>1</v>
      </c>
      <c r="K57" s="73">
        <f t="shared" si="12"/>
        <v>7</v>
      </c>
      <c r="L57" s="73">
        <f t="shared" si="12"/>
        <v>0</v>
      </c>
      <c r="M57" s="73">
        <f t="shared" si="12"/>
        <v>57</v>
      </c>
      <c r="N57" s="73">
        <f t="shared" si="12"/>
        <v>0</v>
      </c>
      <c r="O57" s="73">
        <f t="shared" si="12"/>
        <v>57</v>
      </c>
      <c r="P57" s="73">
        <f t="shared" si="12"/>
        <v>11</v>
      </c>
      <c r="Q57" s="73">
        <f t="shared" si="12"/>
        <v>0</v>
      </c>
      <c r="R57" s="73">
        <f t="shared" si="12"/>
        <v>0</v>
      </c>
      <c r="S57" s="76">
        <f t="shared" si="12"/>
        <v>0</v>
      </c>
      <c r="T57" s="71">
        <f t="shared" si="12"/>
        <v>1456</v>
      </c>
      <c r="U57" s="71">
        <f t="shared" si="12"/>
        <v>46</v>
      </c>
      <c r="V57" s="71">
        <f t="shared" si="12"/>
        <v>156</v>
      </c>
      <c r="W57" s="71">
        <f t="shared" si="12"/>
        <v>0</v>
      </c>
      <c r="X57" s="71">
        <f t="shared" si="12"/>
        <v>40</v>
      </c>
      <c r="Y57" s="71">
        <f t="shared" si="12"/>
        <v>0</v>
      </c>
      <c r="Z57" s="71">
        <f t="shared" si="12"/>
        <v>101</v>
      </c>
      <c r="AA57" s="71">
        <f t="shared" si="12"/>
        <v>1</v>
      </c>
      <c r="AB57" s="71">
        <f t="shared" si="12"/>
        <v>14</v>
      </c>
      <c r="AC57" s="71">
        <f t="shared" si="12"/>
        <v>0</v>
      </c>
      <c r="AD57" s="71">
        <f t="shared" si="12"/>
        <v>0</v>
      </c>
      <c r="AE57" s="71">
        <f t="shared" si="12"/>
        <v>0</v>
      </c>
      <c r="AF57" s="231"/>
      <c r="AG57" s="231"/>
      <c r="AH57" s="231"/>
      <c r="AI57" s="231"/>
      <c r="AJ57" s="231"/>
      <c r="AK57" s="231"/>
      <c r="AL57" s="231"/>
      <c r="AM57" s="231"/>
      <c r="AN57" s="231"/>
      <c r="AO57" s="231"/>
      <c r="AP57" s="231"/>
      <c r="AQ57" s="231"/>
      <c r="AR57" s="231"/>
      <c r="AS57" s="231"/>
      <c r="AT57" s="231"/>
      <c r="AU57" s="231"/>
      <c r="AV57" s="231"/>
      <c r="AW57" s="231"/>
      <c r="AX57" s="231"/>
      <c r="AY57" s="231"/>
    </row>
    <row r="58" spans="1:51" ht="18.75" customHeight="1" x14ac:dyDescent="0.25">
      <c r="A58" s="586"/>
      <c r="B58" s="633" t="s">
        <v>121</v>
      </c>
      <c r="C58" s="634"/>
      <c r="D58" s="634"/>
      <c r="E58" s="634"/>
      <c r="F58" s="634"/>
      <c r="G58" s="634"/>
      <c r="H58" s="634"/>
      <c r="I58" s="634"/>
      <c r="J58" s="634"/>
      <c r="K58" s="634"/>
      <c r="L58" s="634"/>
      <c r="M58" s="634"/>
      <c r="N58" s="634"/>
      <c r="O58" s="634"/>
      <c r="P58" s="634"/>
      <c r="Q58" s="634"/>
      <c r="R58" s="634"/>
      <c r="S58" s="634"/>
      <c r="T58" s="634"/>
      <c r="U58" s="634"/>
      <c r="V58" s="634"/>
      <c r="W58" s="634"/>
      <c r="X58" s="634"/>
      <c r="Y58" s="634"/>
      <c r="Z58" s="634"/>
      <c r="AA58" s="634"/>
      <c r="AB58" s="634"/>
      <c r="AC58" s="634"/>
      <c r="AD58" s="634"/>
      <c r="AE58" s="635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</row>
    <row r="59" spans="1:51" ht="18.75" customHeight="1" x14ac:dyDescent="0.25">
      <c r="A59" s="586"/>
      <c r="B59" s="337" t="s">
        <v>163</v>
      </c>
      <c r="C59" s="376">
        <f t="shared" ref="C59:C66" si="13">E59+G59+I59+K59+M59+O59</f>
        <v>77</v>
      </c>
      <c r="D59" s="19">
        <f t="shared" ref="D59:D66" si="14">F59+H59+J59+L59+N59+P59+Q59+R59+S59</f>
        <v>42</v>
      </c>
      <c r="E59" s="339">
        <v>40</v>
      </c>
      <c r="F59" s="339">
        <v>40</v>
      </c>
      <c r="G59" s="339">
        <v>0</v>
      </c>
      <c r="H59" s="339">
        <v>0</v>
      </c>
      <c r="I59" s="83">
        <v>12</v>
      </c>
      <c r="J59" s="84">
        <v>0</v>
      </c>
      <c r="K59" s="83">
        <v>1</v>
      </c>
      <c r="L59" s="84">
        <v>0</v>
      </c>
      <c r="M59" s="83">
        <v>12</v>
      </c>
      <c r="N59" s="84">
        <v>0</v>
      </c>
      <c r="O59" s="83">
        <v>12</v>
      </c>
      <c r="P59" s="84">
        <v>2</v>
      </c>
      <c r="Q59" s="84">
        <v>0</v>
      </c>
      <c r="R59" s="84">
        <v>0</v>
      </c>
      <c r="S59" s="84">
        <v>0</v>
      </c>
      <c r="T59" s="20">
        <v>342</v>
      </c>
      <c r="U59" s="84">
        <v>11</v>
      </c>
      <c r="V59" s="16">
        <f t="shared" ref="V59:V66" si="15">SUM(W59:AE59)</f>
        <v>12</v>
      </c>
      <c r="W59" s="246">
        <v>0</v>
      </c>
      <c r="X59" s="84">
        <v>6</v>
      </c>
      <c r="Y59" s="84">
        <v>0</v>
      </c>
      <c r="Z59" s="83">
        <v>6</v>
      </c>
      <c r="AA59" s="83">
        <v>0</v>
      </c>
      <c r="AB59" s="83">
        <v>0</v>
      </c>
      <c r="AC59" s="83">
        <v>0</v>
      </c>
      <c r="AD59" s="83">
        <v>0</v>
      </c>
      <c r="AE59" s="340">
        <v>0</v>
      </c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</row>
    <row r="60" spans="1:51" ht="18.75" customHeight="1" x14ac:dyDescent="0.25">
      <c r="A60" s="586"/>
      <c r="B60" s="22" t="s">
        <v>164</v>
      </c>
      <c r="C60" s="377">
        <f t="shared" si="13"/>
        <v>32</v>
      </c>
      <c r="D60" s="286">
        <f t="shared" si="14"/>
        <v>3</v>
      </c>
      <c r="E60" s="28">
        <v>0</v>
      </c>
      <c r="F60" s="28">
        <v>0</v>
      </c>
      <c r="G60" s="28">
        <v>30</v>
      </c>
      <c r="H60" s="28">
        <v>3</v>
      </c>
      <c r="I60" s="24">
        <v>2</v>
      </c>
      <c r="J60" s="25">
        <v>0</v>
      </c>
      <c r="K60" s="24">
        <v>0</v>
      </c>
      <c r="L60" s="25">
        <v>0</v>
      </c>
      <c r="M60" s="24">
        <v>0</v>
      </c>
      <c r="N60" s="25">
        <v>0</v>
      </c>
      <c r="O60" s="24">
        <v>0</v>
      </c>
      <c r="P60" s="25">
        <v>0</v>
      </c>
      <c r="Q60" s="25">
        <v>0</v>
      </c>
      <c r="R60" s="25">
        <v>0</v>
      </c>
      <c r="S60" s="25">
        <v>0</v>
      </c>
      <c r="T60" s="27">
        <v>22</v>
      </c>
      <c r="U60" s="25">
        <v>3</v>
      </c>
      <c r="V60" s="23">
        <f t="shared" si="15"/>
        <v>2</v>
      </c>
      <c r="W60" s="218">
        <v>0</v>
      </c>
      <c r="X60" s="25">
        <v>0</v>
      </c>
      <c r="Y60" s="25">
        <v>0</v>
      </c>
      <c r="Z60" s="24">
        <v>2</v>
      </c>
      <c r="AA60" s="24">
        <v>0</v>
      </c>
      <c r="AB60" s="24">
        <v>0</v>
      </c>
      <c r="AC60" s="24">
        <v>0</v>
      </c>
      <c r="AD60" s="24">
        <v>0</v>
      </c>
      <c r="AE60" s="343">
        <v>0</v>
      </c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</row>
    <row r="61" spans="1:51" ht="18.75" customHeight="1" x14ac:dyDescent="0.25">
      <c r="A61" s="586"/>
      <c r="B61" s="15" t="s">
        <v>144</v>
      </c>
      <c r="C61" s="378">
        <f t="shared" si="13"/>
        <v>32</v>
      </c>
      <c r="D61" s="38">
        <f t="shared" si="14"/>
        <v>13</v>
      </c>
      <c r="E61" s="21">
        <v>0</v>
      </c>
      <c r="F61" s="21">
        <v>0</v>
      </c>
      <c r="G61" s="21">
        <v>30</v>
      </c>
      <c r="H61" s="21">
        <v>13</v>
      </c>
      <c r="I61" s="17">
        <v>2</v>
      </c>
      <c r="J61" s="18">
        <v>0</v>
      </c>
      <c r="K61" s="17">
        <v>0</v>
      </c>
      <c r="L61" s="18">
        <v>0</v>
      </c>
      <c r="M61" s="17">
        <v>0</v>
      </c>
      <c r="N61" s="18">
        <v>0</v>
      </c>
      <c r="O61" s="17">
        <v>0</v>
      </c>
      <c r="P61" s="18">
        <v>0</v>
      </c>
      <c r="Q61" s="18">
        <v>0</v>
      </c>
      <c r="R61" s="18">
        <v>0</v>
      </c>
      <c r="S61" s="18">
        <v>0</v>
      </c>
      <c r="T61" s="328">
        <v>67</v>
      </c>
      <c r="U61" s="18">
        <v>0</v>
      </c>
      <c r="V61" s="307">
        <f t="shared" si="15"/>
        <v>13</v>
      </c>
      <c r="W61" s="257">
        <v>0</v>
      </c>
      <c r="X61" s="18">
        <v>0</v>
      </c>
      <c r="Y61" s="18">
        <v>0</v>
      </c>
      <c r="Z61" s="17">
        <v>13</v>
      </c>
      <c r="AA61" s="17">
        <v>0</v>
      </c>
      <c r="AB61" s="17">
        <v>0</v>
      </c>
      <c r="AC61" s="17">
        <v>0</v>
      </c>
      <c r="AD61" s="17">
        <v>0</v>
      </c>
      <c r="AE61" s="344">
        <v>0</v>
      </c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</row>
    <row r="62" spans="1:51" ht="18.75" customHeight="1" x14ac:dyDescent="0.25">
      <c r="A62" s="586"/>
      <c r="B62" s="22" t="s">
        <v>154</v>
      </c>
      <c r="C62" s="377">
        <f t="shared" si="13"/>
        <v>30</v>
      </c>
      <c r="D62" s="286">
        <f t="shared" si="14"/>
        <v>4</v>
      </c>
      <c r="E62" s="28">
        <v>0</v>
      </c>
      <c r="F62" s="28">
        <v>0</v>
      </c>
      <c r="G62" s="28">
        <v>30</v>
      </c>
      <c r="H62" s="28">
        <v>3</v>
      </c>
      <c r="I62" s="24">
        <v>0</v>
      </c>
      <c r="J62" s="25">
        <v>1</v>
      </c>
      <c r="K62" s="24">
        <v>0</v>
      </c>
      <c r="L62" s="25">
        <v>0</v>
      </c>
      <c r="M62" s="24">
        <v>0</v>
      </c>
      <c r="N62" s="25">
        <v>0</v>
      </c>
      <c r="O62" s="24">
        <v>0</v>
      </c>
      <c r="P62" s="25">
        <v>0</v>
      </c>
      <c r="Q62" s="25">
        <v>0</v>
      </c>
      <c r="R62" s="25">
        <v>0</v>
      </c>
      <c r="S62" s="25">
        <v>0</v>
      </c>
      <c r="T62" s="27">
        <v>26</v>
      </c>
      <c r="U62" s="25">
        <v>0</v>
      </c>
      <c r="V62" s="23">
        <f t="shared" si="15"/>
        <v>6</v>
      </c>
      <c r="W62" s="218">
        <v>0</v>
      </c>
      <c r="X62" s="25">
        <v>1</v>
      </c>
      <c r="Y62" s="25">
        <v>0</v>
      </c>
      <c r="Z62" s="24">
        <v>5</v>
      </c>
      <c r="AA62" s="24">
        <v>0</v>
      </c>
      <c r="AB62" s="24">
        <v>0</v>
      </c>
      <c r="AC62" s="24">
        <v>0</v>
      </c>
      <c r="AD62" s="24">
        <v>0</v>
      </c>
      <c r="AE62" s="343">
        <v>0</v>
      </c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</row>
    <row r="63" spans="1:51" ht="18.75" customHeight="1" x14ac:dyDescent="0.25">
      <c r="A63" s="586"/>
      <c r="B63" s="310" t="s">
        <v>244</v>
      </c>
      <c r="C63" s="378">
        <f t="shared" si="13"/>
        <v>30</v>
      </c>
      <c r="D63" s="38">
        <f t="shared" si="14"/>
        <v>6</v>
      </c>
      <c r="E63" s="35">
        <v>0</v>
      </c>
      <c r="F63" s="36">
        <v>0</v>
      </c>
      <c r="G63" s="36">
        <v>30</v>
      </c>
      <c r="H63" s="36">
        <v>6</v>
      </c>
      <c r="I63" s="33">
        <v>0</v>
      </c>
      <c r="J63" s="33">
        <v>0</v>
      </c>
      <c r="K63" s="33">
        <v>0</v>
      </c>
      <c r="L63" s="37">
        <v>0</v>
      </c>
      <c r="M63" s="33">
        <v>0</v>
      </c>
      <c r="N63" s="37">
        <v>0</v>
      </c>
      <c r="O63" s="33">
        <v>0</v>
      </c>
      <c r="P63" s="37">
        <v>0</v>
      </c>
      <c r="Q63" s="33">
        <v>0</v>
      </c>
      <c r="R63" s="18">
        <v>0</v>
      </c>
      <c r="S63" s="18">
        <v>0</v>
      </c>
      <c r="T63" s="328">
        <v>10</v>
      </c>
      <c r="U63" s="18">
        <v>1</v>
      </c>
      <c r="V63" s="307">
        <f t="shared" si="15"/>
        <v>0</v>
      </c>
      <c r="W63" s="257">
        <v>0</v>
      </c>
      <c r="X63" s="18">
        <v>0</v>
      </c>
      <c r="Y63" s="18">
        <v>0</v>
      </c>
      <c r="Z63" s="17">
        <v>0</v>
      </c>
      <c r="AA63" s="17">
        <v>0</v>
      </c>
      <c r="AB63" s="17">
        <v>0</v>
      </c>
      <c r="AC63" s="17">
        <v>0</v>
      </c>
      <c r="AD63" s="17">
        <v>0</v>
      </c>
      <c r="AE63" s="344">
        <v>0</v>
      </c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</row>
    <row r="64" spans="1:51" ht="18.75" customHeight="1" x14ac:dyDescent="0.25">
      <c r="A64" s="586"/>
      <c r="B64" s="311" t="s">
        <v>220</v>
      </c>
      <c r="C64" s="382">
        <f t="shared" si="13"/>
        <v>0</v>
      </c>
      <c r="D64" s="26">
        <f t="shared" si="14"/>
        <v>0</v>
      </c>
      <c r="E64" s="300">
        <v>0</v>
      </c>
      <c r="F64" s="300">
        <v>0</v>
      </c>
      <c r="G64" s="300">
        <v>0</v>
      </c>
      <c r="H64" s="300">
        <v>0</v>
      </c>
      <c r="I64" s="249">
        <v>0</v>
      </c>
      <c r="J64" s="56">
        <v>0</v>
      </c>
      <c r="K64" s="249">
        <v>0</v>
      </c>
      <c r="L64" s="29">
        <v>0</v>
      </c>
      <c r="M64" s="249">
        <v>0</v>
      </c>
      <c r="N64" s="29">
        <v>0</v>
      </c>
      <c r="O64" s="249">
        <v>0</v>
      </c>
      <c r="P64" s="29">
        <v>0</v>
      </c>
      <c r="Q64" s="29">
        <v>0</v>
      </c>
      <c r="R64" s="29">
        <v>0</v>
      </c>
      <c r="S64" s="29">
        <v>0</v>
      </c>
      <c r="T64" s="301">
        <v>20</v>
      </c>
      <c r="U64" s="29">
        <v>3</v>
      </c>
      <c r="V64" s="299">
        <f t="shared" si="15"/>
        <v>2</v>
      </c>
      <c r="W64" s="59">
        <v>0</v>
      </c>
      <c r="X64" s="29">
        <v>0</v>
      </c>
      <c r="Y64" s="29">
        <v>0</v>
      </c>
      <c r="Z64" s="56">
        <v>2</v>
      </c>
      <c r="AA64" s="56">
        <v>0</v>
      </c>
      <c r="AB64" s="56">
        <v>0</v>
      </c>
      <c r="AC64" s="56">
        <v>0</v>
      </c>
      <c r="AD64" s="56">
        <v>0</v>
      </c>
      <c r="AE64" s="341">
        <v>0</v>
      </c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</row>
    <row r="65" spans="1:51" ht="18.75" customHeight="1" x14ac:dyDescent="0.25">
      <c r="A65" s="586"/>
      <c r="B65" s="31" t="s">
        <v>221</v>
      </c>
      <c r="C65" s="378">
        <f t="shared" si="13"/>
        <v>96</v>
      </c>
      <c r="D65" s="38">
        <f t="shared" si="14"/>
        <v>80</v>
      </c>
      <c r="E65" s="36">
        <v>80</v>
      </c>
      <c r="F65" s="36">
        <v>80</v>
      </c>
      <c r="G65" s="36">
        <v>0</v>
      </c>
      <c r="H65" s="36">
        <v>0</v>
      </c>
      <c r="I65" s="33">
        <v>5</v>
      </c>
      <c r="J65" s="37">
        <v>0</v>
      </c>
      <c r="K65" s="33">
        <v>1</v>
      </c>
      <c r="L65" s="37">
        <v>0</v>
      </c>
      <c r="M65" s="33">
        <v>5</v>
      </c>
      <c r="N65" s="37">
        <v>0</v>
      </c>
      <c r="O65" s="33">
        <v>5</v>
      </c>
      <c r="P65" s="37">
        <v>0</v>
      </c>
      <c r="Q65" s="37">
        <v>0</v>
      </c>
      <c r="R65" s="37">
        <v>0</v>
      </c>
      <c r="S65" s="37">
        <v>0</v>
      </c>
      <c r="T65" s="35">
        <v>428</v>
      </c>
      <c r="U65" s="37">
        <v>18</v>
      </c>
      <c r="V65" s="32">
        <f t="shared" si="15"/>
        <v>51</v>
      </c>
      <c r="W65" s="63">
        <v>0</v>
      </c>
      <c r="X65" s="37">
        <v>19</v>
      </c>
      <c r="Y65" s="37">
        <v>0</v>
      </c>
      <c r="Z65" s="33">
        <v>27</v>
      </c>
      <c r="AA65" s="33">
        <v>0</v>
      </c>
      <c r="AB65" s="33">
        <v>5</v>
      </c>
      <c r="AC65" s="33">
        <v>0</v>
      </c>
      <c r="AD65" s="33">
        <v>0</v>
      </c>
      <c r="AE65" s="342">
        <v>0</v>
      </c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</row>
    <row r="66" spans="1:51" ht="18.75" customHeight="1" x14ac:dyDescent="0.25">
      <c r="A66" s="586"/>
      <c r="B66" s="311" t="s">
        <v>235</v>
      </c>
      <c r="C66" s="386">
        <f t="shared" si="13"/>
        <v>80</v>
      </c>
      <c r="D66" s="239">
        <f t="shared" si="14"/>
        <v>74</v>
      </c>
      <c r="E66" s="300">
        <v>80</v>
      </c>
      <c r="F66" s="300">
        <v>74</v>
      </c>
      <c r="G66" s="300">
        <v>0</v>
      </c>
      <c r="H66" s="300">
        <v>0</v>
      </c>
      <c r="I66" s="249">
        <v>0</v>
      </c>
      <c r="J66" s="247">
        <v>0</v>
      </c>
      <c r="K66" s="249">
        <v>0</v>
      </c>
      <c r="L66" s="247">
        <v>0</v>
      </c>
      <c r="M66" s="249">
        <v>0</v>
      </c>
      <c r="N66" s="247">
        <v>0</v>
      </c>
      <c r="O66" s="249">
        <v>0</v>
      </c>
      <c r="P66" s="247">
        <v>0</v>
      </c>
      <c r="Q66" s="247">
        <v>0</v>
      </c>
      <c r="R66" s="247">
        <v>0</v>
      </c>
      <c r="S66" s="247">
        <v>0</v>
      </c>
      <c r="T66" s="387">
        <v>350</v>
      </c>
      <c r="U66" s="247">
        <v>21</v>
      </c>
      <c r="V66" s="236">
        <f t="shared" si="15"/>
        <v>56</v>
      </c>
      <c r="W66" s="250">
        <v>0</v>
      </c>
      <c r="X66" s="247">
        <v>33</v>
      </c>
      <c r="Y66" s="247">
        <v>0</v>
      </c>
      <c r="Z66" s="251">
        <v>10</v>
      </c>
      <c r="AA66" s="251">
        <v>0</v>
      </c>
      <c r="AB66" s="251">
        <v>13</v>
      </c>
      <c r="AC66" s="251">
        <v>0</v>
      </c>
      <c r="AD66" s="251">
        <v>0</v>
      </c>
      <c r="AE66" s="358">
        <v>0</v>
      </c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</row>
    <row r="67" spans="1:51" ht="18.75" customHeight="1" x14ac:dyDescent="0.25">
      <c r="A67" s="586"/>
      <c r="B67" s="253" t="s">
        <v>122</v>
      </c>
      <c r="C67" s="75">
        <f t="shared" ref="C67:AE67" si="16">SUM(C59:C66)</f>
        <v>377</v>
      </c>
      <c r="D67" s="76">
        <f t="shared" si="16"/>
        <v>222</v>
      </c>
      <c r="E67" s="75">
        <f t="shared" si="16"/>
        <v>200</v>
      </c>
      <c r="F67" s="73">
        <f t="shared" si="16"/>
        <v>194</v>
      </c>
      <c r="G67" s="75">
        <f t="shared" si="16"/>
        <v>120</v>
      </c>
      <c r="H67" s="73">
        <f t="shared" si="16"/>
        <v>25</v>
      </c>
      <c r="I67" s="73">
        <f t="shared" si="16"/>
        <v>21</v>
      </c>
      <c r="J67" s="73">
        <f t="shared" si="16"/>
        <v>1</v>
      </c>
      <c r="K67" s="73">
        <f t="shared" si="16"/>
        <v>2</v>
      </c>
      <c r="L67" s="73">
        <f t="shared" si="16"/>
        <v>0</v>
      </c>
      <c r="M67" s="73">
        <f t="shared" si="16"/>
        <v>17</v>
      </c>
      <c r="N67" s="73">
        <f t="shared" si="16"/>
        <v>0</v>
      </c>
      <c r="O67" s="73">
        <f t="shared" si="16"/>
        <v>17</v>
      </c>
      <c r="P67" s="73">
        <f t="shared" si="16"/>
        <v>2</v>
      </c>
      <c r="Q67" s="73">
        <f t="shared" si="16"/>
        <v>0</v>
      </c>
      <c r="R67" s="73">
        <f t="shared" si="16"/>
        <v>0</v>
      </c>
      <c r="S67" s="74">
        <f t="shared" si="16"/>
        <v>0</v>
      </c>
      <c r="T67" s="75">
        <f t="shared" si="16"/>
        <v>1265</v>
      </c>
      <c r="U67" s="243">
        <f t="shared" si="16"/>
        <v>57</v>
      </c>
      <c r="V67" s="71">
        <f t="shared" si="16"/>
        <v>142</v>
      </c>
      <c r="W67" s="75">
        <f t="shared" si="16"/>
        <v>0</v>
      </c>
      <c r="X67" s="73">
        <f t="shared" si="16"/>
        <v>59</v>
      </c>
      <c r="Y67" s="73">
        <f t="shared" si="16"/>
        <v>0</v>
      </c>
      <c r="Z67" s="73">
        <f t="shared" si="16"/>
        <v>65</v>
      </c>
      <c r="AA67" s="73">
        <f t="shared" si="16"/>
        <v>0</v>
      </c>
      <c r="AB67" s="73">
        <f t="shared" si="16"/>
        <v>18</v>
      </c>
      <c r="AC67" s="73">
        <f t="shared" si="16"/>
        <v>0</v>
      </c>
      <c r="AD67" s="73">
        <f t="shared" si="16"/>
        <v>0</v>
      </c>
      <c r="AE67" s="76">
        <f t="shared" si="16"/>
        <v>0</v>
      </c>
      <c r="AF67" s="231"/>
      <c r="AG67" s="231"/>
      <c r="AH67" s="231"/>
      <c r="AI67" s="231"/>
      <c r="AJ67" s="231"/>
      <c r="AK67" s="231"/>
      <c r="AL67" s="231"/>
      <c r="AM67" s="231"/>
      <c r="AN67" s="231"/>
      <c r="AO67" s="231"/>
      <c r="AP67" s="231"/>
      <c r="AQ67" s="231"/>
      <c r="AR67" s="231"/>
      <c r="AS67" s="231"/>
      <c r="AT67" s="231"/>
      <c r="AU67" s="231"/>
      <c r="AV67" s="231"/>
      <c r="AW67" s="231"/>
      <c r="AX67" s="231"/>
      <c r="AY67" s="231"/>
    </row>
    <row r="68" spans="1:51" ht="18.75" customHeight="1" x14ac:dyDescent="0.25">
      <c r="A68" s="587"/>
      <c r="B68" s="256" t="s">
        <v>39</v>
      </c>
      <c r="C68" s="245">
        <f t="shared" ref="C68:AE68" si="17">C38+C47+C57+C67</f>
        <v>2205</v>
      </c>
      <c r="D68" s="6">
        <f t="shared" si="17"/>
        <v>1378</v>
      </c>
      <c r="E68" s="6">
        <f t="shared" si="17"/>
        <v>1270</v>
      </c>
      <c r="F68" s="6">
        <f t="shared" si="17"/>
        <v>1135</v>
      </c>
      <c r="G68" s="6">
        <f t="shared" si="17"/>
        <v>490</v>
      </c>
      <c r="H68" s="6">
        <f t="shared" si="17"/>
        <v>199</v>
      </c>
      <c r="I68" s="6">
        <f t="shared" si="17"/>
        <v>158</v>
      </c>
      <c r="J68" s="6">
        <f t="shared" si="17"/>
        <v>13</v>
      </c>
      <c r="K68" s="6">
        <f t="shared" si="17"/>
        <v>21</v>
      </c>
      <c r="L68" s="6">
        <f t="shared" si="17"/>
        <v>2</v>
      </c>
      <c r="M68" s="6">
        <f t="shared" si="17"/>
        <v>134</v>
      </c>
      <c r="N68" s="6">
        <f t="shared" si="17"/>
        <v>1</v>
      </c>
      <c r="O68" s="6">
        <f t="shared" si="17"/>
        <v>132</v>
      </c>
      <c r="P68" s="6">
        <f t="shared" si="17"/>
        <v>28</v>
      </c>
      <c r="Q68" s="6">
        <f t="shared" si="17"/>
        <v>0</v>
      </c>
      <c r="R68" s="6">
        <f t="shared" si="17"/>
        <v>0</v>
      </c>
      <c r="S68" s="6">
        <f t="shared" si="17"/>
        <v>0</v>
      </c>
      <c r="T68" s="6">
        <f t="shared" si="17"/>
        <v>9763</v>
      </c>
      <c r="U68" s="6">
        <f t="shared" si="17"/>
        <v>344</v>
      </c>
      <c r="V68" s="6">
        <f t="shared" si="17"/>
        <v>958</v>
      </c>
      <c r="W68" s="6">
        <f t="shared" si="17"/>
        <v>0</v>
      </c>
      <c r="X68" s="6">
        <f t="shared" si="17"/>
        <v>282</v>
      </c>
      <c r="Y68" s="6">
        <f t="shared" si="17"/>
        <v>0</v>
      </c>
      <c r="Z68" s="6">
        <f t="shared" si="17"/>
        <v>586</v>
      </c>
      <c r="AA68" s="6">
        <f t="shared" si="17"/>
        <v>8</v>
      </c>
      <c r="AB68" s="6">
        <f t="shared" si="17"/>
        <v>79</v>
      </c>
      <c r="AC68" s="6">
        <f t="shared" si="17"/>
        <v>0</v>
      </c>
      <c r="AD68" s="6">
        <f t="shared" si="17"/>
        <v>0</v>
      </c>
      <c r="AE68" s="53">
        <f t="shared" si="17"/>
        <v>2</v>
      </c>
      <c r="AF68" s="3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</row>
    <row r="69" spans="1:51" ht="18.75" customHeight="1" x14ac:dyDescent="0.3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  <c r="AM69" s="77"/>
      <c r="AN69" s="77"/>
      <c r="AO69" s="77"/>
      <c r="AP69" s="77"/>
      <c r="AQ69" s="77"/>
      <c r="AR69" s="77"/>
      <c r="AS69" s="77"/>
      <c r="AT69" s="77"/>
      <c r="AU69" s="77"/>
      <c r="AV69" s="77"/>
      <c r="AW69" s="77"/>
      <c r="AX69" s="77"/>
      <c r="AY69" s="77"/>
    </row>
    <row r="70" spans="1:51" ht="18.75" customHeight="1" x14ac:dyDescent="0.3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  <c r="AN70" s="77"/>
      <c r="AO70" s="77"/>
      <c r="AP70" s="77"/>
      <c r="AQ70" s="77"/>
      <c r="AR70" s="77"/>
      <c r="AS70" s="77"/>
      <c r="AT70" s="77"/>
      <c r="AU70" s="77"/>
      <c r="AV70" s="77"/>
      <c r="AW70" s="77"/>
      <c r="AX70" s="77"/>
      <c r="AY70" s="77"/>
    </row>
    <row r="71" spans="1:51" ht="18.75" customHeight="1" x14ac:dyDescent="0.3">
      <c r="A71" s="77"/>
      <c r="B71" s="581" t="s">
        <v>42</v>
      </c>
      <c r="C71" s="579"/>
      <c r="D71" s="579"/>
      <c r="E71" s="579"/>
      <c r="F71" s="579"/>
      <c r="G71" s="579"/>
      <c r="H71" s="579"/>
      <c r="I71" s="579"/>
      <c r="J71" s="579"/>
      <c r="K71" s="579"/>
      <c r="L71" s="579"/>
      <c r="M71" s="579"/>
      <c r="N71" s="579"/>
      <c r="O71" s="579"/>
      <c r="P71" s="579"/>
      <c r="Q71" s="579"/>
      <c r="R71" s="579"/>
      <c r="S71" s="579"/>
      <c r="T71" s="579"/>
      <c r="U71" s="580"/>
      <c r="V71" s="77"/>
      <c r="W71" s="77"/>
      <c r="X71" s="639" t="s">
        <v>187</v>
      </c>
      <c r="Y71" s="583"/>
      <c r="Z71" s="583"/>
      <c r="AA71" s="349">
        <v>4</v>
      </c>
      <c r="AB71" s="77"/>
      <c r="AC71" s="77"/>
      <c r="AD71" s="77"/>
      <c r="AE71" s="77"/>
      <c r="AF71" s="77"/>
      <c r="AG71" s="77"/>
      <c r="AH71" s="77"/>
      <c r="AI71" s="77"/>
      <c r="AJ71" s="77"/>
      <c r="AK71" s="77"/>
      <c r="AL71" s="77"/>
      <c r="AM71" s="77"/>
      <c r="AN71" s="77"/>
      <c r="AO71" s="77"/>
      <c r="AP71" s="77"/>
      <c r="AQ71" s="77"/>
      <c r="AR71" s="77"/>
      <c r="AS71" s="77"/>
      <c r="AT71" s="77"/>
      <c r="AU71" s="77"/>
      <c r="AV71" s="77"/>
      <c r="AW71" s="77"/>
      <c r="AX71" s="77"/>
      <c r="AY71" s="77"/>
    </row>
    <row r="72" spans="1:51" ht="18.75" customHeight="1" x14ac:dyDescent="0.3">
      <c r="A72" s="77"/>
      <c r="B72" s="638" t="s">
        <v>272</v>
      </c>
      <c r="C72" s="630"/>
      <c r="D72" s="630"/>
      <c r="E72" s="630"/>
      <c r="F72" s="630"/>
      <c r="G72" s="630"/>
      <c r="H72" s="630"/>
      <c r="I72" s="630"/>
      <c r="J72" s="630"/>
      <c r="K72" s="630"/>
      <c r="L72" s="630"/>
      <c r="M72" s="630"/>
      <c r="N72" s="630"/>
      <c r="O72" s="630"/>
      <c r="P72" s="630"/>
      <c r="Q72" s="630"/>
      <c r="R72" s="630"/>
      <c r="S72" s="630"/>
      <c r="T72" s="630"/>
      <c r="U72" s="631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  <c r="AN72" s="77"/>
      <c r="AO72" s="77"/>
      <c r="AP72" s="77"/>
      <c r="AQ72" s="77"/>
      <c r="AR72" s="77"/>
      <c r="AS72" s="77"/>
      <c r="AT72" s="77"/>
      <c r="AU72" s="77"/>
      <c r="AV72" s="77"/>
      <c r="AW72" s="77"/>
      <c r="AX72" s="77"/>
      <c r="AY72" s="77"/>
    </row>
    <row r="73" spans="1:51" ht="18.75" customHeight="1" x14ac:dyDescent="0.3">
      <c r="A73" s="77"/>
      <c r="B73" s="588" t="s">
        <v>273</v>
      </c>
      <c r="C73" s="589"/>
      <c r="D73" s="589"/>
      <c r="E73" s="589"/>
      <c r="F73" s="589"/>
      <c r="G73" s="589"/>
      <c r="H73" s="589"/>
      <c r="I73" s="589"/>
      <c r="J73" s="589"/>
      <c r="K73" s="589"/>
      <c r="L73" s="589"/>
      <c r="M73" s="589"/>
      <c r="N73" s="589"/>
      <c r="O73" s="589"/>
      <c r="P73" s="589"/>
      <c r="Q73" s="589"/>
      <c r="R73" s="589"/>
      <c r="S73" s="589"/>
      <c r="T73" s="589"/>
      <c r="U73" s="590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U73" s="77"/>
      <c r="AV73" s="77"/>
      <c r="AW73" s="77"/>
      <c r="AX73" s="77"/>
      <c r="AY73" s="77"/>
    </row>
    <row r="74" spans="1:51" ht="18.75" customHeight="1" x14ac:dyDescent="0.3">
      <c r="A74" s="77"/>
      <c r="B74" s="588" t="s">
        <v>274</v>
      </c>
      <c r="C74" s="589"/>
      <c r="D74" s="589"/>
      <c r="E74" s="589"/>
      <c r="F74" s="589"/>
      <c r="G74" s="589"/>
      <c r="H74" s="589"/>
      <c r="I74" s="589"/>
      <c r="J74" s="589"/>
      <c r="K74" s="589"/>
      <c r="L74" s="589"/>
      <c r="M74" s="589"/>
      <c r="N74" s="589"/>
      <c r="O74" s="589"/>
      <c r="P74" s="589"/>
      <c r="Q74" s="589"/>
      <c r="R74" s="589"/>
      <c r="S74" s="589"/>
      <c r="T74" s="589"/>
      <c r="U74" s="590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  <c r="AN74" s="77"/>
      <c r="AO74" s="77"/>
      <c r="AP74" s="77"/>
      <c r="AQ74" s="77"/>
      <c r="AR74" s="77"/>
      <c r="AS74" s="77"/>
      <c r="AT74" s="77"/>
      <c r="AU74" s="77"/>
      <c r="AV74" s="77"/>
      <c r="AW74" s="77"/>
      <c r="AX74" s="77"/>
      <c r="AY74" s="77"/>
    </row>
    <row r="75" spans="1:51" ht="18.75" customHeight="1" x14ac:dyDescent="0.3">
      <c r="A75" s="77"/>
      <c r="B75" s="588" t="s">
        <v>275</v>
      </c>
      <c r="C75" s="589"/>
      <c r="D75" s="589"/>
      <c r="E75" s="589"/>
      <c r="F75" s="589"/>
      <c r="G75" s="589"/>
      <c r="H75" s="589"/>
      <c r="I75" s="589"/>
      <c r="J75" s="589"/>
      <c r="K75" s="589"/>
      <c r="L75" s="589"/>
      <c r="M75" s="589"/>
      <c r="N75" s="589"/>
      <c r="O75" s="589"/>
      <c r="P75" s="589"/>
      <c r="Q75" s="589"/>
      <c r="R75" s="589"/>
      <c r="S75" s="589"/>
      <c r="T75" s="589"/>
      <c r="U75" s="590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  <c r="AP75" s="77"/>
      <c r="AQ75" s="77"/>
      <c r="AR75" s="77"/>
      <c r="AS75" s="77"/>
      <c r="AT75" s="77"/>
      <c r="AU75" s="77"/>
      <c r="AV75" s="77"/>
      <c r="AW75" s="77"/>
      <c r="AX75" s="77"/>
      <c r="AY75" s="77"/>
    </row>
    <row r="76" spans="1:51" ht="18.75" customHeight="1" x14ac:dyDescent="0.3">
      <c r="A76" s="77"/>
      <c r="B76" s="588" t="s">
        <v>276</v>
      </c>
      <c r="C76" s="589"/>
      <c r="D76" s="589"/>
      <c r="E76" s="589"/>
      <c r="F76" s="589"/>
      <c r="G76" s="589"/>
      <c r="H76" s="589"/>
      <c r="I76" s="589"/>
      <c r="J76" s="589"/>
      <c r="K76" s="589"/>
      <c r="L76" s="589"/>
      <c r="M76" s="589"/>
      <c r="N76" s="589"/>
      <c r="O76" s="589"/>
      <c r="P76" s="589"/>
      <c r="Q76" s="589"/>
      <c r="R76" s="589"/>
      <c r="S76" s="589"/>
      <c r="T76" s="589"/>
      <c r="U76" s="590"/>
      <c r="V76" s="77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  <c r="AJ76" s="77"/>
      <c r="AK76" s="77"/>
      <c r="AL76" s="77"/>
      <c r="AM76" s="77"/>
      <c r="AN76" s="77"/>
      <c r="AO76" s="77"/>
      <c r="AP76" s="77"/>
      <c r="AQ76" s="77"/>
      <c r="AR76" s="77"/>
      <c r="AS76" s="77"/>
      <c r="AT76" s="77"/>
      <c r="AU76" s="77"/>
      <c r="AV76" s="77"/>
      <c r="AW76" s="77"/>
      <c r="AX76" s="77"/>
      <c r="AY76" s="77"/>
    </row>
    <row r="77" spans="1:51" ht="18.75" customHeight="1" x14ac:dyDescent="0.3">
      <c r="A77" s="77"/>
      <c r="B77" s="588" t="s">
        <v>277</v>
      </c>
      <c r="C77" s="589"/>
      <c r="D77" s="589"/>
      <c r="E77" s="589"/>
      <c r="F77" s="589"/>
      <c r="G77" s="589"/>
      <c r="H77" s="589"/>
      <c r="I77" s="589"/>
      <c r="J77" s="589"/>
      <c r="K77" s="589"/>
      <c r="L77" s="589"/>
      <c r="M77" s="589"/>
      <c r="N77" s="589"/>
      <c r="O77" s="589"/>
      <c r="P77" s="589"/>
      <c r="Q77" s="589"/>
      <c r="R77" s="589"/>
      <c r="S77" s="589"/>
      <c r="T77" s="589"/>
      <c r="U77" s="590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  <c r="AJ77" s="77"/>
      <c r="AK77" s="77"/>
      <c r="AL77" s="77"/>
      <c r="AM77" s="77"/>
      <c r="AN77" s="77"/>
      <c r="AO77" s="77"/>
      <c r="AP77" s="77"/>
      <c r="AQ77" s="77"/>
      <c r="AR77" s="77"/>
      <c r="AS77" s="77"/>
      <c r="AT77" s="77"/>
      <c r="AU77" s="77"/>
      <c r="AV77" s="77"/>
      <c r="AW77" s="77"/>
      <c r="AX77" s="77"/>
      <c r="AY77" s="77"/>
    </row>
    <row r="78" spans="1:51" ht="18.75" customHeight="1" x14ac:dyDescent="0.3">
      <c r="A78" s="77"/>
      <c r="B78" s="588" t="s">
        <v>278</v>
      </c>
      <c r="C78" s="589"/>
      <c r="D78" s="589"/>
      <c r="E78" s="589"/>
      <c r="F78" s="589"/>
      <c r="G78" s="589"/>
      <c r="H78" s="589"/>
      <c r="I78" s="589"/>
      <c r="J78" s="589"/>
      <c r="K78" s="589"/>
      <c r="L78" s="589"/>
      <c r="M78" s="589"/>
      <c r="N78" s="589"/>
      <c r="O78" s="589"/>
      <c r="P78" s="589"/>
      <c r="Q78" s="589"/>
      <c r="R78" s="589"/>
      <c r="S78" s="589"/>
      <c r="T78" s="589"/>
      <c r="U78" s="590"/>
      <c r="V78" s="77"/>
      <c r="W78" s="77"/>
      <c r="X78" s="77"/>
      <c r="Y78" s="77"/>
      <c r="Z78" s="77"/>
      <c r="AA78" s="77"/>
      <c r="AB78" s="77"/>
      <c r="AC78" s="77"/>
      <c r="AD78" s="77"/>
      <c r="AE78" s="77"/>
      <c r="AF78" s="77"/>
      <c r="AG78" s="77"/>
      <c r="AH78" s="77"/>
      <c r="AI78" s="77"/>
      <c r="AJ78" s="77"/>
      <c r="AK78" s="77"/>
      <c r="AL78" s="77"/>
      <c r="AM78" s="77"/>
      <c r="AN78" s="77"/>
      <c r="AO78" s="77"/>
      <c r="AP78" s="77"/>
      <c r="AQ78" s="77"/>
      <c r="AR78" s="77"/>
      <c r="AS78" s="77"/>
      <c r="AT78" s="77"/>
      <c r="AU78" s="77"/>
      <c r="AV78" s="77"/>
      <c r="AW78" s="77"/>
      <c r="AX78" s="77"/>
      <c r="AY78" s="77"/>
    </row>
    <row r="79" spans="1:51" ht="18.75" customHeight="1" x14ac:dyDescent="0.3">
      <c r="A79" s="77"/>
      <c r="B79" s="648"/>
      <c r="C79" s="572"/>
      <c r="D79" s="572"/>
      <c r="E79" s="572"/>
      <c r="F79" s="572"/>
      <c r="G79" s="572"/>
      <c r="H79" s="572"/>
      <c r="I79" s="572"/>
      <c r="J79" s="572"/>
      <c r="K79" s="572"/>
      <c r="L79" s="572"/>
      <c r="M79" s="572"/>
      <c r="N79" s="572"/>
      <c r="O79" s="572"/>
      <c r="P79" s="572"/>
      <c r="Q79" s="572"/>
      <c r="R79" s="572"/>
      <c r="S79" s="572"/>
      <c r="T79" s="572"/>
      <c r="U79" s="572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  <c r="AM79" s="77"/>
      <c r="AN79" s="77"/>
      <c r="AO79" s="77"/>
      <c r="AP79" s="77"/>
      <c r="AQ79" s="77"/>
      <c r="AR79" s="77"/>
      <c r="AS79" s="77"/>
      <c r="AT79" s="77"/>
      <c r="AU79" s="77"/>
      <c r="AV79" s="77"/>
      <c r="AW79" s="77"/>
      <c r="AX79" s="77"/>
      <c r="AY79" s="77"/>
    </row>
    <row r="80" spans="1:51" ht="18.75" customHeight="1" x14ac:dyDescent="0.3">
      <c r="A80" s="77"/>
      <c r="B80" s="365"/>
      <c r="C80" s="365"/>
      <c r="D80" s="365"/>
      <c r="E80" s="365"/>
      <c r="F80" s="365"/>
      <c r="G80" s="365"/>
      <c r="H80" s="365"/>
      <c r="I80" s="365"/>
      <c r="J80" s="365"/>
      <c r="K80" s="365"/>
      <c r="L80" s="365"/>
      <c r="M80" s="365"/>
      <c r="N80" s="365"/>
      <c r="O80" s="365"/>
      <c r="P80" s="365"/>
      <c r="Q80" s="365"/>
      <c r="R80" s="365"/>
      <c r="S80" s="365"/>
      <c r="T80" s="365"/>
      <c r="U80" s="365"/>
      <c r="V80" s="77"/>
      <c r="W80" s="77"/>
      <c r="X80" s="77"/>
      <c r="Y80" s="77"/>
      <c r="Z80" s="77"/>
      <c r="AA80" s="77"/>
      <c r="AB80" s="77"/>
      <c r="AC80" s="77"/>
      <c r="AD80" s="77"/>
      <c r="AE80" s="77"/>
      <c r="AF80" s="77"/>
      <c r="AG80" s="77"/>
      <c r="AH80" s="77"/>
      <c r="AI80" s="77"/>
      <c r="AJ80" s="77"/>
      <c r="AK80" s="77"/>
      <c r="AL80" s="77"/>
      <c r="AM80" s="77"/>
      <c r="AN80" s="77"/>
      <c r="AO80" s="77"/>
      <c r="AP80" s="77"/>
      <c r="AQ80" s="77"/>
      <c r="AR80" s="77"/>
      <c r="AS80" s="77"/>
      <c r="AT80" s="77"/>
      <c r="AU80" s="77"/>
      <c r="AV80" s="77"/>
      <c r="AW80" s="77"/>
      <c r="AX80" s="77"/>
      <c r="AY80" s="77"/>
    </row>
    <row r="81" spans="1:51" ht="18.75" customHeight="1" x14ac:dyDescent="0.3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  <c r="AP81" s="77"/>
      <c r="AQ81" s="77"/>
      <c r="AR81" s="77"/>
      <c r="AS81" s="77"/>
      <c r="AT81" s="77"/>
      <c r="AU81" s="77"/>
      <c r="AV81" s="77"/>
      <c r="AW81" s="77"/>
      <c r="AX81" s="77"/>
      <c r="AY81" s="77"/>
    </row>
    <row r="82" spans="1:51" ht="18.75" customHeight="1" x14ac:dyDescent="0.3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  <c r="AM82" s="77"/>
      <c r="AN82" s="77"/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</row>
    <row r="83" spans="1:51" ht="15.75" customHeight="1" x14ac:dyDescent="0.3">
      <c r="A83" s="77"/>
      <c r="B83" s="581" t="s">
        <v>47</v>
      </c>
      <c r="C83" s="579"/>
      <c r="D83" s="579"/>
      <c r="E83" s="579"/>
      <c r="F83" s="579"/>
      <c r="G83" s="579"/>
      <c r="H83" s="579"/>
      <c r="I83" s="579"/>
      <c r="J83" s="579"/>
      <c r="K83" s="579"/>
      <c r="L83" s="579"/>
      <c r="M83" s="579"/>
      <c r="N83" s="579"/>
      <c r="O83" s="579"/>
      <c r="P83" s="579"/>
      <c r="Q83" s="579"/>
      <c r="R83" s="579"/>
      <c r="S83" s="579"/>
      <c r="T83" s="579"/>
      <c r="U83" s="580"/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77"/>
      <c r="AL83" s="77"/>
      <c r="AM83" s="77"/>
      <c r="AN83" s="77"/>
      <c r="AO83" s="77"/>
      <c r="AP83" s="77"/>
      <c r="AQ83" s="77"/>
      <c r="AR83" s="77"/>
      <c r="AS83" s="77"/>
      <c r="AT83" s="77"/>
      <c r="AU83" s="77"/>
      <c r="AV83" s="77"/>
      <c r="AW83" s="77"/>
      <c r="AX83" s="77"/>
      <c r="AY83" s="77"/>
    </row>
    <row r="84" spans="1:51" ht="18.75" customHeight="1" x14ac:dyDescent="0.3">
      <c r="A84" s="77"/>
      <c r="B84" s="638" t="s">
        <v>96</v>
      </c>
      <c r="C84" s="630"/>
      <c r="D84" s="630"/>
      <c r="E84" s="630"/>
      <c r="F84" s="630"/>
      <c r="G84" s="630"/>
      <c r="H84" s="630"/>
      <c r="I84" s="630"/>
      <c r="J84" s="630"/>
      <c r="K84" s="630"/>
      <c r="L84" s="630"/>
      <c r="M84" s="630"/>
      <c r="N84" s="630"/>
      <c r="O84" s="630"/>
      <c r="P84" s="630"/>
      <c r="Q84" s="630"/>
      <c r="R84" s="630"/>
      <c r="S84" s="630"/>
      <c r="T84" s="630"/>
      <c r="U84" s="631"/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77"/>
      <c r="AK84" s="77"/>
      <c r="AL84" s="77"/>
      <c r="AM84" s="77"/>
      <c r="AN84" s="77"/>
      <c r="AO84" s="77"/>
      <c r="AP84" s="77"/>
      <c r="AQ84" s="77"/>
      <c r="AR84" s="77"/>
      <c r="AS84" s="77"/>
      <c r="AT84" s="77"/>
      <c r="AU84" s="77"/>
      <c r="AV84" s="77"/>
      <c r="AW84" s="77"/>
      <c r="AX84" s="77"/>
      <c r="AY84" s="77"/>
    </row>
    <row r="85" spans="1:51" ht="18.75" customHeight="1" x14ac:dyDescent="0.3">
      <c r="A85" s="77"/>
      <c r="B85" s="588" t="s">
        <v>97</v>
      </c>
      <c r="C85" s="589"/>
      <c r="D85" s="589"/>
      <c r="E85" s="589"/>
      <c r="F85" s="589"/>
      <c r="G85" s="589"/>
      <c r="H85" s="589"/>
      <c r="I85" s="589"/>
      <c r="J85" s="589"/>
      <c r="K85" s="589"/>
      <c r="L85" s="589"/>
      <c r="M85" s="589"/>
      <c r="N85" s="589"/>
      <c r="O85" s="589"/>
      <c r="P85" s="589"/>
      <c r="Q85" s="589"/>
      <c r="R85" s="589"/>
      <c r="S85" s="589"/>
      <c r="T85" s="589"/>
      <c r="U85" s="590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  <c r="AJ85" s="77"/>
      <c r="AK85" s="77"/>
      <c r="AL85" s="77"/>
      <c r="AM85" s="77"/>
      <c r="AN85" s="77"/>
      <c r="AO85" s="77"/>
      <c r="AP85" s="77"/>
      <c r="AQ85" s="77"/>
      <c r="AR85" s="77"/>
      <c r="AS85" s="77"/>
      <c r="AT85" s="77"/>
      <c r="AU85" s="77"/>
      <c r="AV85" s="77"/>
      <c r="AW85" s="77"/>
      <c r="AX85" s="77"/>
      <c r="AY85" s="77"/>
    </row>
    <row r="86" spans="1:51" ht="18.75" customHeight="1" x14ac:dyDescent="0.3">
      <c r="A86" s="77"/>
      <c r="B86" s="588" t="s">
        <v>184</v>
      </c>
      <c r="C86" s="589"/>
      <c r="D86" s="589"/>
      <c r="E86" s="589"/>
      <c r="F86" s="589"/>
      <c r="G86" s="589"/>
      <c r="H86" s="589"/>
      <c r="I86" s="589"/>
      <c r="J86" s="589"/>
      <c r="K86" s="589"/>
      <c r="L86" s="589"/>
      <c r="M86" s="589"/>
      <c r="N86" s="589"/>
      <c r="O86" s="589"/>
      <c r="P86" s="589"/>
      <c r="Q86" s="589"/>
      <c r="R86" s="589"/>
      <c r="S86" s="589"/>
      <c r="T86" s="589"/>
      <c r="U86" s="590"/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  <c r="AL86" s="77"/>
      <c r="AM86" s="77"/>
      <c r="AN86" s="77"/>
      <c r="AO86" s="77"/>
      <c r="AP86" s="77"/>
      <c r="AQ86" s="77"/>
      <c r="AR86" s="77"/>
      <c r="AS86" s="77"/>
      <c r="AT86" s="77"/>
      <c r="AU86" s="77"/>
      <c r="AV86" s="77"/>
      <c r="AW86" s="77"/>
      <c r="AX86" s="77"/>
      <c r="AY86" s="77"/>
    </row>
    <row r="87" spans="1:51" ht="18.75" customHeight="1" x14ac:dyDescent="0.3">
      <c r="A87" s="77"/>
      <c r="B87" s="588" t="s">
        <v>98</v>
      </c>
      <c r="C87" s="589"/>
      <c r="D87" s="589"/>
      <c r="E87" s="589"/>
      <c r="F87" s="589"/>
      <c r="G87" s="589"/>
      <c r="H87" s="589"/>
      <c r="I87" s="589"/>
      <c r="J87" s="589"/>
      <c r="K87" s="589"/>
      <c r="L87" s="589"/>
      <c r="M87" s="589"/>
      <c r="N87" s="589"/>
      <c r="O87" s="589"/>
      <c r="P87" s="589"/>
      <c r="Q87" s="589"/>
      <c r="R87" s="589"/>
      <c r="S87" s="589"/>
      <c r="T87" s="589"/>
      <c r="U87" s="590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  <c r="AN87" s="77"/>
      <c r="AO87" s="77"/>
      <c r="AP87" s="77"/>
      <c r="AQ87" s="77"/>
      <c r="AR87" s="77"/>
      <c r="AS87" s="77"/>
      <c r="AT87" s="77"/>
      <c r="AU87" s="77"/>
      <c r="AV87" s="77"/>
      <c r="AW87" s="77"/>
      <c r="AX87" s="77"/>
      <c r="AY87" s="77"/>
    </row>
    <row r="88" spans="1:51" ht="18.75" customHeight="1" x14ac:dyDescent="0.3">
      <c r="A88" s="77"/>
      <c r="B88" s="588" t="s">
        <v>129</v>
      </c>
      <c r="C88" s="589"/>
      <c r="D88" s="589"/>
      <c r="E88" s="589"/>
      <c r="F88" s="589"/>
      <c r="G88" s="589"/>
      <c r="H88" s="589"/>
      <c r="I88" s="589"/>
      <c r="J88" s="589"/>
      <c r="K88" s="589"/>
      <c r="L88" s="589"/>
      <c r="M88" s="589"/>
      <c r="N88" s="589"/>
      <c r="O88" s="589"/>
      <c r="P88" s="589"/>
      <c r="Q88" s="589"/>
      <c r="R88" s="589"/>
      <c r="S88" s="589"/>
      <c r="T88" s="589"/>
      <c r="U88" s="590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  <c r="AN88" s="77"/>
      <c r="AO88" s="77"/>
      <c r="AP88" s="77"/>
      <c r="AQ88" s="77"/>
      <c r="AR88" s="77"/>
      <c r="AS88" s="77"/>
      <c r="AT88" s="77"/>
      <c r="AU88" s="77"/>
      <c r="AV88" s="77"/>
      <c r="AW88" s="77"/>
      <c r="AX88" s="77"/>
      <c r="AY88" s="77"/>
    </row>
    <row r="89" spans="1:51" ht="18.75" customHeight="1" x14ac:dyDescent="0.3">
      <c r="A89" s="77"/>
      <c r="B89" s="588" t="s">
        <v>99</v>
      </c>
      <c r="C89" s="589"/>
      <c r="D89" s="589"/>
      <c r="E89" s="589"/>
      <c r="F89" s="589"/>
      <c r="G89" s="589"/>
      <c r="H89" s="589"/>
      <c r="I89" s="589"/>
      <c r="J89" s="589"/>
      <c r="K89" s="589"/>
      <c r="L89" s="589"/>
      <c r="M89" s="589"/>
      <c r="N89" s="589"/>
      <c r="O89" s="589"/>
      <c r="P89" s="589"/>
      <c r="Q89" s="589"/>
      <c r="R89" s="589"/>
      <c r="S89" s="589"/>
      <c r="T89" s="589"/>
      <c r="U89" s="590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  <c r="AN89" s="77"/>
      <c r="AO89" s="77"/>
      <c r="AP89" s="77"/>
      <c r="AQ89" s="77"/>
      <c r="AR89" s="77"/>
      <c r="AS89" s="77"/>
      <c r="AT89" s="77"/>
      <c r="AU89" s="77"/>
      <c r="AV89" s="77"/>
      <c r="AW89" s="77"/>
      <c r="AX89" s="77"/>
      <c r="AY89" s="77"/>
    </row>
    <row r="90" spans="1:51" ht="18.75" customHeight="1" x14ac:dyDescent="0.3">
      <c r="A90" s="77"/>
      <c r="B90" s="588" t="s">
        <v>185</v>
      </c>
      <c r="C90" s="589"/>
      <c r="D90" s="589"/>
      <c r="E90" s="589"/>
      <c r="F90" s="589"/>
      <c r="G90" s="589"/>
      <c r="H90" s="589"/>
      <c r="I90" s="589"/>
      <c r="J90" s="589"/>
      <c r="K90" s="589"/>
      <c r="L90" s="589"/>
      <c r="M90" s="589"/>
      <c r="N90" s="589"/>
      <c r="O90" s="589"/>
      <c r="P90" s="589"/>
      <c r="Q90" s="589"/>
      <c r="R90" s="589"/>
      <c r="S90" s="589"/>
      <c r="T90" s="589"/>
      <c r="U90" s="590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  <c r="AN90" s="77"/>
      <c r="AO90" s="77"/>
      <c r="AP90" s="77"/>
      <c r="AQ90" s="77"/>
      <c r="AR90" s="77"/>
      <c r="AS90" s="77"/>
      <c r="AT90" s="77"/>
      <c r="AU90" s="77"/>
      <c r="AV90" s="77"/>
      <c r="AW90" s="77"/>
      <c r="AX90" s="77"/>
      <c r="AY90" s="77"/>
    </row>
    <row r="91" spans="1:51" ht="18.75" customHeight="1" x14ac:dyDescent="0.3">
      <c r="A91" s="77"/>
      <c r="B91" s="588" t="s">
        <v>114</v>
      </c>
      <c r="C91" s="589"/>
      <c r="D91" s="589"/>
      <c r="E91" s="589"/>
      <c r="F91" s="589"/>
      <c r="G91" s="589"/>
      <c r="H91" s="589"/>
      <c r="I91" s="589"/>
      <c r="J91" s="589"/>
      <c r="K91" s="589"/>
      <c r="L91" s="589"/>
      <c r="M91" s="589"/>
      <c r="N91" s="589"/>
      <c r="O91" s="589"/>
      <c r="P91" s="589"/>
      <c r="Q91" s="589"/>
      <c r="R91" s="589"/>
      <c r="S91" s="589"/>
      <c r="T91" s="589"/>
      <c r="U91" s="590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77"/>
      <c r="AP91" s="77"/>
      <c r="AQ91" s="77"/>
      <c r="AR91" s="77"/>
      <c r="AS91" s="77"/>
      <c r="AT91" s="77"/>
      <c r="AU91" s="77"/>
      <c r="AV91" s="77"/>
      <c r="AW91" s="77"/>
      <c r="AX91" s="77"/>
      <c r="AY91" s="77"/>
    </row>
    <row r="92" spans="1:51" ht="18.75" customHeight="1" x14ac:dyDescent="0.3">
      <c r="A92" s="77"/>
      <c r="B92" s="591" t="s">
        <v>101</v>
      </c>
      <c r="C92" s="592"/>
      <c r="D92" s="592"/>
      <c r="E92" s="592"/>
      <c r="F92" s="592"/>
      <c r="G92" s="592"/>
      <c r="H92" s="592"/>
      <c r="I92" s="592"/>
      <c r="J92" s="592"/>
      <c r="K92" s="592"/>
      <c r="L92" s="592"/>
      <c r="M92" s="592"/>
      <c r="N92" s="592"/>
      <c r="O92" s="592"/>
      <c r="P92" s="592"/>
      <c r="Q92" s="592"/>
      <c r="R92" s="592"/>
      <c r="S92" s="592"/>
      <c r="T92" s="592"/>
      <c r="U92" s="593"/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77"/>
      <c r="AM92" s="77"/>
      <c r="AN92" s="77"/>
      <c r="AO92" s="77"/>
      <c r="AP92" s="77"/>
      <c r="AQ92" s="77"/>
      <c r="AR92" s="77"/>
      <c r="AS92" s="77"/>
      <c r="AT92" s="77"/>
      <c r="AU92" s="77"/>
      <c r="AV92" s="77"/>
      <c r="AW92" s="77"/>
      <c r="AX92" s="77"/>
      <c r="AY92" s="77"/>
    </row>
    <row r="93" spans="1:51" ht="18.75" customHeight="1" x14ac:dyDescent="0.3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  <c r="AJ93" s="77"/>
      <c r="AK93" s="77"/>
      <c r="AL93" s="77"/>
      <c r="AM93" s="77"/>
      <c r="AN93" s="77"/>
      <c r="AO93" s="77"/>
      <c r="AP93" s="77"/>
      <c r="AQ93" s="77"/>
      <c r="AR93" s="77"/>
      <c r="AS93" s="77"/>
      <c r="AT93" s="77"/>
      <c r="AU93" s="77"/>
      <c r="AV93" s="77"/>
      <c r="AW93" s="77"/>
      <c r="AX93" s="77"/>
      <c r="AY93" s="77"/>
    </row>
    <row r="94" spans="1:51" ht="18.75" customHeight="1" x14ac:dyDescent="0.3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  <c r="AU94" s="77"/>
      <c r="AV94" s="77"/>
      <c r="AW94" s="77"/>
      <c r="AX94" s="77"/>
      <c r="AY94" s="77"/>
    </row>
    <row r="95" spans="1:51" ht="18.75" customHeight="1" x14ac:dyDescent="0.3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7"/>
      <c r="AM95" s="77"/>
      <c r="AN95" s="77"/>
      <c r="AO95" s="77"/>
      <c r="AP95" s="77"/>
      <c r="AQ95" s="77"/>
      <c r="AR95" s="77"/>
      <c r="AS95" s="77"/>
      <c r="AT95" s="77"/>
      <c r="AU95" s="77"/>
      <c r="AV95" s="77"/>
      <c r="AW95" s="77"/>
      <c r="AX95" s="77"/>
      <c r="AY95" s="77"/>
    </row>
    <row r="96" spans="1:51" ht="18.75" customHeight="1" x14ac:dyDescent="0.3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  <c r="AX96" s="77"/>
      <c r="AY96" s="77"/>
    </row>
    <row r="97" spans="1:51" ht="18.75" customHeight="1" x14ac:dyDescent="0.3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  <c r="AW97" s="77"/>
      <c r="AX97" s="77"/>
      <c r="AY97" s="77"/>
    </row>
    <row r="98" spans="1:51" ht="18.75" customHeight="1" x14ac:dyDescent="0.3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77"/>
      <c r="AM98" s="77"/>
      <c r="AN98" s="77"/>
      <c r="AO98" s="77"/>
      <c r="AP98" s="77"/>
      <c r="AQ98" s="77"/>
      <c r="AR98" s="77"/>
      <c r="AS98" s="77"/>
      <c r="AT98" s="77"/>
      <c r="AU98" s="77"/>
      <c r="AV98" s="77"/>
      <c r="AW98" s="77"/>
      <c r="AX98" s="77"/>
      <c r="AY98" s="77"/>
    </row>
    <row r="99" spans="1:51" ht="18.75" customHeight="1" x14ac:dyDescent="0.3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  <c r="AM99" s="77"/>
      <c r="AN99" s="77"/>
      <c r="AO99" s="77"/>
      <c r="AP99" s="77"/>
      <c r="AQ99" s="77"/>
      <c r="AR99" s="77"/>
      <c r="AS99" s="77"/>
      <c r="AT99" s="77"/>
      <c r="AU99" s="77"/>
      <c r="AV99" s="77"/>
      <c r="AW99" s="77"/>
      <c r="AX99" s="77"/>
      <c r="AY99" s="77"/>
    </row>
    <row r="100" spans="1:51" ht="18.75" customHeight="1" x14ac:dyDescent="0.3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  <c r="AN100" s="77"/>
      <c r="AO100" s="77"/>
      <c r="AP100" s="77"/>
      <c r="AQ100" s="77"/>
      <c r="AR100" s="77"/>
      <c r="AS100" s="77"/>
      <c r="AT100" s="77"/>
      <c r="AU100" s="77"/>
      <c r="AV100" s="77"/>
      <c r="AW100" s="77"/>
      <c r="AX100" s="77"/>
      <c r="AY100" s="77"/>
    </row>
    <row r="101" spans="1:51" ht="18.75" customHeight="1" x14ac:dyDescent="0.3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7"/>
      <c r="AS101" s="77"/>
      <c r="AT101" s="77"/>
      <c r="AU101" s="77"/>
      <c r="AV101" s="77"/>
      <c r="AW101" s="77"/>
      <c r="AX101" s="77"/>
      <c r="AY101" s="77"/>
    </row>
    <row r="102" spans="1:51" ht="18.75" customHeight="1" x14ac:dyDescent="0.3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  <c r="AN102" s="77"/>
      <c r="AO102" s="77"/>
      <c r="AP102" s="77"/>
      <c r="AQ102" s="77"/>
      <c r="AR102" s="77"/>
      <c r="AS102" s="77"/>
      <c r="AT102" s="77"/>
      <c r="AU102" s="77"/>
      <c r="AV102" s="77"/>
      <c r="AW102" s="77"/>
      <c r="AX102" s="77"/>
      <c r="AY102" s="77"/>
    </row>
    <row r="103" spans="1:51" ht="18.75" customHeight="1" x14ac:dyDescent="0.3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  <c r="AN103" s="77"/>
      <c r="AO103" s="77"/>
      <c r="AP103" s="77"/>
      <c r="AQ103" s="77"/>
      <c r="AR103" s="77"/>
      <c r="AS103" s="77"/>
      <c r="AT103" s="77"/>
      <c r="AU103" s="77"/>
      <c r="AV103" s="77"/>
      <c r="AW103" s="77"/>
      <c r="AX103" s="77"/>
      <c r="AY103" s="77"/>
    </row>
    <row r="104" spans="1:51" ht="18.75" customHeight="1" x14ac:dyDescent="0.3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  <c r="AN104" s="77"/>
      <c r="AO104" s="77"/>
      <c r="AP104" s="77"/>
      <c r="AQ104" s="77"/>
      <c r="AR104" s="77"/>
      <c r="AS104" s="77"/>
      <c r="AT104" s="77"/>
      <c r="AU104" s="77"/>
      <c r="AV104" s="77"/>
      <c r="AW104" s="77"/>
      <c r="AX104" s="77"/>
      <c r="AY104" s="77"/>
    </row>
    <row r="105" spans="1:51" ht="18.75" customHeight="1" x14ac:dyDescent="0.3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  <c r="AM105" s="77"/>
      <c r="AN105" s="77"/>
      <c r="AO105" s="77"/>
      <c r="AP105" s="77"/>
      <c r="AQ105" s="77"/>
      <c r="AR105" s="77"/>
      <c r="AS105" s="77"/>
      <c r="AT105" s="77"/>
      <c r="AU105" s="77"/>
      <c r="AV105" s="77"/>
      <c r="AW105" s="77"/>
      <c r="AX105" s="77"/>
      <c r="AY105" s="77"/>
    </row>
    <row r="106" spans="1:51" ht="18.75" customHeight="1" x14ac:dyDescent="0.3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  <c r="AP106" s="77"/>
      <c r="AQ106" s="77"/>
      <c r="AR106" s="77"/>
      <c r="AS106" s="77"/>
      <c r="AT106" s="77"/>
      <c r="AU106" s="77"/>
      <c r="AV106" s="77"/>
      <c r="AW106" s="77"/>
      <c r="AX106" s="77"/>
      <c r="AY106" s="77"/>
    </row>
    <row r="107" spans="1:51" ht="18.75" customHeight="1" x14ac:dyDescent="0.3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  <c r="AN107" s="77"/>
      <c r="AO107" s="77"/>
      <c r="AP107" s="77"/>
      <c r="AQ107" s="77"/>
      <c r="AR107" s="77"/>
      <c r="AS107" s="77"/>
      <c r="AT107" s="77"/>
      <c r="AU107" s="77"/>
      <c r="AV107" s="77"/>
      <c r="AW107" s="77"/>
      <c r="AX107" s="77"/>
      <c r="AY107" s="77"/>
    </row>
    <row r="108" spans="1:51" ht="18.75" customHeight="1" x14ac:dyDescent="0.3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  <c r="AP108" s="77"/>
      <c r="AQ108" s="77"/>
      <c r="AR108" s="77"/>
      <c r="AS108" s="77"/>
      <c r="AT108" s="77"/>
      <c r="AU108" s="77"/>
      <c r="AV108" s="77"/>
      <c r="AW108" s="77"/>
      <c r="AX108" s="77"/>
      <c r="AY108" s="77"/>
    </row>
    <row r="109" spans="1:51" ht="18.75" customHeight="1" x14ac:dyDescent="0.3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  <c r="AP109" s="77"/>
      <c r="AQ109" s="77"/>
      <c r="AR109" s="77"/>
      <c r="AS109" s="77"/>
      <c r="AT109" s="77"/>
      <c r="AU109" s="77"/>
      <c r="AV109" s="77"/>
      <c r="AW109" s="77"/>
      <c r="AX109" s="77"/>
      <c r="AY109" s="77"/>
    </row>
    <row r="110" spans="1:51" ht="18.75" customHeight="1" x14ac:dyDescent="0.3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77"/>
      <c r="AQ110" s="77"/>
      <c r="AR110" s="77"/>
      <c r="AS110" s="77"/>
      <c r="AT110" s="77"/>
      <c r="AU110" s="77"/>
      <c r="AV110" s="77"/>
      <c r="AW110" s="77"/>
      <c r="AX110" s="77"/>
      <c r="AY110" s="77"/>
    </row>
    <row r="111" spans="1:51" ht="18.75" customHeight="1" x14ac:dyDescent="0.3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  <c r="AW111" s="77"/>
      <c r="AX111" s="77"/>
      <c r="AY111" s="77"/>
    </row>
    <row r="112" spans="1:51" ht="18.75" customHeight="1" x14ac:dyDescent="0.3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  <c r="AP112" s="77"/>
      <c r="AQ112" s="77"/>
      <c r="AR112" s="77"/>
      <c r="AS112" s="77"/>
      <c r="AT112" s="77"/>
      <c r="AU112" s="77"/>
      <c r="AV112" s="77"/>
      <c r="AW112" s="77"/>
      <c r="AX112" s="77"/>
      <c r="AY112" s="77"/>
    </row>
    <row r="113" spans="1:51" ht="18.75" customHeight="1" x14ac:dyDescent="0.3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  <c r="AP113" s="77"/>
      <c r="AQ113" s="77"/>
      <c r="AR113" s="77"/>
      <c r="AS113" s="77"/>
      <c r="AT113" s="77"/>
      <c r="AU113" s="77"/>
      <c r="AV113" s="77"/>
      <c r="AW113" s="77"/>
      <c r="AX113" s="77"/>
      <c r="AY113" s="77"/>
    </row>
    <row r="114" spans="1:51" ht="18.75" customHeight="1" x14ac:dyDescent="0.3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  <c r="AP114" s="77"/>
      <c r="AQ114" s="77"/>
      <c r="AR114" s="77"/>
      <c r="AS114" s="77"/>
      <c r="AT114" s="77"/>
      <c r="AU114" s="77"/>
      <c r="AV114" s="77"/>
      <c r="AW114" s="77"/>
      <c r="AX114" s="77"/>
      <c r="AY114" s="77"/>
    </row>
    <row r="115" spans="1:51" ht="18.75" customHeight="1" x14ac:dyDescent="0.3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  <c r="AP115" s="77"/>
      <c r="AQ115" s="77"/>
      <c r="AR115" s="77"/>
      <c r="AS115" s="77"/>
      <c r="AT115" s="77"/>
      <c r="AU115" s="77"/>
      <c r="AV115" s="77"/>
      <c r="AW115" s="77"/>
      <c r="AX115" s="77"/>
      <c r="AY115" s="77"/>
    </row>
    <row r="116" spans="1:51" ht="18.75" customHeight="1" x14ac:dyDescent="0.3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  <c r="AU116" s="77"/>
      <c r="AV116" s="77"/>
      <c r="AW116" s="77"/>
      <c r="AX116" s="77"/>
      <c r="AY116" s="77"/>
    </row>
    <row r="117" spans="1:51" ht="18.75" customHeight="1" x14ac:dyDescent="0.3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  <c r="AN117" s="77"/>
      <c r="AO117" s="77"/>
      <c r="AP117" s="77"/>
      <c r="AQ117" s="77"/>
      <c r="AR117" s="77"/>
      <c r="AS117" s="77"/>
      <c r="AT117" s="77"/>
      <c r="AU117" s="77"/>
      <c r="AV117" s="77"/>
      <c r="AW117" s="77"/>
      <c r="AX117" s="77"/>
      <c r="AY117" s="77"/>
    </row>
    <row r="118" spans="1:51" ht="18.75" customHeight="1" x14ac:dyDescent="0.3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77"/>
      <c r="AP118" s="77"/>
      <c r="AQ118" s="77"/>
      <c r="AR118" s="77"/>
      <c r="AS118" s="77"/>
      <c r="AT118" s="77"/>
      <c r="AU118" s="77"/>
      <c r="AV118" s="77"/>
      <c r="AW118" s="77"/>
      <c r="AX118" s="77"/>
      <c r="AY118" s="77"/>
    </row>
    <row r="119" spans="1:51" ht="18.75" customHeight="1" x14ac:dyDescent="0.3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  <c r="AP119" s="77"/>
      <c r="AQ119" s="77"/>
      <c r="AR119" s="77"/>
      <c r="AS119" s="77"/>
      <c r="AT119" s="77"/>
      <c r="AU119" s="77"/>
      <c r="AV119" s="77"/>
      <c r="AW119" s="77"/>
      <c r="AX119" s="77"/>
      <c r="AY119" s="77"/>
    </row>
    <row r="120" spans="1:51" ht="18.75" customHeight="1" x14ac:dyDescent="0.3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  <c r="AP120" s="77"/>
      <c r="AQ120" s="77"/>
      <c r="AR120" s="77"/>
      <c r="AS120" s="77"/>
      <c r="AT120" s="77"/>
      <c r="AU120" s="77"/>
      <c r="AV120" s="77"/>
      <c r="AW120" s="77"/>
      <c r="AX120" s="77"/>
      <c r="AY120" s="77"/>
    </row>
    <row r="121" spans="1:51" ht="18.75" customHeight="1" x14ac:dyDescent="0.3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  <c r="AN121" s="77"/>
      <c r="AO121" s="77"/>
      <c r="AP121" s="77"/>
      <c r="AQ121" s="77"/>
      <c r="AR121" s="77"/>
      <c r="AS121" s="77"/>
      <c r="AT121" s="77"/>
      <c r="AU121" s="77"/>
      <c r="AV121" s="77"/>
      <c r="AW121" s="77"/>
      <c r="AX121" s="77"/>
      <c r="AY121" s="77"/>
    </row>
    <row r="122" spans="1:51" ht="18.75" customHeight="1" x14ac:dyDescent="0.3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  <c r="AN122" s="77"/>
      <c r="AO122" s="77"/>
      <c r="AP122" s="77"/>
      <c r="AQ122" s="77"/>
      <c r="AR122" s="77"/>
      <c r="AS122" s="77"/>
      <c r="AT122" s="77"/>
      <c r="AU122" s="77"/>
      <c r="AV122" s="77"/>
      <c r="AW122" s="77"/>
      <c r="AX122" s="77"/>
      <c r="AY122" s="77"/>
    </row>
    <row r="123" spans="1:51" ht="18.75" customHeight="1" x14ac:dyDescent="0.3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7"/>
      <c r="AU123" s="77"/>
      <c r="AV123" s="77"/>
      <c r="AW123" s="77"/>
      <c r="AX123" s="77"/>
      <c r="AY123" s="77"/>
    </row>
    <row r="124" spans="1:51" ht="18.75" customHeight="1" x14ac:dyDescent="0.3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77"/>
      <c r="AO124" s="77"/>
      <c r="AP124" s="77"/>
      <c r="AQ124" s="77"/>
      <c r="AR124" s="77"/>
      <c r="AS124" s="77"/>
      <c r="AT124" s="77"/>
      <c r="AU124" s="77"/>
      <c r="AV124" s="77"/>
      <c r="AW124" s="77"/>
      <c r="AX124" s="77"/>
      <c r="AY124" s="77"/>
    </row>
    <row r="125" spans="1:51" ht="18.75" customHeight="1" x14ac:dyDescent="0.3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7"/>
      <c r="AU125" s="77"/>
      <c r="AV125" s="77"/>
      <c r="AW125" s="77"/>
      <c r="AX125" s="77"/>
      <c r="AY125" s="77"/>
    </row>
    <row r="126" spans="1:51" ht="18.75" customHeight="1" x14ac:dyDescent="0.3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  <c r="AP126" s="77"/>
      <c r="AQ126" s="77"/>
      <c r="AR126" s="77"/>
      <c r="AS126" s="77"/>
      <c r="AT126" s="77"/>
      <c r="AU126" s="77"/>
      <c r="AV126" s="77"/>
      <c r="AW126" s="77"/>
      <c r="AX126" s="77"/>
      <c r="AY126" s="77"/>
    </row>
    <row r="127" spans="1:51" ht="18.75" customHeight="1" x14ac:dyDescent="0.3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  <c r="AP127" s="77"/>
      <c r="AQ127" s="77"/>
      <c r="AR127" s="77"/>
      <c r="AS127" s="77"/>
      <c r="AT127" s="77"/>
      <c r="AU127" s="77"/>
      <c r="AV127" s="77"/>
      <c r="AW127" s="77"/>
      <c r="AX127" s="77"/>
      <c r="AY127" s="77"/>
    </row>
    <row r="128" spans="1:51" ht="18.75" customHeight="1" x14ac:dyDescent="0.3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  <c r="AN128" s="77"/>
      <c r="AO128" s="77"/>
      <c r="AP128" s="77"/>
      <c r="AQ128" s="77"/>
      <c r="AR128" s="77"/>
      <c r="AS128" s="77"/>
      <c r="AT128" s="77"/>
      <c r="AU128" s="77"/>
      <c r="AV128" s="77"/>
      <c r="AW128" s="77"/>
      <c r="AX128" s="77"/>
      <c r="AY128" s="77"/>
    </row>
    <row r="129" spans="1:51" ht="18.75" customHeight="1" x14ac:dyDescent="0.3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7"/>
      <c r="AU129" s="77"/>
      <c r="AV129" s="77"/>
      <c r="AW129" s="77"/>
      <c r="AX129" s="77"/>
      <c r="AY129" s="77"/>
    </row>
    <row r="130" spans="1:51" ht="18.75" customHeight="1" x14ac:dyDescent="0.3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  <c r="AP130" s="77"/>
      <c r="AQ130" s="77"/>
      <c r="AR130" s="77"/>
      <c r="AS130" s="77"/>
      <c r="AT130" s="77"/>
      <c r="AU130" s="77"/>
      <c r="AV130" s="77"/>
      <c r="AW130" s="77"/>
      <c r="AX130" s="77"/>
      <c r="AY130" s="77"/>
    </row>
    <row r="131" spans="1:51" ht="18.75" customHeight="1" x14ac:dyDescent="0.3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U131" s="77"/>
      <c r="AV131" s="77"/>
      <c r="AW131" s="77"/>
      <c r="AX131" s="77"/>
      <c r="AY131" s="77"/>
    </row>
    <row r="132" spans="1:51" ht="18.75" customHeight="1" x14ac:dyDescent="0.3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  <c r="AN132" s="77"/>
      <c r="AO132" s="77"/>
      <c r="AP132" s="77"/>
      <c r="AQ132" s="77"/>
      <c r="AR132" s="77"/>
      <c r="AS132" s="77"/>
      <c r="AT132" s="77"/>
      <c r="AU132" s="77"/>
      <c r="AV132" s="77"/>
      <c r="AW132" s="77"/>
      <c r="AX132" s="77"/>
      <c r="AY132" s="77"/>
    </row>
    <row r="133" spans="1:51" ht="18.75" customHeight="1" x14ac:dyDescent="0.3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  <c r="AP133" s="77"/>
      <c r="AQ133" s="77"/>
      <c r="AR133" s="77"/>
      <c r="AS133" s="77"/>
      <c r="AT133" s="77"/>
      <c r="AU133" s="77"/>
      <c r="AV133" s="77"/>
      <c r="AW133" s="77"/>
      <c r="AX133" s="77"/>
      <c r="AY133" s="77"/>
    </row>
    <row r="134" spans="1:51" ht="18.75" customHeight="1" x14ac:dyDescent="0.3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  <c r="AN134" s="77"/>
      <c r="AO134" s="77"/>
      <c r="AP134" s="77"/>
      <c r="AQ134" s="77"/>
      <c r="AR134" s="77"/>
      <c r="AS134" s="77"/>
      <c r="AT134" s="77"/>
      <c r="AU134" s="77"/>
      <c r="AV134" s="77"/>
      <c r="AW134" s="77"/>
      <c r="AX134" s="77"/>
      <c r="AY134" s="77"/>
    </row>
    <row r="135" spans="1:51" ht="18.75" customHeight="1" x14ac:dyDescent="0.3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  <c r="AP135" s="77"/>
      <c r="AQ135" s="77"/>
      <c r="AR135" s="77"/>
      <c r="AS135" s="77"/>
      <c r="AT135" s="77"/>
      <c r="AU135" s="77"/>
      <c r="AV135" s="77"/>
      <c r="AW135" s="77"/>
      <c r="AX135" s="77"/>
      <c r="AY135" s="77"/>
    </row>
    <row r="136" spans="1:51" ht="18.75" customHeight="1" x14ac:dyDescent="0.3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  <c r="AP136" s="77"/>
      <c r="AQ136" s="77"/>
      <c r="AR136" s="77"/>
      <c r="AS136" s="77"/>
      <c r="AT136" s="77"/>
      <c r="AU136" s="77"/>
      <c r="AV136" s="77"/>
      <c r="AW136" s="77"/>
      <c r="AX136" s="77"/>
      <c r="AY136" s="77"/>
    </row>
    <row r="137" spans="1:51" ht="18.75" customHeight="1" x14ac:dyDescent="0.3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  <c r="AP137" s="77"/>
      <c r="AQ137" s="77"/>
      <c r="AR137" s="77"/>
      <c r="AS137" s="77"/>
      <c r="AT137" s="77"/>
      <c r="AU137" s="77"/>
      <c r="AV137" s="77"/>
      <c r="AW137" s="77"/>
      <c r="AX137" s="77"/>
      <c r="AY137" s="77"/>
    </row>
    <row r="138" spans="1:51" ht="18.75" customHeight="1" x14ac:dyDescent="0.3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  <c r="AP138" s="77"/>
      <c r="AQ138" s="77"/>
      <c r="AR138" s="77"/>
      <c r="AS138" s="77"/>
      <c r="AT138" s="77"/>
      <c r="AU138" s="77"/>
      <c r="AV138" s="77"/>
      <c r="AW138" s="77"/>
      <c r="AX138" s="77"/>
      <c r="AY138" s="77"/>
    </row>
    <row r="139" spans="1:51" ht="18.75" customHeight="1" x14ac:dyDescent="0.3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  <c r="AN139" s="77"/>
      <c r="AO139" s="77"/>
      <c r="AP139" s="77"/>
      <c r="AQ139" s="77"/>
      <c r="AR139" s="77"/>
      <c r="AS139" s="77"/>
      <c r="AT139" s="77"/>
      <c r="AU139" s="77"/>
      <c r="AV139" s="77"/>
      <c r="AW139" s="77"/>
      <c r="AX139" s="77"/>
      <c r="AY139" s="77"/>
    </row>
    <row r="140" spans="1:51" ht="18.75" customHeight="1" x14ac:dyDescent="0.3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  <c r="AP140" s="77"/>
      <c r="AQ140" s="77"/>
      <c r="AR140" s="77"/>
      <c r="AS140" s="77"/>
      <c r="AT140" s="77"/>
      <c r="AU140" s="77"/>
      <c r="AV140" s="77"/>
      <c r="AW140" s="77"/>
      <c r="AX140" s="77"/>
      <c r="AY140" s="77"/>
    </row>
    <row r="141" spans="1:51" ht="18.75" customHeight="1" x14ac:dyDescent="0.3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  <c r="AU141" s="77"/>
      <c r="AV141" s="77"/>
      <c r="AW141" s="77"/>
      <c r="AX141" s="77"/>
      <c r="AY141" s="77"/>
    </row>
    <row r="142" spans="1:51" ht="18.75" customHeight="1" x14ac:dyDescent="0.3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  <c r="AP142" s="77"/>
      <c r="AQ142" s="77"/>
      <c r="AR142" s="77"/>
      <c r="AS142" s="77"/>
      <c r="AT142" s="77"/>
      <c r="AU142" s="77"/>
      <c r="AV142" s="77"/>
      <c r="AW142" s="77"/>
      <c r="AX142" s="77"/>
      <c r="AY142" s="77"/>
    </row>
    <row r="143" spans="1:51" ht="18.75" customHeight="1" x14ac:dyDescent="0.3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  <c r="AN143" s="77"/>
      <c r="AO143" s="77"/>
      <c r="AP143" s="77"/>
      <c r="AQ143" s="77"/>
      <c r="AR143" s="77"/>
      <c r="AS143" s="77"/>
      <c r="AT143" s="77"/>
      <c r="AU143" s="77"/>
      <c r="AV143" s="77"/>
      <c r="AW143" s="77"/>
      <c r="AX143" s="77"/>
      <c r="AY143" s="77"/>
    </row>
    <row r="144" spans="1:51" ht="18.75" customHeight="1" x14ac:dyDescent="0.3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  <c r="AP144" s="77"/>
      <c r="AQ144" s="77"/>
      <c r="AR144" s="77"/>
      <c r="AS144" s="77"/>
      <c r="AT144" s="77"/>
      <c r="AU144" s="77"/>
      <c r="AV144" s="77"/>
      <c r="AW144" s="77"/>
      <c r="AX144" s="77"/>
      <c r="AY144" s="77"/>
    </row>
    <row r="145" spans="1:51" ht="18.75" customHeight="1" x14ac:dyDescent="0.3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  <c r="AN145" s="77"/>
      <c r="AO145" s="77"/>
      <c r="AP145" s="77"/>
      <c r="AQ145" s="77"/>
      <c r="AR145" s="77"/>
      <c r="AS145" s="77"/>
      <c r="AT145" s="77"/>
      <c r="AU145" s="77"/>
      <c r="AV145" s="77"/>
      <c r="AW145" s="77"/>
      <c r="AX145" s="77"/>
      <c r="AY145" s="77"/>
    </row>
    <row r="146" spans="1:51" ht="18.75" customHeight="1" x14ac:dyDescent="0.3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  <c r="AU146" s="77"/>
      <c r="AV146" s="77"/>
      <c r="AW146" s="77"/>
      <c r="AX146" s="77"/>
      <c r="AY146" s="77"/>
    </row>
    <row r="147" spans="1:51" ht="18.75" customHeight="1" x14ac:dyDescent="0.3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  <c r="AP147" s="77"/>
      <c r="AQ147" s="77"/>
      <c r="AR147" s="77"/>
      <c r="AS147" s="77"/>
      <c r="AT147" s="77"/>
      <c r="AU147" s="77"/>
      <c r="AV147" s="77"/>
      <c r="AW147" s="77"/>
      <c r="AX147" s="77"/>
      <c r="AY147" s="77"/>
    </row>
    <row r="148" spans="1:51" ht="18.75" customHeight="1" x14ac:dyDescent="0.3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  <c r="AP148" s="77"/>
      <c r="AQ148" s="77"/>
      <c r="AR148" s="77"/>
      <c r="AS148" s="77"/>
      <c r="AT148" s="77"/>
      <c r="AU148" s="77"/>
      <c r="AV148" s="77"/>
      <c r="AW148" s="77"/>
      <c r="AX148" s="77"/>
      <c r="AY148" s="77"/>
    </row>
    <row r="149" spans="1:51" ht="18.75" customHeight="1" x14ac:dyDescent="0.3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  <c r="AN149" s="77"/>
      <c r="AO149" s="77"/>
      <c r="AP149" s="77"/>
      <c r="AQ149" s="77"/>
      <c r="AR149" s="77"/>
      <c r="AS149" s="77"/>
      <c r="AT149" s="77"/>
      <c r="AU149" s="77"/>
      <c r="AV149" s="77"/>
      <c r="AW149" s="77"/>
      <c r="AX149" s="77"/>
      <c r="AY149" s="77"/>
    </row>
    <row r="150" spans="1:51" ht="18.75" customHeight="1" x14ac:dyDescent="0.3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  <c r="AP150" s="77"/>
      <c r="AQ150" s="77"/>
      <c r="AR150" s="77"/>
      <c r="AS150" s="77"/>
      <c r="AT150" s="77"/>
      <c r="AU150" s="77"/>
      <c r="AV150" s="77"/>
      <c r="AW150" s="77"/>
      <c r="AX150" s="77"/>
      <c r="AY150" s="77"/>
    </row>
    <row r="151" spans="1:51" ht="18.75" customHeight="1" x14ac:dyDescent="0.3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  <c r="AN151" s="77"/>
      <c r="AO151" s="77"/>
      <c r="AP151" s="77"/>
      <c r="AQ151" s="77"/>
      <c r="AR151" s="77"/>
      <c r="AS151" s="77"/>
      <c r="AT151" s="77"/>
      <c r="AU151" s="77"/>
      <c r="AV151" s="77"/>
      <c r="AW151" s="77"/>
      <c r="AX151" s="77"/>
      <c r="AY151" s="77"/>
    </row>
    <row r="152" spans="1:51" ht="18.75" customHeight="1" x14ac:dyDescent="0.3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77"/>
      <c r="AW152" s="77"/>
      <c r="AX152" s="77"/>
      <c r="AY152" s="77"/>
    </row>
    <row r="153" spans="1:51" ht="18.75" customHeight="1" x14ac:dyDescent="0.3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  <c r="AP153" s="77"/>
      <c r="AQ153" s="77"/>
      <c r="AR153" s="77"/>
      <c r="AS153" s="77"/>
      <c r="AT153" s="77"/>
      <c r="AU153" s="77"/>
      <c r="AV153" s="77"/>
      <c r="AW153" s="77"/>
      <c r="AX153" s="77"/>
      <c r="AY153" s="77"/>
    </row>
    <row r="154" spans="1:51" ht="18.75" customHeight="1" x14ac:dyDescent="0.3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  <c r="AN154" s="77"/>
      <c r="AO154" s="77"/>
      <c r="AP154" s="77"/>
      <c r="AQ154" s="77"/>
      <c r="AR154" s="77"/>
      <c r="AS154" s="77"/>
      <c r="AT154" s="77"/>
      <c r="AU154" s="77"/>
      <c r="AV154" s="77"/>
      <c r="AW154" s="77"/>
      <c r="AX154" s="77"/>
      <c r="AY154" s="77"/>
    </row>
    <row r="155" spans="1:51" ht="18.75" customHeight="1" x14ac:dyDescent="0.3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  <c r="AP155" s="77"/>
      <c r="AQ155" s="77"/>
      <c r="AR155" s="77"/>
      <c r="AS155" s="77"/>
      <c r="AT155" s="77"/>
      <c r="AU155" s="77"/>
      <c r="AV155" s="77"/>
      <c r="AW155" s="77"/>
      <c r="AX155" s="77"/>
      <c r="AY155" s="77"/>
    </row>
    <row r="156" spans="1:51" ht="18.75" customHeight="1" x14ac:dyDescent="0.3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  <c r="AU156" s="77"/>
      <c r="AV156" s="77"/>
      <c r="AW156" s="77"/>
      <c r="AX156" s="77"/>
      <c r="AY156" s="77"/>
    </row>
    <row r="157" spans="1:51" ht="18.75" customHeight="1" x14ac:dyDescent="0.3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  <c r="AN157" s="77"/>
      <c r="AO157" s="77"/>
      <c r="AP157" s="77"/>
      <c r="AQ157" s="77"/>
      <c r="AR157" s="77"/>
      <c r="AS157" s="77"/>
      <c r="AT157" s="77"/>
      <c r="AU157" s="77"/>
      <c r="AV157" s="77"/>
      <c r="AW157" s="77"/>
      <c r="AX157" s="77"/>
      <c r="AY157" s="77"/>
    </row>
    <row r="158" spans="1:51" ht="18.75" customHeight="1" x14ac:dyDescent="0.3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  <c r="AP158" s="77"/>
      <c r="AQ158" s="77"/>
      <c r="AR158" s="77"/>
      <c r="AS158" s="77"/>
      <c r="AT158" s="77"/>
      <c r="AU158" s="77"/>
      <c r="AV158" s="77"/>
      <c r="AW158" s="77"/>
      <c r="AX158" s="77"/>
      <c r="AY158" s="77"/>
    </row>
    <row r="159" spans="1:51" ht="18.75" customHeight="1" x14ac:dyDescent="0.3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  <c r="AP159" s="77"/>
      <c r="AQ159" s="77"/>
      <c r="AR159" s="77"/>
      <c r="AS159" s="77"/>
      <c r="AT159" s="77"/>
      <c r="AU159" s="77"/>
      <c r="AV159" s="77"/>
      <c r="AW159" s="77"/>
      <c r="AX159" s="77"/>
      <c r="AY159" s="77"/>
    </row>
    <row r="160" spans="1:51" ht="18.75" customHeight="1" x14ac:dyDescent="0.3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U160" s="77"/>
      <c r="AV160" s="77"/>
      <c r="AW160" s="77"/>
      <c r="AX160" s="77"/>
      <c r="AY160" s="77"/>
    </row>
    <row r="161" spans="1:51" ht="18.75" customHeight="1" x14ac:dyDescent="0.3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  <c r="AP161" s="77"/>
      <c r="AQ161" s="77"/>
      <c r="AR161" s="77"/>
      <c r="AS161" s="77"/>
      <c r="AT161" s="77"/>
      <c r="AU161" s="77"/>
      <c r="AV161" s="77"/>
      <c r="AW161" s="77"/>
      <c r="AX161" s="77"/>
      <c r="AY161" s="77"/>
    </row>
    <row r="162" spans="1:51" ht="18.75" customHeight="1" x14ac:dyDescent="0.3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  <c r="AP162" s="77"/>
      <c r="AQ162" s="77"/>
      <c r="AR162" s="77"/>
      <c r="AS162" s="77"/>
      <c r="AT162" s="77"/>
      <c r="AU162" s="77"/>
      <c r="AV162" s="77"/>
      <c r="AW162" s="77"/>
      <c r="AX162" s="77"/>
      <c r="AY162" s="77"/>
    </row>
    <row r="163" spans="1:51" ht="18.75" customHeight="1" x14ac:dyDescent="0.3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  <c r="AP163" s="77"/>
      <c r="AQ163" s="77"/>
      <c r="AR163" s="77"/>
      <c r="AS163" s="77"/>
      <c r="AT163" s="77"/>
      <c r="AU163" s="77"/>
      <c r="AV163" s="77"/>
      <c r="AW163" s="77"/>
      <c r="AX163" s="77"/>
      <c r="AY163" s="77"/>
    </row>
    <row r="164" spans="1:51" ht="18.75" customHeight="1" x14ac:dyDescent="0.3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  <c r="AP164" s="77"/>
      <c r="AQ164" s="77"/>
      <c r="AR164" s="77"/>
      <c r="AS164" s="77"/>
      <c r="AT164" s="77"/>
      <c r="AU164" s="77"/>
      <c r="AV164" s="77"/>
      <c r="AW164" s="77"/>
      <c r="AX164" s="77"/>
      <c r="AY164" s="77"/>
    </row>
    <row r="165" spans="1:51" ht="18.75" customHeight="1" x14ac:dyDescent="0.3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  <c r="AP165" s="77"/>
      <c r="AQ165" s="77"/>
      <c r="AR165" s="77"/>
      <c r="AS165" s="77"/>
      <c r="AT165" s="77"/>
      <c r="AU165" s="77"/>
      <c r="AV165" s="77"/>
      <c r="AW165" s="77"/>
      <c r="AX165" s="77"/>
      <c r="AY165" s="77"/>
    </row>
    <row r="166" spans="1:51" ht="18.75" customHeight="1" x14ac:dyDescent="0.3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  <c r="AN166" s="77"/>
      <c r="AO166" s="77"/>
      <c r="AP166" s="77"/>
      <c r="AQ166" s="77"/>
      <c r="AR166" s="77"/>
      <c r="AS166" s="77"/>
      <c r="AT166" s="77"/>
      <c r="AU166" s="77"/>
      <c r="AV166" s="77"/>
      <c r="AW166" s="77"/>
      <c r="AX166" s="77"/>
      <c r="AY166" s="77"/>
    </row>
    <row r="167" spans="1:51" ht="18.75" customHeight="1" x14ac:dyDescent="0.3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  <c r="AP167" s="77"/>
      <c r="AQ167" s="77"/>
      <c r="AR167" s="77"/>
      <c r="AS167" s="77"/>
      <c r="AT167" s="77"/>
      <c r="AU167" s="77"/>
      <c r="AV167" s="77"/>
      <c r="AW167" s="77"/>
      <c r="AX167" s="77"/>
      <c r="AY167" s="77"/>
    </row>
    <row r="168" spans="1:51" ht="18.75" customHeight="1" x14ac:dyDescent="0.3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  <c r="AN168" s="77"/>
      <c r="AO168" s="77"/>
      <c r="AP168" s="77"/>
      <c r="AQ168" s="77"/>
      <c r="AR168" s="77"/>
      <c r="AS168" s="77"/>
      <c r="AT168" s="77"/>
      <c r="AU168" s="77"/>
      <c r="AV168" s="77"/>
      <c r="AW168" s="77"/>
      <c r="AX168" s="77"/>
      <c r="AY168" s="77"/>
    </row>
    <row r="169" spans="1:51" ht="18.75" customHeight="1" x14ac:dyDescent="0.3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  <c r="AP169" s="77"/>
      <c r="AQ169" s="77"/>
      <c r="AR169" s="77"/>
      <c r="AS169" s="77"/>
      <c r="AT169" s="77"/>
      <c r="AU169" s="77"/>
      <c r="AV169" s="77"/>
      <c r="AW169" s="77"/>
      <c r="AX169" s="77"/>
      <c r="AY169" s="77"/>
    </row>
    <row r="170" spans="1:51" ht="18.75" customHeight="1" x14ac:dyDescent="0.3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  <c r="AP170" s="77"/>
      <c r="AQ170" s="77"/>
      <c r="AR170" s="77"/>
      <c r="AS170" s="77"/>
      <c r="AT170" s="77"/>
      <c r="AU170" s="77"/>
      <c r="AV170" s="77"/>
      <c r="AW170" s="77"/>
      <c r="AX170" s="77"/>
      <c r="AY170" s="77"/>
    </row>
    <row r="171" spans="1:51" ht="18.75" customHeight="1" x14ac:dyDescent="0.3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U171" s="77"/>
      <c r="AV171" s="77"/>
      <c r="AW171" s="77"/>
      <c r="AX171" s="77"/>
      <c r="AY171" s="77"/>
    </row>
    <row r="172" spans="1:51" ht="18.75" customHeight="1" x14ac:dyDescent="0.3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</row>
    <row r="173" spans="1:51" ht="18.75" customHeight="1" x14ac:dyDescent="0.3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  <c r="AN173" s="77"/>
      <c r="AO173" s="77"/>
      <c r="AP173" s="77"/>
      <c r="AQ173" s="77"/>
      <c r="AR173" s="77"/>
      <c r="AS173" s="77"/>
      <c r="AT173" s="77"/>
      <c r="AU173" s="77"/>
      <c r="AV173" s="77"/>
      <c r="AW173" s="77"/>
      <c r="AX173" s="77"/>
      <c r="AY173" s="77"/>
    </row>
    <row r="174" spans="1:51" ht="18.75" customHeight="1" x14ac:dyDescent="0.3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  <c r="AP174" s="77"/>
      <c r="AQ174" s="77"/>
      <c r="AR174" s="77"/>
      <c r="AS174" s="77"/>
      <c r="AT174" s="77"/>
      <c r="AU174" s="77"/>
      <c r="AV174" s="77"/>
      <c r="AW174" s="77"/>
      <c r="AX174" s="77"/>
      <c r="AY174" s="77"/>
    </row>
    <row r="175" spans="1:51" ht="18.75" customHeight="1" x14ac:dyDescent="0.3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  <c r="AN175" s="77"/>
      <c r="AO175" s="77"/>
      <c r="AP175" s="77"/>
      <c r="AQ175" s="77"/>
      <c r="AR175" s="77"/>
      <c r="AS175" s="77"/>
      <c r="AT175" s="77"/>
      <c r="AU175" s="77"/>
      <c r="AV175" s="77"/>
      <c r="AW175" s="77"/>
      <c r="AX175" s="77"/>
      <c r="AY175" s="77"/>
    </row>
    <row r="176" spans="1:51" ht="18.75" customHeight="1" x14ac:dyDescent="0.3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  <c r="AP176" s="77"/>
      <c r="AQ176" s="77"/>
      <c r="AR176" s="77"/>
      <c r="AS176" s="77"/>
      <c r="AT176" s="77"/>
      <c r="AU176" s="77"/>
      <c r="AV176" s="77"/>
      <c r="AW176" s="77"/>
      <c r="AX176" s="77"/>
      <c r="AY176" s="77"/>
    </row>
    <row r="177" spans="1:51" ht="18.75" customHeight="1" x14ac:dyDescent="0.3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  <c r="AN177" s="77"/>
      <c r="AO177" s="77"/>
      <c r="AP177" s="77"/>
      <c r="AQ177" s="77"/>
      <c r="AR177" s="77"/>
      <c r="AS177" s="77"/>
      <c r="AT177" s="77"/>
      <c r="AU177" s="77"/>
      <c r="AV177" s="77"/>
      <c r="AW177" s="77"/>
      <c r="AX177" s="77"/>
      <c r="AY177" s="77"/>
    </row>
    <row r="178" spans="1:51" ht="18.75" customHeight="1" x14ac:dyDescent="0.3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  <c r="AP178" s="77"/>
      <c r="AQ178" s="77"/>
      <c r="AR178" s="77"/>
      <c r="AS178" s="77"/>
      <c r="AT178" s="77"/>
      <c r="AU178" s="77"/>
      <c r="AV178" s="77"/>
      <c r="AW178" s="77"/>
      <c r="AX178" s="77"/>
      <c r="AY178" s="77"/>
    </row>
    <row r="179" spans="1:51" ht="18.75" customHeight="1" x14ac:dyDescent="0.3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  <c r="AN179" s="77"/>
      <c r="AO179" s="77"/>
      <c r="AP179" s="77"/>
      <c r="AQ179" s="77"/>
      <c r="AR179" s="77"/>
      <c r="AS179" s="77"/>
      <c r="AT179" s="77"/>
      <c r="AU179" s="77"/>
      <c r="AV179" s="77"/>
      <c r="AW179" s="77"/>
      <c r="AX179" s="77"/>
      <c r="AY179" s="77"/>
    </row>
    <row r="180" spans="1:51" ht="18.75" customHeight="1" x14ac:dyDescent="0.3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77"/>
      <c r="AO180" s="77"/>
      <c r="AP180" s="77"/>
      <c r="AQ180" s="77"/>
      <c r="AR180" s="77"/>
      <c r="AS180" s="77"/>
      <c r="AT180" s="77"/>
      <c r="AU180" s="77"/>
      <c r="AV180" s="77"/>
      <c r="AW180" s="77"/>
      <c r="AX180" s="77"/>
      <c r="AY180" s="77"/>
    </row>
    <row r="181" spans="1:51" ht="18.75" customHeight="1" x14ac:dyDescent="0.3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  <c r="AP181" s="77"/>
      <c r="AQ181" s="77"/>
      <c r="AR181" s="77"/>
      <c r="AS181" s="77"/>
      <c r="AT181" s="77"/>
      <c r="AU181" s="77"/>
      <c r="AV181" s="77"/>
      <c r="AW181" s="77"/>
      <c r="AX181" s="77"/>
      <c r="AY181" s="77"/>
    </row>
    <row r="182" spans="1:51" ht="18.75" customHeight="1" x14ac:dyDescent="0.3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  <c r="AU182" s="77"/>
      <c r="AV182" s="77"/>
      <c r="AW182" s="77"/>
      <c r="AX182" s="77"/>
      <c r="AY182" s="77"/>
    </row>
    <row r="183" spans="1:51" ht="18.75" customHeight="1" x14ac:dyDescent="0.3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  <c r="AP183" s="77"/>
      <c r="AQ183" s="77"/>
      <c r="AR183" s="77"/>
      <c r="AS183" s="77"/>
      <c r="AT183" s="77"/>
      <c r="AU183" s="77"/>
      <c r="AV183" s="77"/>
      <c r="AW183" s="77"/>
      <c r="AX183" s="77"/>
      <c r="AY183" s="77"/>
    </row>
    <row r="184" spans="1:51" ht="18.75" customHeight="1" x14ac:dyDescent="0.3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77"/>
      <c r="AO184" s="77"/>
      <c r="AP184" s="77"/>
      <c r="AQ184" s="77"/>
      <c r="AR184" s="77"/>
      <c r="AS184" s="77"/>
      <c r="AT184" s="77"/>
      <c r="AU184" s="77"/>
      <c r="AV184" s="77"/>
      <c r="AW184" s="77"/>
      <c r="AX184" s="77"/>
      <c r="AY184" s="77"/>
    </row>
    <row r="185" spans="1:51" ht="18.75" customHeight="1" x14ac:dyDescent="0.3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  <c r="AP185" s="77"/>
      <c r="AQ185" s="77"/>
      <c r="AR185" s="77"/>
      <c r="AS185" s="77"/>
      <c r="AT185" s="77"/>
      <c r="AU185" s="77"/>
      <c r="AV185" s="77"/>
      <c r="AW185" s="77"/>
      <c r="AX185" s="77"/>
      <c r="AY185" s="77"/>
    </row>
    <row r="186" spans="1:51" ht="18.75" customHeight="1" x14ac:dyDescent="0.3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77"/>
      <c r="AT186" s="77"/>
      <c r="AU186" s="77"/>
      <c r="AV186" s="77"/>
      <c r="AW186" s="77"/>
      <c r="AX186" s="77"/>
      <c r="AY186" s="77"/>
    </row>
    <row r="187" spans="1:51" ht="18.75" customHeight="1" x14ac:dyDescent="0.3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  <c r="AN187" s="77"/>
      <c r="AO187" s="77"/>
      <c r="AP187" s="77"/>
      <c r="AQ187" s="77"/>
      <c r="AR187" s="77"/>
      <c r="AS187" s="77"/>
      <c r="AT187" s="77"/>
      <c r="AU187" s="77"/>
      <c r="AV187" s="77"/>
      <c r="AW187" s="77"/>
      <c r="AX187" s="77"/>
      <c r="AY187" s="77"/>
    </row>
    <row r="188" spans="1:51" ht="18.75" customHeight="1" x14ac:dyDescent="0.3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  <c r="AP188" s="77"/>
      <c r="AQ188" s="77"/>
      <c r="AR188" s="77"/>
      <c r="AS188" s="77"/>
      <c r="AT188" s="77"/>
      <c r="AU188" s="77"/>
      <c r="AV188" s="77"/>
      <c r="AW188" s="77"/>
      <c r="AX188" s="77"/>
      <c r="AY188" s="77"/>
    </row>
    <row r="189" spans="1:51" ht="18.75" customHeight="1" x14ac:dyDescent="0.3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  <c r="AP189" s="77"/>
      <c r="AQ189" s="77"/>
      <c r="AR189" s="77"/>
      <c r="AS189" s="77"/>
      <c r="AT189" s="77"/>
      <c r="AU189" s="77"/>
      <c r="AV189" s="77"/>
      <c r="AW189" s="77"/>
      <c r="AX189" s="77"/>
      <c r="AY189" s="77"/>
    </row>
    <row r="190" spans="1:51" ht="18.75" customHeight="1" x14ac:dyDescent="0.3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  <c r="AP190" s="77"/>
      <c r="AQ190" s="77"/>
      <c r="AR190" s="77"/>
      <c r="AS190" s="77"/>
      <c r="AT190" s="77"/>
      <c r="AU190" s="77"/>
      <c r="AV190" s="77"/>
      <c r="AW190" s="77"/>
      <c r="AX190" s="77"/>
      <c r="AY190" s="77"/>
    </row>
    <row r="191" spans="1:51" ht="18.75" customHeight="1" x14ac:dyDescent="0.3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  <c r="AP191" s="77"/>
      <c r="AQ191" s="77"/>
      <c r="AR191" s="77"/>
      <c r="AS191" s="77"/>
      <c r="AT191" s="77"/>
      <c r="AU191" s="77"/>
      <c r="AV191" s="77"/>
      <c r="AW191" s="77"/>
      <c r="AX191" s="77"/>
      <c r="AY191" s="77"/>
    </row>
    <row r="192" spans="1:51" ht="18.75" customHeight="1" x14ac:dyDescent="0.3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  <c r="AP192" s="77"/>
      <c r="AQ192" s="77"/>
      <c r="AR192" s="77"/>
      <c r="AS192" s="77"/>
      <c r="AT192" s="77"/>
      <c r="AU192" s="77"/>
      <c r="AV192" s="77"/>
      <c r="AW192" s="77"/>
      <c r="AX192" s="77"/>
      <c r="AY192" s="77"/>
    </row>
    <row r="193" spans="1:51" ht="18.75" customHeight="1" x14ac:dyDescent="0.3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  <c r="AP193" s="77"/>
      <c r="AQ193" s="77"/>
      <c r="AR193" s="77"/>
      <c r="AS193" s="77"/>
      <c r="AT193" s="77"/>
      <c r="AU193" s="77"/>
      <c r="AV193" s="77"/>
      <c r="AW193" s="77"/>
      <c r="AX193" s="77"/>
      <c r="AY193" s="77"/>
    </row>
    <row r="194" spans="1:51" ht="18.75" customHeight="1" x14ac:dyDescent="0.3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  <c r="AP194" s="77"/>
      <c r="AQ194" s="77"/>
      <c r="AR194" s="77"/>
      <c r="AS194" s="77"/>
      <c r="AT194" s="77"/>
      <c r="AU194" s="77"/>
      <c r="AV194" s="77"/>
      <c r="AW194" s="77"/>
      <c r="AX194" s="77"/>
      <c r="AY194" s="77"/>
    </row>
    <row r="195" spans="1:51" ht="18.75" customHeight="1" x14ac:dyDescent="0.3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  <c r="AP195" s="77"/>
      <c r="AQ195" s="77"/>
      <c r="AR195" s="77"/>
      <c r="AS195" s="77"/>
      <c r="AT195" s="77"/>
      <c r="AU195" s="77"/>
      <c r="AV195" s="77"/>
      <c r="AW195" s="77"/>
      <c r="AX195" s="77"/>
      <c r="AY195" s="77"/>
    </row>
    <row r="196" spans="1:51" ht="18.75" customHeight="1" x14ac:dyDescent="0.3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  <c r="AP196" s="77"/>
      <c r="AQ196" s="77"/>
      <c r="AR196" s="77"/>
      <c r="AS196" s="77"/>
      <c r="AT196" s="77"/>
      <c r="AU196" s="77"/>
      <c r="AV196" s="77"/>
      <c r="AW196" s="77"/>
      <c r="AX196" s="77"/>
      <c r="AY196" s="77"/>
    </row>
    <row r="197" spans="1:51" ht="18.75" customHeight="1" x14ac:dyDescent="0.3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  <c r="AP197" s="77"/>
      <c r="AQ197" s="77"/>
      <c r="AR197" s="77"/>
      <c r="AS197" s="77"/>
      <c r="AT197" s="77"/>
      <c r="AU197" s="77"/>
      <c r="AV197" s="77"/>
      <c r="AW197" s="77"/>
      <c r="AX197" s="77"/>
      <c r="AY197" s="77"/>
    </row>
    <row r="198" spans="1:51" ht="18.75" customHeight="1" x14ac:dyDescent="0.3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  <c r="AP198" s="77"/>
      <c r="AQ198" s="77"/>
      <c r="AR198" s="77"/>
      <c r="AS198" s="77"/>
      <c r="AT198" s="77"/>
      <c r="AU198" s="77"/>
      <c r="AV198" s="77"/>
      <c r="AW198" s="77"/>
      <c r="AX198" s="77"/>
      <c r="AY198" s="77"/>
    </row>
    <row r="199" spans="1:51" ht="18.75" customHeight="1" x14ac:dyDescent="0.3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  <c r="AP199" s="77"/>
      <c r="AQ199" s="77"/>
      <c r="AR199" s="77"/>
      <c r="AS199" s="77"/>
      <c r="AT199" s="77"/>
      <c r="AU199" s="77"/>
      <c r="AV199" s="77"/>
      <c r="AW199" s="77"/>
      <c r="AX199" s="77"/>
      <c r="AY199" s="77"/>
    </row>
    <row r="200" spans="1:51" ht="18.75" customHeight="1" x14ac:dyDescent="0.3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  <c r="AN200" s="77"/>
      <c r="AO200" s="77"/>
      <c r="AP200" s="77"/>
      <c r="AQ200" s="77"/>
      <c r="AR200" s="77"/>
      <c r="AS200" s="77"/>
      <c r="AT200" s="77"/>
      <c r="AU200" s="77"/>
      <c r="AV200" s="77"/>
      <c r="AW200" s="77"/>
      <c r="AX200" s="77"/>
      <c r="AY200" s="77"/>
    </row>
    <row r="201" spans="1:51" ht="18.75" customHeight="1" x14ac:dyDescent="0.3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U201" s="77"/>
      <c r="AV201" s="77"/>
      <c r="AW201" s="77"/>
      <c r="AX201" s="77"/>
      <c r="AY201" s="77"/>
    </row>
    <row r="202" spans="1:51" ht="18.75" customHeight="1" x14ac:dyDescent="0.3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  <c r="AN202" s="77"/>
      <c r="AO202" s="77"/>
      <c r="AP202" s="77"/>
      <c r="AQ202" s="77"/>
      <c r="AR202" s="77"/>
      <c r="AS202" s="77"/>
      <c r="AT202" s="77"/>
      <c r="AU202" s="77"/>
      <c r="AV202" s="77"/>
      <c r="AW202" s="77"/>
      <c r="AX202" s="77"/>
      <c r="AY202" s="77"/>
    </row>
    <row r="203" spans="1:51" ht="18.75" customHeight="1" x14ac:dyDescent="0.3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  <c r="AP203" s="77"/>
      <c r="AQ203" s="77"/>
      <c r="AR203" s="77"/>
      <c r="AS203" s="77"/>
      <c r="AT203" s="77"/>
      <c r="AU203" s="77"/>
      <c r="AV203" s="77"/>
      <c r="AW203" s="77"/>
      <c r="AX203" s="77"/>
      <c r="AY203" s="77"/>
    </row>
    <row r="204" spans="1:51" ht="18.75" customHeight="1" x14ac:dyDescent="0.3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  <c r="AP204" s="77"/>
      <c r="AQ204" s="77"/>
      <c r="AR204" s="77"/>
      <c r="AS204" s="77"/>
      <c r="AT204" s="77"/>
      <c r="AU204" s="77"/>
      <c r="AV204" s="77"/>
      <c r="AW204" s="77"/>
      <c r="AX204" s="77"/>
      <c r="AY204" s="77"/>
    </row>
    <row r="205" spans="1:51" ht="18.75" customHeight="1" x14ac:dyDescent="0.3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  <c r="AP205" s="77"/>
      <c r="AQ205" s="77"/>
      <c r="AR205" s="77"/>
      <c r="AS205" s="77"/>
      <c r="AT205" s="77"/>
      <c r="AU205" s="77"/>
      <c r="AV205" s="77"/>
      <c r="AW205" s="77"/>
      <c r="AX205" s="77"/>
      <c r="AY205" s="77"/>
    </row>
    <row r="206" spans="1:51" ht="18.75" customHeight="1" x14ac:dyDescent="0.3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  <c r="AP206" s="77"/>
      <c r="AQ206" s="77"/>
      <c r="AR206" s="77"/>
      <c r="AS206" s="77"/>
      <c r="AT206" s="77"/>
      <c r="AU206" s="77"/>
      <c r="AV206" s="77"/>
      <c r="AW206" s="77"/>
      <c r="AX206" s="77"/>
      <c r="AY206" s="77"/>
    </row>
    <row r="207" spans="1:51" ht="18.75" customHeight="1" x14ac:dyDescent="0.3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  <c r="AN207" s="77"/>
      <c r="AO207" s="77"/>
      <c r="AP207" s="77"/>
      <c r="AQ207" s="77"/>
      <c r="AR207" s="77"/>
      <c r="AS207" s="77"/>
      <c r="AT207" s="77"/>
      <c r="AU207" s="77"/>
      <c r="AV207" s="77"/>
      <c r="AW207" s="77"/>
      <c r="AX207" s="77"/>
      <c r="AY207" s="77"/>
    </row>
    <row r="208" spans="1:51" ht="18.75" customHeight="1" x14ac:dyDescent="0.3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  <c r="AP208" s="77"/>
      <c r="AQ208" s="77"/>
      <c r="AR208" s="77"/>
      <c r="AS208" s="77"/>
      <c r="AT208" s="77"/>
      <c r="AU208" s="77"/>
      <c r="AV208" s="77"/>
      <c r="AW208" s="77"/>
      <c r="AX208" s="77"/>
      <c r="AY208" s="77"/>
    </row>
    <row r="209" spans="1:51" ht="18.75" customHeight="1" x14ac:dyDescent="0.3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  <c r="AN209" s="77"/>
      <c r="AO209" s="77"/>
      <c r="AP209" s="77"/>
      <c r="AQ209" s="77"/>
      <c r="AR209" s="77"/>
      <c r="AS209" s="77"/>
      <c r="AT209" s="77"/>
      <c r="AU209" s="77"/>
      <c r="AV209" s="77"/>
      <c r="AW209" s="77"/>
      <c r="AX209" s="77"/>
      <c r="AY209" s="77"/>
    </row>
    <row r="210" spans="1:51" ht="18.75" customHeight="1" x14ac:dyDescent="0.3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  <c r="AP210" s="77"/>
      <c r="AQ210" s="77"/>
      <c r="AR210" s="77"/>
      <c r="AS210" s="77"/>
      <c r="AT210" s="77"/>
      <c r="AU210" s="77"/>
      <c r="AV210" s="77"/>
      <c r="AW210" s="77"/>
      <c r="AX210" s="77"/>
      <c r="AY210" s="77"/>
    </row>
    <row r="211" spans="1:51" ht="18.75" customHeight="1" x14ac:dyDescent="0.3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  <c r="AN211" s="77"/>
      <c r="AO211" s="77"/>
      <c r="AP211" s="77"/>
      <c r="AQ211" s="77"/>
      <c r="AR211" s="77"/>
      <c r="AS211" s="77"/>
      <c r="AT211" s="77"/>
      <c r="AU211" s="77"/>
      <c r="AV211" s="77"/>
      <c r="AW211" s="77"/>
      <c r="AX211" s="77"/>
      <c r="AY211" s="77"/>
    </row>
    <row r="212" spans="1:51" ht="18.75" customHeight="1" x14ac:dyDescent="0.3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  <c r="AP212" s="77"/>
      <c r="AQ212" s="77"/>
      <c r="AR212" s="77"/>
      <c r="AS212" s="77"/>
      <c r="AT212" s="77"/>
      <c r="AU212" s="77"/>
      <c r="AV212" s="77"/>
      <c r="AW212" s="77"/>
      <c r="AX212" s="77"/>
      <c r="AY212" s="77"/>
    </row>
    <row r="213" spans="1:51" ht="18.75" customHeight="1" x14ac:dyDescent="0.3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  <c r="AN213" s="77"/>
      <c r="AO213" s="77"/>
      <c r="AP213" s="77"/>
      <c r="AQ213" s="77"/>
      <c r="AR213" s="77"/>
      <c r="AS213" s="77"/>
      <c r="AT213" s="77"/>
      <c r="AU213" s="77"/>
      <c r="AV213" s="77"/>
      <c r="AW213" s="77"/>
      <c r="AX213" s="77"/>
      <c r="AY213" s="77"/>
    </row>
    <row r="214" spans="1:51" ht="18.75" customHeight="1" x14ac:dyDescent="0.3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  <c r="AP214" s="77"/>
      <c r="AQ214" s="77"/>
      <c r="AR214" s="77"/>
      <c r="AS214" s="77"/>
      <c r="AT214" s="77"/>
      <c r="AU214" s="77"/>
      <c r="AV214" s="77"/>
      <c r="AW214" s="77"/>
      <c r="AX214" s="77"/>
      <c r="AY214" s="77"/>
    </row>
    <row r="215" spans="1:51" ht="18.75" customHeight="1" x14ac:dyDescent="0.3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  <c r="AP215" s="77"/>
      <c r="AQ215" s="77"/>
      <c r="AR215" s="77"/>
      <c r="AS215" s="77"/>
      <c r="AT215" s="77"/>
      <c r="AU215" s="77"/>
      <c r="AV215" s="77"/>
      <c r="AW215" s="77"/>
      <c r="AX215" s="77"/>
      <c r="AY215" s="77"/>
    </row>
    <row r="216" spans="1:51" ht="18.75" customHeight="1" x14ac:dyDescent="0.3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77"/>
      <c r="AW216" s="77"/>
      <c r="AX216" s="77"/>
      <c r="AY216" s="77"/>
    </row>
    <row r="217" spans="1:51" ht="18.75" customHeight="1" x14ac:dyDescent="0.3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  <c r="AP217" s="77"/>
      <c r="AQ217" s="77"/>
      <c r="AR217" s="77"/>
      <c r="AS217" s="77"/>
      <c r="AT217" s="77"/>
      <c r="AU217" s="77"/>
      <c r="AV217" s="77"/>
      <c r="AW217" s="77"/>
      <c r="AX217" s="77"/>
      <c r="AY217" s="77"/>
    </row>
    <row r="218" spans="1:51" ht="18.75" customHeight="1" x14ac:dyDescent="0.3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  <c r="AP218" s="77"/>
      <c r="AQ218" s="77"/>
      <c r="AR218" s="77"/>
      <c r="AS218" s="77"/>
      <c r="AT218" s="77"/>
      <c r="AU218" s="77"/>
      <c r="AV218" s="77"/>
      <c r="AW218" s="77"/>
      <c r="AX218" s="77"/>
      <c r="AY218" s="77"/>
    </row>
    <row r="219" spans="1:51" ht="18.75" customHeight="1" x14ac:dyDescent="0.3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  <c r="AP219" s="77"/>
      <c r="AQ219" s="77"/>
      <c r="AR219" s="77"/>
      <c r="AS219" s="77"/>
      <c r="AT219" s="77"/>
      <c r="AU219" s="77"/>
      <c r="AV219" s="77"/>
      <c r="AW219" s="77"/>
      <c r="AX219" s="77"/>
      <c r="AY219" s="77"/>
    </row>
    <row r="220" spans="1:51" ht="18.75" customHeight="1" x14ac:dyDescent="0.3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  <c r="AP220" s="77"/>
      <c r="AQ220" s="77"/>
      <c r="AR220" s="77"/>
      <c r="AS220" s="77"/>
      <c r="AT220" s="77"/>
      <c r="AU220" s="77"/>
      <c r="AV220" s="77"/>
      <c r="AW220" s="77"/>
      <c r="AX220" s="77"/>
      <c r="AY220" s="77"/>
    </row>
    <row r="221" spans="1:51" ht="18.75" customHeight="1" x14ac:dyDescent="0.3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77"/>
      <c r="AQ221" s="77"/>
      <c r="AR221" s="77"/>
      <c r="AS221" s="77"/>
      <c r="AT221" s="77"/>
      <c r="AU221" s="77"/>
      <c r="AV221" s="77"/>
      <c r="AW221" s="77"/>
      <c r="AX221" s="77"/>
      <c r="AY221" s="77"/>
    </row>
    <row r="222" spans="1:51" ht="18.75" customHeight="1" x14ac:dyDescent="0.3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  <c r="AN222" s="77"/>
      <c r="AO222" s="77"/>
      <c r="AP222" s="77"/>
      <c r="AQ222" s="77"/>
      <c r="AR222" s="77"/>
      <c r="AS222" s="77"/>
      <c r="AT222" s="77"/>
      <c r="AU222" s="77"/>
      <c r="AV222" s="77"/>
      <c r="AW222" s="77"/>
      <c r="AX222" s="77"/>
      <c r="AY222" s="77"/>
    </row>
    <row r="223" spans="1:51" ht="18.75" customHeight="1" x14ac:dyDescent="0.3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  <c r="AP223" s="77"/>
      <c r="AQ223" s="77"/>
      <c r="AR223" s="77"/>
      <c r="AS223" s="77"/>
      <c r="AT223" s="77"/>
      <c r="AU223" s="77"/>
      <c r="AV223" s="77"/>
      <c r="AW223" s="77"/>
      <c r="AX223" s="77"/>
      <c r="AY223" s="77"/>
    </row>
    <row r="224" spans="1:51" ht="18.75" customHeight="1" x14ac:dyDescent="0.3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  <c r="AP224" s="77"/>
      <c r="AQ224" s="77"/>
      <c r="AR224" s="77"/>
      <c r="AS224" s="77"/>
      <c r="AT224" s="77"/>
      <c r="AU224" s="77"/>
      <c r="AV224" s="77"/>
      <c r="AW224" s="77"/>
      <c r="AX224" s="77"/>
      <c r="AY224" s="77"/>
    </row>
    <row r="225" spans="1:51" ht="18.75" customHeight="1" x14ac:dyDescent="0.3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  <c r="AP225" s="77"/>
      <c r="AQ225" s="77"/>
      <c r="AR225" s="77"/>
      <c r="AS225" s="77"/>
      <c r="AT225" s="77"/>
      <c r="AU225" s="77"/>
      <c r="AV225" s="77"/>
      <c r="AW225" s="77"/>
      <c r="AX225" s="77"/>
      <c r="AY225" s="77"/>
    </row>
    <row r="226" spans="1:51" ht="18.75" customHeight="1" x14ac:dyDescent="0.3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  <c r="AP226" s="77"/>
      <c r="AQ226" s="77"/>
      <c r="AR226" s="77"/>
      <c r="AS226" s="77"/>
      <c r="AT226" s="77"/>
      <c r="AU226" s="77"/>
      <c r="AV226" s="77"/>
      <c r="AW226" s="77"/>
      <c r="AX226" s="77"/>
      <c r="AY226" s="77"/>
    </row>
    <row r="227" spans="1:51" ht="18.75" customHeight="1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  <c r="AP227" s="77"/>
      <c r="AQ227" s="77"/>
      <c r="AR227" s="77"/>
      <c r="AS227" s="77"/>
      <c r="AT227" s="77"/>
      <c r="AU227" s="77"/>
      <c r="AV227" s="77"/>
      <c r="AW227" s="77"/>
      <c r="AX227" s="77"/>
      <c r="AY227" s="77"/>
    </row>
    <row r="228" spans="1:51" ht="18.75" customHeight="1" x14ac:dyDescent="0.3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  <c r="AN228" s="77"/>
      <c r="AO228" s="77"/>
      <c r="AP228" s="77"/>
      <c r="AQ228" s="77"/>
      <c r="AR228" s="77"/>
      <c r="AS228" s="77"/>
      <c r="AT228" s="77"/>
      <c r="AU228" s="77"/>
      <c r="AV228" s="77"/>
      <c r="AW228" s="77"/>
      <c r="AX228" s="77"/>
      <c r="AY228" s="77"/>
    </row>
    <row r="229" spans="1:51" ht="18.75" customHeight="1" x14ac:dyDescent="0.3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  <c r="AP229" s="77"/>
      <c r="AQ229" s="77"/>
      <c r="AR229" s="77"/>
      <c r="AS229" s="77"/>
      <c r="AT229" s="77"/>
      <c r="AU229" s="77"/>
      <c r="AV229" s="77"/>
      <c r="AW229" s="77"/>
      <c r="AX229" s="77"/>
      <c r="AY229" s="77"/>
    </row>
    <row r="230" spans="1:51" ht="18.75" customHeight="1" x14ac:dyDescent="0.3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  <c r="AN230" s="77"/>
      <c r="AO230" s="77"/>
      <c r="AP230" s="77"/>
      <c r="AQ230" s="77"/>
      <c r="AR230" s="77"/>
      <c r="AS230" s="77"/>
      <c r="AT230" s="77"/>
      <c r="AU230" s="77"/>
      <c r="AV230" s="77"/>
      <c r="AW230" s="77"/>
      <c r="AX230" s="77"/>
      <c r="AY230" s="77"/>
    </row>
    <row r="231" spans="1:51" ht="18.75" customHeight="1" x14ac:dyDescent="0.3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  <c r="AP231" s="77"/>
      <c r="AQ231" s="77"/>
      <c r="AR231" s="77"/>
      <c r="AS231" s="77"/>
      <c r="AT231" s="77"/>
      <c r="AU231" s="77"/>
      <c r="AV231" s="77"/>
      <c r="AW231" s="77"/>
      <c r="AX231" s="77"/>
      <c r="AY231" s="77"/>
    </row>
    <row r="232" spans="1:51" ht="18.75" customHeight="1" x14ac:dyDescent="0.3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  <c r="AP232" s="77"/>
      <c r="AQ232" s="77"/>
      <c r="AR232" s="77"/>
      <c r="AS232" s="77"/>
      <c r="AT232" s="77"/>
      <c r="AU232" s="77"/>
      <c r="AV232" s="77"/>
      <c r="AW232" s="77"/>
      <c r="AX232" s="77"/>
      <c r="AY232" s="77"/>
    </row>
    <row r="233" spans="1:51" ht="18.75" customHeight="1" x14ac:dyDescent="0.3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  <c r="AN233" s="77"/>
      <c r="AO233" s="77"/>
      <c r="AP233" s="77"/>
      <c r="AQ233" s="77"/>
      <c r="AR233" s="77"/>
      <c r="AS233" s="77"/>
      <c r="AT233" s="77"/>
      <c r="AU233" s="77"/>
      <c r="AV233" s="77"/>
      <c r="AW233" s="77"/>
      <c r="AX233" s="77"/>
      <c r="AY233" s="77"/>
    </row>
    <row r="234" spans="1:51" ht="18.75" customHeight="1" x14ac:dyDescent="0.3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  <c r="AP234" s="77"/>
      <c r="AQ234" s="77"/>
      <c r="AR234" s="77"/>
      <c r="AS234" s="77"/>
      <c r="AT234" s="77"/>
      <c r="AU234" s="77"/>
      <c r="AV234" s="77"/>
      <c r="AW234" s="77"/>
      <c r="AX234" s="77"/>
      <c r="AY234" s="77"/>
    </row>
    <row r="235" spans="1:51" ht="18.75" customHeight="1" x14ac:dyDescent="0.3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  <c r="AN235" s="77"/>
      <c r="AO235" s="77"/>
      <c r="AP235" s="77"/>
      <c r="AQ235" s="77"/>
      <c r="AR235" s="77"/>
      <c r="AS235" s="77"/>
      <c r="AT235" s="77"/>
      <c r="AU235" s="77"/>
      <c r="AV235" s="77"/>
      <c r="AW235" s="77"/>
      <c r="AX235" s="77"/>
      <c r="AY235" s="77"/>
    </row>
    <row r="236" spans="1:51" ht="18.75" customHeight="1" x14ac:dyDescent="0.3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  <c r="AN236" s="77"/>
      <c r="AO236" s="77"/>
      <c r="AP236" s="77"/>
      <c r="AQ236" s="77"/>
      <c r="AR236" s="77"/>
      <c r="AS236" s="77"/>
      <c r="AT236" s="77"/>
      <c r="AU236" s="77"/>
      <c r="AV236" s="77"/>
      <c r="AW236" s="77"/>
      <c r="AX236" s="77"/>
      <c r="AY236" s="77"/>
    </row>
    <row r="237" spans="1:51" ht="18.75" customHeight="1" x14ac:dyDescent="0.3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  <c r="AN237" s="77"/>
      <c r="AO237" s="77"/>
      <c r="AP237" s="77"/>
      <c r="AQ237" s="77"/>
      <c r="AR237" s="77"/>
      <c r="AS237" s="77"/>
      <c r="AT237" s="77"/>
      <c r="AU237" s="77"/>
      <c r="AV237" s="77"/>
      <c r="AW237" s="77"/>
      <c r="AX237" s="77"/>
      <c r="AY237" s="77"/>
    </row>
    <row r="238" spans="1:51" ht="18.75" customHeight="1" x14ac:dyDescent="0.3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  <c r="AN238" s="77"/>
      <c r="AO238" s="77"/>
      <c r="AP238" s="77"/>
      <c r="AQ238" s="77"/>
      <c r="AR238" s="77"/>
      <c r="AS238" s="77"/>
      <c r="AT238" s="77"/>
      <c r="AU238" s="77"/>
      <c r="AV238" s="77"/>
      <c r="AW238" s="77"/>
      <c r="AX238" s="77"/>
      <c r="AY238" s="77"/>
    </row>
    <row r="239" spans="1:51" ht="18.75" customHeight="1" x14ac:dyDescent="0.3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  <c r="AN239" s="77"/>
      <c r="AO239" s="77"/>
      <c r="AP239" s="77"/>
      <c r="AQ239" s="77"/>
      <c r="AR239" s="77"/>
      <c r="AS239" s="77"/>
      <c r="AT239" s="77"/>
      <c r="AU239" s="77"/>
      <c r="AV239" s="77"/>
      <c r="AW239" s="77"/>
      <c r="AX239" s="77"/>
      <c r="AY239" s="77"/>
    </row>
    <row r="240" spans="1:51" ht="18.75" customHeight="1" x14ac:dyDescent="0.3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  <c r="AN240" s="77"/>
      <c r="AO240" s="77"/>
      <c r="AP240" s="77"/>
      <c r="AQ240" s="77"/>
      <c r="AR240" s="77"/>
      <c r="AS240" s="77"/>
      <c r="AT240" s="77"/>
      <c r="AU240" s="77"/>
      <c r="AV240" s="77"/>
      <c r="AW240" s="77"/>
      <c r="AX240" s="77"/>
      <c r="AY240" s="77"/>
    </row>
    <row r="241" spans="1:51" ht="18.75" customHeight="1" x14ac:dyDescent="0.3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  <c r="AN241" s="77"/>
      <c r="AO241" s="77"/>
      <c r="AP241" s="77"/>
      <c r="AQ241" s="77"/>
      <c r="AR241" s="77"/>
      <c r="AS241" s="77"/>
      <c r="AT241" s="77"/>
      <c r="AU241" s="77"/>
      <c r="AV241" s="77"/>
      <c r="AW241" s="77"/>
      <c r="AX241" s="77"/>
      <c r="AY241" s="77"/>
    </row>
    <row r="242" spans="1:51" ht="18.75" customHeight="1" x14ac:dyDescent="0.3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  <c r="AN242" s="77"/>
      <c r="AO242" s="77"/>
      <c r="AP242" s="77"/>
      <c r="AQ242" s="77"/>
      <c r="AR242" s="77"/>
      <c r="AS242" s="77"/>
      <c r="AT242" s="77"/>
      <c r="AU242" s="77"/>
      <c r="AV242" s="77"/>
      <c r="AW242" s="77"/>
      <c r="AX242" s="77"/>
      <c r="AY242" s="77"/>
    </row>
    <row r="243" spans="1:51" ht="18.75" customHeight="1" x14ac:dyDescent="0.3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  <c r="AP243" s="77"/>
      <c r="AQ243" s="77"/>
      <c r="AR243" s="77"/>
      <c r="AS243" s="77"/>
      <c r="AT243" s="77"/>
      <c r="AU243" s="77"/>
      <c r="AV243" s="77"/>
      <c r="AW243" s="77"/>
      <c r="AX243" s="77"/>
      <c r="AY243" s="77"/>
    </row>
    <row r="244" spans="1:51" ht="18.75" customHeight="1" x14ac:dyDescent="0.3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  <c r="AN244" s="77"/>
      <c r="AO244" s="77"/>
      <c r="AP244" s="77"/>
      <c r="AQ244" s="77"/>
      <c r="AR244" s="77"/>
      <c r="AS244" s="77"/>
      <c r="AT244" s="77"/>
      <c r="AU244" s="77"/>
      <c r="AV244" s="77"/>
      <c r="AW244" s="77"/>
      <c r="AX244" s="77"/>
      <c r="AY244" s="77"/>
    </row>
    <row r="245" spans="1:51" ht="18.75" customHeight="1" x14ac:dyDescent="0.3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  <c r="AN245" s="77"/>
      <c r="AO245" s="77"/>
      <c r="AP245" s="77"/>
      <c r="AQ245" s="77"/>
      <c r="AR245" s="77"/>
      <c r="AS245" s="77"/>
      <c r="AT245" s="77"/>
      <c r="AU245" s="77"/>
      <c r="AV245" s="77"/>
      <c r="AW245" s="77"/>
      <c r="AX245" s="77"/>
      <c r="AY245" s="77"/>
    </row>
    <row r="246" spans="1:51" ht="18.75" customHeight="1" x14ac:dyDescent="0.3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  <c r="AW246" s="77"/>
      <c r="AX246" s="77"/>
      <c r="AY246" s="77"/>
    </row>
    <row r="247" spans="1:51" ht="18.75" customHeight="1" x14ac:dyDescent="0.3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  <c r="AP247" s="77"/>
      <c r="AQ247" s="77"/>
      <c r="AR247" s="77"/>
      <c r="AS247" s="77"/>
      <c r="AT247" s="77"/>
      <c r="AU247" s="77"/>
      <c r="AV247" s="77"/>
      <c r="AW247" s="77"/>
      <c r="AX247" s="77"/>
      <c r="AY247" s="77"/>
    </row>
    <row r="248" spans="1:51" ht="18.75" customHeight="1" x14ac:dyDescent="0.3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  <c r="AP248" s="77"/>
      <c r="AQ248" s="77"/>
      <c r="AR248" s="77"/>
      <c r="AS248" s="77"/>
      <c r="AT248" s="77"/>
      <c r="AU248" s="77"/>
      <c r="AV248" s="77"/>
      <c r="AW248" s="77"/>
      <c r="AX248" s="77"/>
      <c r="AY248" s="77"/>
    </row>
    <row r="249" spans="1:51" ht="18.75" customHeight="1" x14ac:dyDescent="0.3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  <c r="AN249" s="77"/>
      <c r="AO249" s="77"/>
      <c r="AP249" s="77"/>
      <c r="AQ249" s="77"/>
      <c r="AR249" s="77"/>
      <c r="AS249" s="77"/>
      <c r="AT249" s="77"/>
      <c r="AU249" s="77"/>
      <c r="AV249" s="77"/>
      <c r="AW249" s="77"/>
      <c r="AX249" s="77"/>
      <c r="AY249" s="77"/>
    </row>
    <row r="250" spans="1:51" ht="18.75" customHeight="1" x14ac:dyDescent="0.3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  <c r="AP250" s="77"/>
      <c r="AQ250" s="77"/>
      <c r="AR250" s="77"/>
      <c r="AS250" s="77"/>
      <c r="AT250" s="77"/>
      <c r="AU250" s="77"/>
      <c r="AV250" s="77"/>
      <c r="AW250" s="77"/>
      <c r="AX250" s="77"/>
      <c r="AY250" s="77"/>
    </row>
    <row r="251" spans="1:51" ht="18.75" customHeight="1" x14ac:dyDescent="0.3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  <c r="AP251" s="77"/>
      <c r="AQ251" s="77"/>
      <c r="AR251" s="77"/>
      <c r="AS251" s="77"/>
      <c r="AT251" s="77"/>
      <c r="AU251" s="77"/>
      <c r="AV251" s="77"/>
      <c r="AW251" s="77"/>
      <c r="AX251" s="77"/>
      <c r="AY251" s="77"/>
    </row>
    <row r="252" spans="1:51" ht="18.75" customHeight="1" x14ac:dyDescent="0.3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  <c r="AP252" s="77"/>
      <c r="AQ252" s="77"/>
      <c r="AR252" s="77"/>
      <c r="AS252" s="77"/>
      <c r="AT252" s="77"/>
      <c r="AU252" s="77"/>
      <c r="AV252" s="77"/>
      <c r="AW252" s="77"/>
      <c r="AX252" s="77"/>
      <c r="AY252" s="77"/>
    </row>
    <row r="253" spans="1:51" ht="18.75" customHeight="1" x14ac:dyDescent="0.3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  <c r="AN253" s="77"/>
      <c r="AO253" s="77"/>
      <c r="AP253" s="77"/>
      <c r="AQ253" s="77"/>
      <c r="AR253" s="77"/>
      <c r="AS253" s="77"/>
      <c r="AT253" s="77"/>
      <c r="AU253" s="77"/>
      <c r="AV253" s="77"/>
      <c r="AW253" s="77"/>
      <c r="AX253" s="77"/>
      <c r="AY253" s="77"/>
    </row>
    <row r="254" spans="1:51" ht="18.75" customHeight="1" x14ac:dyDescent="0.3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  <c r="AP254" s="77"/>
      <c r="AQ254" s="77"/>
      <c r="AR254" s="77"/>
      <c r="AS254" s="77"/>
      <c r="AT254" s="77"/>
      <c r="AU254" s="77"/>
      <c r="AV254" s="77"/>
      <c r="AW254" s="77"/>
      <c r="AX254" s="77"/>
      <c r="AY254" s="77"/>
    </row>
    <row r="255" spans="1:51" ht="18.75" customHeight="1" x14ac:dyDescent="0.3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  <c r="AN255" s="77"/>
      <c r="AO255" s="77"/>
      <c r="AP255" s="77"/>
      <c r="AQ255" s="77"/>
      <c r="AR255" s="77"/>
      <c r="AS255" s="77"/>
      <c r="AT255" s="77"/>
      <c r="AU255" s="77"/>
      <c r="AV255" s="77"/>
      <c r="AW255" s="77"/>
      <c r="AX255" s="77"/>
      <c r="AY255" s="77"/>
    </row>
    <row r="256" spans="1:51" ht="18.75" customHeight="1" x14ac:dyDescent="0.3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  <c r="AN256" s="77"/>
      <c r="AO256" s="77"/>
      <c r="AP256" s="77"/>
      <c r="AQ256" s="77"/>
      <c r="AR256" s="77"/>
      <c r="AS256" s="77"/>
      <c r="AT256" s="77"/>
      <c r="AU256" s="77"/>
      <c r="AV256" s="77"/>
      <c r="AW256" s="77"/>
      <c r="AX256" s="77"/>
      <c r="AY256" s="77"/>
    </row>
    <row r="257" spans="1:51" ht="18.75" customHeight="1" x14ac:dyDescent="0.3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  <c r="AN257" s="77"/>
      <c r="AO257" s="77"/>
      <c r="AP257" s="77"/>
      <c r="AQ257" s="77"/>
      <c r="AR257" s="77"/>
      <c r="AS257" s="77"/>
      <c r="AT257" s="77"/>
      <c r="AU257" s="77"/>
      <c r="AV257" s="77"/>
      <c r="AW257" s="77"/>
      <c r="AX257" s="77"/>
      <c r="AY257" s="77"/>
    </row>
    <row r="258" spans="1:51" ht="18.75" customHeight="1" x14ac:dyDescent="0.3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  <c r="AN258" s="77"/>
      <c r="AO258" s="77"/>
      <c r="AP258" s="77"/>
      <c r="AQ258" s="77"/>
      <c r="AR258" s="77"/>
      <c r="AS258" s="77"/>
      <c r="AT258" s="77"/>
      <c r="AU258" s="77"/>
      <c r="AV258" s="77"/>
      <c r="AW258" s="77"/>
      <c r="AX258" s="77"/>
      <c r="AY258" s="77"/>
    </row>
    <row r="259" spans="1:51" ht="18.75" customHeight="1" x14ac:dyDescent="0.3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  <c r="AF259" s="77"/>
      <c r="AG259" s="77"/>
      <c r="AH259" s="77"/>
      <c r="AI259" s="77"/>
      <c r="AJ259" s="77"/>
      <c r="AK259" s="77"/>
      <c r="AL259" s="77"/>
      <c r="AM259" s="77"/>
      <c r="AN259" s="77"/>
      <c r="AO259" s="77"/>
      <c r="AP259" s="77"/>
      <c r="AQ259" s="77"/>
      <c r="AR259" s="77"/>
      <c r="AS259" s="77"/>
      <c r="AT259" s="77"/>
      <c r="AU259" s="77"/>
      <c r="AV259" s="77"/>
      <c r="AW259" s="77"/>
      <c r="AX259" s="77"/>
      <c r="AY259" s="77"/>
    </row>
    <row r="260" spans="1:51" ht="18.75" customHeight="1" x14ac:dyDescent="0.3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  <c r="AE260" s="77"/>
      <c r="AF260" s="77"/>
      <c r="AG260" s="77"/>
      <c r="AH260" s="77"/>
      <c r="AI260" s="77"/>
      <c r="AJ260" s="77"/>
      <c r="AK260" s="77"/>
      <c r="AL260" s="77"/>
      <c r="AM260" s="77"/>
      <c r="AN260" s="77"/>
      <c r="AO260" s="77"/>
      <c r="AP260" s="77"/>
      <c r="AQ260" s="77"/>
      <c r="AR260" s="77"/>
      <c r="AS260" s="77"/>
      <c r="AT260" s="77"/>
      <c r="AU260" s="77"/>
      <c r="AV260" s="77"/>
      <c r="AW260" s="77"/>
      <c r="AX260" s="77"/>
      <c r="AY260" s="77"/>
    </row>
    <row r="261" spans="1:51" ht="18.75" customHeight="1" x14ac:dyDescent="0.3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  <c r="AP261" s="77"/>
      <c r="AQ261" s="77"/>
      <c r="AR261" s="77"/>
      <c r="AS261" s="77"/>
      <c r="AT261" s="77"/>
      <c r="AU261" s="77"/>
      <c r="AV261" s="77"/>
      <c r="AW261" s="77"/>
      <c r="AX261" s="77"/>
      <c r="AY261" s="77"/>
    </row>
    <row r="262" spans="1:51" ht="18.75" customHeight="1" x14ac:dyDescent="0.3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  <c r="AE262" s="77"/>
      <c r="AF262" s="77"/>
      <c r="AG262" s="77"/>
      <c r="AH262" s="77"/>
      <c r="AI262" s="77"/>
      <c r="AJ262" s="77"/>
      <c r="AK262" s="77"/>
      <c r="AL262" s="77"/>
      <c r="AM262" s="77"/>
      <c r="AN262" s="77"/>
      <c r="AO262" s="77"/>
      <c r="AP262" s="77"/>
      <c r="AQ262" s="77"/>
      <c r="AR262" s="77"/>
      <c r="AS262" s="77"/>
      <c r="AT262" s="77"/>
      <c r="AU262" s="77"/>
      <c r="AV262" s="77"/>
      <c r="AW262" s="77"/>
      <c r="AX262" s="77"/>
      <c r="AY262" s="77"/>
    </row>
    <row r="263" spans="1:51" ht="18.75" customHeight="1" x14ac:dyDescent="0.3">
      <c r="A263" s="77"/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  <c r="AA263" s="77"/>
      <c r="AB263" s="77"/>
      <c r="AC263" s="77"/>
      <c r="AD263" s="77"/>
      <c r="AE263" s="77"/>
      <c r="AF263" s="77"/>
      <c r="AG263" s="77"/>
      <c r="AH263" s="77"/>
      <c r="AI263" s="77"/>
      <c r="AJ263" s="77"/>
      <c r="AK263" s="77"/>
      <c r="AL263" s="77"/>
      <c r="AM263" s="77"/>
      <c r="AN263" s="77"/>
      <c r="AO263" s="77"/>
      <c r="AP263" s="77"/>
      <c r="AQ263" s="77"/>
      <c r="AR263" s="77"/>
      <c r="AS263" s="77"/>
      <c r="AT263" s="77"/>
      <c r="AU263" s="77"/>
      <c r="AV263" s="77"/>
      <c r="AW263" s="77"/>
      <c r="AX263" s="77"/>
      <c r="AY263" s="77"/>
    </row>
    <row r="264" spans="1:51" ht="18.75" customHeight="1" x14ac:dyDescent="0.3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  <c r="AA264" s="77"/>
      <c r="AB264" s="77"/>
      <c r="AC264" s="77"/>
      <c r="AD264" s="77"/>
      <c r="AE264" s="77"/>
      <c r="AF264" s="77"/>
      <c r="AG264" s="77"/>
      <c r="AH264" s="77"/>
      <c r="AI264" s="77"/>
      <c r="AJ264" s="77"/>
      <c r="AK264" s="77"/>
      <c r="AL264" s="77"/>
      <c r="AM264" s="77"/>
      <c r="AN264" s="77"/>
      <c r="AO264" s="77"/>
      <c r="AP264" s="77"/>
      <c r="AQ264" s="77"/>
      <c r="AR264" s="77"/>
      <c r="AS264" s="77"/>
      <c r="AT264" s="77"/>
      <c r="AU264" s="77"/>
      <c r="AV264" s="77"/>
      <c r="AW264" s="77"/>
      <c r="AX264" s="77"/>
      <c r="AY264" s="77"/>
    </row>
    <row r="265" spans="1:51" ht="18.75" customHeight="1" x14ac:dyDescent="0.3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  <c r="AA265" s="77"/>
      <c r="AB265" s="77"/>
      <c r="AC265" s="77"/>
      <c r="AD265" s="77"/>
      <c r="AE265" s="77"/>
      <c r="AF265" s="77"/>
      <c r="AG265" s="77"/>
      <c r="AH265" s="77"/>
      <c r="AI265" s="77"/>
      <c r="AJ265" s="77"/>
      <c r="AK265" s="77"/>
      <c r="AL265" s="77"/>
      <c r="AM265" s="77"/>
      <c r="AN265" s="77"/>
      <c r="AO265" s="77"/>
      <c r="AP265" s="77"/>
      <c r="AQ265" s="77"/>
      <c r="AR265" s="77"/>
      <c r="AS265" s="77"/>
      <c r="AT265" s="77"/>
      <c r="AU265" s="77"/>
      <c r="AV265" s="77"/>
      <c r="AW265" s="77"/>
      <c r="AX265" s="77"/>
      <c r="AY265" s="77"/>
    </row>
    <row r="266" spans="1:51" ht="18.75" customHeight="1" x14ac:dyDescent="0.3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  <c r="AA266" s="77"/>
      <c r="AB266" s="77"/>
      <c r="AC266" s="77"/>
      <c r="AD266" s="77"/>
      <c r="AE266" s="77"/>
      <c r="AF266" s="77"/>
      <c r="AG266" s="77"/>
      <c r="AH266" s="77"/>
      <c r="AI266" s="77"/>
      <c r="AJ266" s="77"/>
      <c r="AK266" s="77"/>
      <c r="AL266" s="77"/>
      <c r="AM266" s="77"/>
      <c r="AN266" s="77"/>
      <c r="AO266" s="77"/>
      <c r="AP266" s="77"/>
      <c r="AQ266" s="77"/>
      <c r="AR266" s="77"/>
      <c r="AS266" s="77"/>
      <c r="AT266" s="77"/>
      <c r="AU266" s="77"/>
      <c r="AV266" s="77"/>
      <c r="AW266" s="77"/>
      <c r="AX266" s="77"/>
      <c r="AY266" s="77"/>
    </row>
    <row r="267" spans="1:51" ht="18.75" customHeight="1" x14ac:dyDescent="0.3">
      <c r="A267" s="77"/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  <c r="AA267" s="77"/>
      <c r="AB267" s="77"/>
      <c r="AC267" s="77"/>
      <c r="AD267" s="77"/>
      <c r="AE267" s="77"/>
      <c r="AF267" s="77"/>
      <c r="AG267" s="77"/>
      <c r="AH267" s="77"/>
      <c r="AI267" s="77"/>
      <c r="AJ267" s="77"/>
      <c r="AK267" s="77"/>
      <c r="AL267" s="77"/>
      <c r="AM267" s="77"/>
      <c r="AN267" s="77"/>
      <c r="AO267" s="77"/>
      <c r="AP267" s="77"/>
      <c r="AQ267" s="77"/>
      <c r="AR267" s="77"/>
      <c r="AS267" s="77"/>
      <c r="AT267" s="77"/>
      <c r="AU267" s="77"/>
      <c r="AV267" s="77"/>
      <c r="AW267" s="77"/>
      <c r="AX267" s="77"/>
      <c r="AY267" s="77"/>
    </row>
    <row r="268" spans="1:51" ht="18.75" customHeight="1" x14ac:dyDescent="0.3">
      <c r="A268" s="77"/>
      <c r="B268" s="77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77"/>
      <c r="AA268" s="77"/>
      <c r="AB268" s="77"/>
      <c r="AC268" s="77"/>
      <c r="AD268" s="77"/>
      <c r="AE268" s="77"/>
      <c r="AF268" s="77"/>
      <c r="AG268" s="77"/>
      <c r="AH268" s="77"/>
      <c r="AI268" s="77"/>
      <c r="AJ268" s="77"/>
      <c r="AK268" s="77"/>
      <c r="AL268" s="77"/>
      <c r="AM268" s="77"/>
      <c r="AN268" s="77"/>
      <c r="AO268" s="77"/>
      <c r="AP268" s="77"/>
      <c r="AQ268" s="77"/>
      <c r="AR268" s="77"/>
      <c r="AS268" s="77"/>
      <c r="AT268" s="77"/>
      <c r="AU268" s="77"/>
      <c r="AV268" s="77"/>
      <c r="AW268" s="77"/>
      <c r="AX268" s="77"/>
      <c r="AY268" s="77"/>
    </row>
    <row r="269" spans="1:51" ht="18.75" customHeight="1" x14ac:dyDescent="0.3">
      <c r="A269" s="77"/>
      <c r="B269" s="77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  <c r="AA269" s="77"/>
      <c r="AB269" s="77"/>
      <c r="AC269" s="77"/>
      <c r="AD269" s="77"/>
      <c r="AE269" s="77"/>
      <c r="AF269" s="77"/>
      <c r="AG269" s="77"/>
      <c r="AH269" s="77"/>
      <c r="AI269" s="77"/>
      <c r="AJ269" s="77"/>
      <c r="AK269" s="77"/>
      <c r="AL269" s="77"/>
      <c r="AM269" s="77"/>
      <c r="AN269" s="77"/>
      <c r="AO269" s="77"/>
      <c r="AP269" s="77"/>
      <c r="AQ269" s="77"/>
      <c r="AR269" s="77"/>
      <c r="AS269" s="77"/>
      <c r="AT269" s="77"/>
      <c r="AU269" s="77"/>
      <c r="AV269" s="77"/>
      <c r="AW269" s="77"/>
      <c r="AX269" s="77"/>
      <c r="AY269" s="77"/>
    </row>
    <row r="270" spans="1:51" ht="18.75" customHeight="1" x14ac:dyDescent="0.3">
      <c r="A270" s="77"/>
      <c r="B270" s="77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  <c r="AA270" s="77"/>
      <c r="AB270" s="77"/>
      <c r="AC270" s="77"/>
      <c r="AD270" s="77"/>
      <c r="AE270" s="77"/>
      <c r="AF270" s="77"/>
      <c r="AG270" s="77"/>
      <c r="AH270" s="77"/>
      <c r="AI270" s="77"/>
      <c r="AJ270" s="77"/>
      <c r="AK270" s="77"/>
      <c r="AL270" s="77"/>
      <c r="AM270" s="77"/>
      <c r="AN270" s="77"/>
      <c r="AO270" s="77"/>
      <c r="AP270" s="77"/>
      <c r="AQ270" s="77"/>
      <c r="AR270" s="77"/>
      <c r="AS270" s="77"/>
      <c r="AT270" s="77"/>
      <c r="AU270" s="77"/>
      <c r="AV270" s="77"/>
      <c r="AW270" s="77"/>
      <c r="AX270" s="77"/>
      <c r="AY270" s="77"/>
    </row>
    <row r="271" spans="1:51" ht="18.75" customHeight="1" x14ac:dyDescent="0.3">
      <c r="A271" s="77"/>
      <c r="B271" s="77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  <c r="AA271" s="77"/>
      <c r="AB271" s="77"/>
      <c r="AC271" s="77"/>
      <c r="AD271" s="77"/>
      <c r="AE271" s="77"/>
      <c r="AF271" s="77"/>
      <c r="AG271" s="77"/>
      <c r="AH271" s="77"/>
      <c r="AI271" s="77"/>
      <c r="AJ271" s="77"/>
      <c r="AK271" s="77"/>
      <c r="AL271" s="77"/>
      <c r="AM271" s="77"/>
      <c r="AN271" s="77"/>
      <c r="AO271" s="77"/>
      <c r="AP271" s="77"/>
      <c r="AQ271" s="77"/>
      <c r="AR271" s="77"/>
      <c r="AS271" s="77"/>
      <c r="AT271" s="77"/>
      <c r="AU271" s="77"/>
      <c r="AV271" s="77"/>
      <c r="AW271" s="77"/>
      <c r="AX271" s="77"/>
      <c r="AY271" s="77"/>
    </row>
    <row r="272" spans="1:51" ht="18.75" customHeight="1" x14ac:dyDescent="0.3">
      <c r="A272" s="77"/>
      <c r="B272" s="77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77"/>
      <c r="AA272" s="77"/>
      <c r="AB272" s="77"/>
      <c r="AC272" s="77"/>
      <c r="AD272" s="77"/>
      <c r="AE272" s="77"/>
      <c r="AF272" s="77"/>
      <c r="AG272" s="77"/>
      <c r="AH272" s="77"/>
      <c r="AI272" s="77"/>
      <c r="AJ272" s="77"/>
      <c r="AK272" s="77"/>
      <c r="AL272" s="77"/>
      <c r="AM272" s="77"/>
      <c r="AN272" s="77"/>
      <c r="AO272" s="77"/>
      <c r="AP272" s="77"/>
      <c r="AQ272" s="77"/>
      <c r="AR272" s="77"/>
      <c r="AS272" s="77"/>
      <c r="AT272" s="77"/>
      <c r="AU272" s="77"/>
      <c r="AV272" s="77"/>
      <c r="AW272" s="77"/>
      <c r="AX272" s="77"/>
      <c r="AY272" s="77"/>
    </row>
    <row r="273" spans="1:51" ht="18.75" customHeight="1" x14ac:dyDescent="0.3">
      <c r="A273" s="77"/>
      <c r="B273" s="77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77"/>
      <c r="AA273" s="77"/>
      <c r="AB273" s="77"/>
      <c r="AC273" s="77"/>
      <c r="AD273" s="77"/>
      <c r="AE273" s="77"/>
      <c r="AF273" s="77"/>
      <c r="AG273" s="77"/>
      <c r="AH273" s="77"/>
      <c r="AI273" s="77"/>
      <c r="AJ273" s="77"/>
      <c r="AK273" s="77"/>
      <c r="AL273" s="77"/>
      <c r="AM273" s="77"/>
      <c r="AN273" s="77"/>
      <c r="AO273" s="77"/>
      <c r="AP273" s="77"/>
      <c r="AQ273" s="77"/>
      <c r="AR273" s="77"/>
      <c r="AS273" s="77"/>
      <c r="AT273" s="77"/>
      <c r="AU273" s="77"/>
      <c r="AV273" s="77"/>
      <c r="AW273" s="77"/>
      <c r="AX273" s="77"/>
      <c r="AY273" s="77"/>
    </row>
    <row r="274" spans="1:51" ht="18.75" customHeight="1" x14ac:dyDescent="0.3">
      <c r="A274" s="77"/>
      <c r="B274" s="77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  <c r="AA274" s="77"/>
      <c r="AB274" s="77"/>
      <c r="AC274" s="77"/>
      <c r="AD274" s="77"/>
      <c r="AE274" s="77"/>
      <c r="AF274" s="77"/>
      <c r="AG274" s="77"/>
      <c r="AH274" s="77"/>
      <c r="AI274" s="77"/>
      <c r="AJ274" s="77"/>
      <c r="AK274" s="77"/>
      <c r="AL274" s="77"/>
      <c r="AM274" s="77"/>
      <c r="AN274" s="77"/>
      <c r="AO274" s="77"/>
      <c r="AP274" s="77"/>
      <c r="AQ274" s="77"/>
      <c r="AR274" s="77"/>
      <c r="AS274" s="77"/>
      <c r="AT274" s="77"/>
      <c r="AU274" s="77"/>
      <c r="AV274" s="77"/>
      <c r="AW274" s="77"/>
      <c r="AX274" s="77"/>
      <c r="AY274" s="77"/>
    </row>
    <row r="275" spans="1:51" ht="18.75" customHeight="1" x14ac:dyDescent="0.3">
      <c r="A275" s="77"/>
      <c r="B275" s="77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  <c r="AA275" s="77"/>
      <c r="AB275" s="77"/>
      <c r="AC275" s="77"/>
      <c r="AD275" s="77"/>
      <c r="AE275" s="77"/>
      <c r="AF275" s="77"/>
      <c r="AG275" s="77"/>
      <c r="AH275" s="77"/>
      <c r="AI275" s="77"/>
      <c r="AJ275" s="77"/>
      <c r="AK275" s="77"/>
      <c r="AL275" s="77"/>
      <c r="AM275" s="77"/>
      <c r="AN275" s="77"/>
      <c r="AO275" s="77"/>
      <c r="AP275" s="77"/>
      <c r="AQ275" s="77"/>
      <c r="AR275" s="77"/>
      <c r="AS275" s="77"/>
      <c r="AT275" s="77"/>
      <c r="AU275" s="77"/>
      <c r="AV275" s="77"/>
      <c r="AW275" s="77"/>
      <c r="AX275" s="77"/>
      <c r="AY275" s="77"/>
    </row>
    <row r="276" spans="1:51" ht="18.75" customHeight="1" x14ac:dyDescent="0.3">
      <c r="A276" s="77"/>
      <c r="B276" s="77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  <c r="AA276" s="77"/>
      <c r="AB276" s="77"/>
      <c r="AC276" s="77"/>
      <c r="AD276" s="77"/>
      <c r="AE276" s="77"/>
      <c r="AF276" s="77"/>
      <c r="AG276" s="77"/>
      <c r="AH276" s="77"/>
      <c r="AI276" s="77"/>
      <c r="AJ276" s="77"/>
      <c r="AK276" s="77"/>
      <c r="AL276" s="77"/>
      <c r="AM276" s="77"/>
      <c r="AN276" s="77"/>
      <c r="AO276" s="77"/>
      <c r="AP276" s="77"/>
      <c r="AQ276" s="77"/>
      <c r="AR276" s="77"/>
      <c r="AS276" s="77"/>
      <c r="AT276" s="77"/>
      <c r="AU276" s="77"/>
      <c r="AV276" s="77"/>
      <c r="AW276" s="77"/>
      <c r="AX276" s="77"/>
      <c r="AY276" s="77"/>
    </row>
    <row r="277" spans="1:51" ht="18.75" customHeight="1" x14ac:dyDescent="0.3">
      <c r="A277" s="77"/>
      <c r="B277" s="77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  <c r="AA277" s="77"/>
      <c r="AB277" s="77"/>
      <c r="AC277" s="77"/>
      <c r="AD277" s="77"/>
      <c r="AE277" s="77"/>
      <c r="AF277" s="77"/>
      <c r="AG277" s="77"/>
      <c r="AH277" s="77"/>
      <c r="AI277" s="77"/>
      <c r="AJ277" s="77"/>
      <c r="AK277" s="77"/>
      <c r="AL277" s="77"/>
      <c r="AM277" s="77"/>
      <c r="AN277" s="77"/>
      <c r="AO277" s="77"/>
      <c r="AP277" s="77"/>
      <c r="AQ277" s="77"/>
      <c r="AR277" s="77"/>
      <c r="AS277" s="77"/>
      <c r="AT277" s="77"/>
      <c r="AU277" s="77"/>
      <c r="AV277" s="77"/>
      <c r="AW277" s="77"/>
      <c r="AX277" s="77"/>
      <c r="AY277" s="77"/>
    </row>
    <row r="278" spans="1:51" ht="18.75" customHeight="1" x14ac:dyDescent="0.3">
      <c r="A278" s="77"/>
      <c r="B278" s="77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  <c r="AA278" s="77"/>
      <c r="AB278" s="77"/>
      <c r="AC278" s="77"/>
      <c r="AD278" s="77"/>
      <c r="AE278" s="77"/>
      <c r="AF278" s="77"/>
      <c r="AG278" s="77"/>
      <c r="AH278" s="77"/>
      <c r="AI278" s="77"/>
      <c r="AJ278" s="77"/>
      <c r="AK278" s="77"/>
      <c r="AL278" s="77"/>
      <c r="AM278" s="77"/>
      <c r="AN278" s="77"/>
      <c r="AO278" s="77"/>
      <c r="AP278" s="77"/>
      <c r="AQ278" s="77"/>
      <c r="AR278" s="77"/>
      <c r="AS278" s="77"/>
      <c r="AT278" s="77"/>
      <c r="AU278" s="77"/>
      <c r="AV278" s="77"/>
      <c r="AW278" s="77"/>
      <c r="AX278" s="77"/>
      <c r="AY278" s="77"/>
    </row>
    <row r="279" spans="1:51" ht="18.75" customHeight="1" x14ac:dyDescent="0.3">
      <c r="A279" s="77"/>
      <c r="B279" s="77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  <c r="AA279" s="77"/>
      <c r="AB279" s="77"/>
      <c r="AC279" s="77"/>
      <c r="AD279" s="77"/>
      <c r="AE279" s="77"/>
      <c r="AF279" s="77"/>
      <c r="AG279" s="77"/>
      <c r="AH279" s="77"/>
      <c r="AI279" s="77"/>
      <c r="AJ279" s="77"/>
      <c r="AK279" s="77"/>
      <c r="AL279" s="77"/>
      <c r="AM279" s="77"/>
      <c r="AN279" s="77"/>
      <c r="AO279" s="77"/>
      <c r="AP279" s="77"/>
      <c r="AQ279" s="77"/>
      <c r="AR279" s="77"/>
      <c r="AS279" s="77"/>
      <c r="AT279" s="77"/>
      <c r="AU279" s="77"/>
      <c r="AV279" s="77"/>
      <c r="AW279" s="77"/>
      <c r="AX279" s="77"/>
      <c r="AY279" s="77"/>
    </row>
    <row r="280" spans="1:51" ht="18.75" customHeight="1" x14ac:dyDescent="0.3">
      <c r="A280" s="77"/>
      <c r="B280" s="77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77"/>
      <c r="AA280" s="77"/>
      <c r="AB280" s="77"/>
      <c r="AC280" s="77"/>
      <c r="AD280" s="77"/>
      <c r="AE280" s="77"/>
      <c r="AF280" s="77"/>
      <c r="AG280" s="77"/>
      <c r="AH280" s="77"/>
      <c r="AI280" s="77"/>
      <c r="AJ280" s="77"/>
      <c r="AK280" s="77"/>
      <c r="AL280" s="77"/>
      <c r="AM280" s="77"/>
      <c r="AN280" s="77"/>
      <c r="AO280" s="77"/>
      <c r="AP280" s="77"/>
      <c r="AQ280" s="77"/>
      <c r="AR280" s="77"/>
      <c r="AS280" s="77"/>
      <c r="AT280" s="77"/>
      <c r="AU280" s="77"/>
      <c r="AV280" s="77"/>
      <c r="AW280" s="77"/>
      <c r="AX280" s="77"/>
      <c r="AY280" s="77"/>
    </row>
    <row r="281" spans="1:51" ht="18.75" customHeight="1" x14ac:dyDescent="0.3">
      <c r="A281" s="77"/>
      <c r="B281" s="77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  <c r="AA281" s="77"/>
      <c r="AB281" s="77"/>
      <c r="AC281" s="77"/>
      <c r="AD281" s="77"/>
      <c r="AE281" s="77"/>
      <c r="AF281" s="77"/>
      <c r="AG281" s="77"/>
      <c r="AH281" s="77"/>
      <c r="AI281" s="77"/>
      <c r="AJ281" s="77"/>
      <c r="AK281" s="77"/>
      <c r="AL281" s="77"/>
      <c r="AM281" s="77"/>
      <c r="AN281" s="77"/>
      <c r="AO281" s="77"/>
      <c r="AP281" s="77"/>
      <c r="AQ281" s="77"/>
      <c r="AR281" s="77"/>
      <c r="AS281" s="77"/>
      <c r="AT281" s="77"/>
      <c r="AU281" s="77"/>
      <c r="AV281" s="77"/>
      <c r="AW281" s="77"/>
      <c r="AX281" s="77"/>
      <c r="AY281" s="77"/>
    </row>
    <row r="282" spans="1:51" ht="18.75" customHeight="1" x14ac:dyDescent="0.3">
      <c r="A282" s="77"/>
      <c r="B282" s="77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  <c r="Z282" s="77"/>
      <c r="AA282" s="77"/>
      <c r="AB282" s="77"/>
      <c r="AC282" s="77"/>
      <c r="AD282" s="77"/>
      <c r="AE282" s="77"/>
      <c r="AF282" s="77"/>
      <c r="AG282" s="77"/>
      <c r="AH282" s="77"/>
      <c r="AI282" s="77"/>
      <c r="AJ282" s="77"/>
      <c r="AK282" s="77"/>
      <c r="AL282" s="77"/>
      <c r="AM282" s="77"/>
      <c r="AN282" s="77"/>
      <c r="AO282" s="77"/>
      <c r="AP282" s="77"/>
      <c r="AQ282" s="77"/>
      <c r="AR282" s="77"/>
      <c r="AS282" s="77"/>
      <c r="AT282" s="77"/>
      <c r="AU282" s="77"/>
      <c r="AV282" s="77"/>
      <c r="AW282" s="77"/>
      <c r="AX282" s="77"/>
      <c r="AY282" s="77"/>
    </row>
    <row r="283" spans="1:51" ht="18.75" customHeight="1" x14ac:dyDescent="0.3">
      <c r="A283" s="77"/>
      <c r="B283" s="77"/>
      <c r="C283" s="77"/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  <c r="Z283" s="77"/>
      <c r="AA283" s="77"/>
      <c r="AB283" s="77"/>
      <c r="AC283" s="77"/>
      <c r="AD283" s="77"/>
      <c r="AE283" s="77"/>
      <c r="AF283" s="77"/>
      <c r="AG283" s="77"/>
      <c r="AH283" s="77"/>
      <c r="AI283" s="77"/>
      <c r="AJ283" s="77"/>
      <c r="AK283" s="77"/>
      <c r="AL283" s="77"/>
      <c r="AM283" s="77"/>
      <c r="AN283" s="77"/>
      <c r="AO283" s="77"/>
      <c r="AP283" s="77"/>
      <c r="AQ283" s="77"/>
      <c r="AR283" s="77"/>
      <c r="AS283" s="77"/>
      <c r="AT283" s="77"/>
      <c r="AU283" s="77"/>
      <c r="AV283" s="77"/>
      <c r="AW283" s="77"/>
      <c r="AX283" s="77"/>
      <c r="AY283" s="77"/>
    </row>
    <row r="284" spans="1:51" ht="18.75" customHeight="1" x14ac:dyDescent="0.3">
      <c r="A284" s="77"/>
      <c r="B284" s="77"/>
      <c r="C284" s="77"/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  <c r="Z284" s="77"/>
      <c r="AA284" s="77"/>
      <c r="AB284" s="77"/>
      <c r="AC284" s="77"/>
      <c r="AD284" s="77"/>
      <c r="AE284" s="77"/>
      <c r="AF284" s="77"/>
      <c r="AG284" s="77"/>
      <c r="AH284" s="77"/>
      <c r="AI284" s="77"/>
      <c r="AJ284" s="77"/>
      <c r="AK284" s="77"/>
      <c r="AL284" s="77"/>
      <c r="AM284" s="77"/>
      <c r="AN284" s="77"/>
      <c r="AO284" s="77"/>
      <c r="AP284" s="77"/>
      <c r="AQ284" s="77"/>
      <c r="AR284" s="77"/>
      <c r="AS284" s="77"/>
      <c r="AT284" s="77"/>
      <c r="AU284" s="77"/>
      <c r="AV284" s="77"/>
      <c r="AW284" s="77"/>
      <c r="AX284" s="77"/>
      <c r="AY284" s="77"/>
    </row>
    <row r="285" spans="1:51" ht="18.75" customHeight="1" x14ac:dyDescent="0.3">
      <c r="A285" s="77"/>
      <c r="B285" s="77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  <c r="Z285" s="77"/>
      <c r="AA285" s="77"/>
      <c r="AB285" s="77"/>
      <c r="AC285" s="77"/>
      <c r="AD285" s="77"/>
      <c r="AE285" s="77"/>
      <c r="AF285" s="77"/>
      <c r="AG285" s="77"/>
      <c r="AH285" s="77"/>
      <c r="AI285" s="77"/>
      <c r="AJ285" s="77"/>
      <c r="AK285" s="77"/>
      <c r="AL285" s="77"/>
      <c r="AM285" s="77"/>
      <c r="AN285" s="77"/>
      <c r="AO285" s="77"/>
      <c r="AP285" s="77"/>
      <c r="AQ285" s="77"/>
      <c r="AR285" s="77"/>
      <c r="AS285" s="77"/>
      <c r="AT285" s="77"/>
      <c r="AU285" s="77"/>
      <c r="AV285" s="77"/>
      <c r="AW285" s="77"/>
      <c r="AX285" s="77"/>
      <c r="AY285" s="77"/>
    </row>
    <row r="286" spans="1:51" ht="18.75" customHeight="1" x14ac:dyDescent="0.3">
      <c r="A286" s="77"/>
      <c r="B286" s="77"/>
      <c r="C286" s="77"/>
      <c r="D286" s="77"/>
      <c r="E286" s="77"/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77"/>
      <c r="X286" s="77"/>
      <c r="Y286" s="77"/>
      <c r="Z286" s="77"/>
      <c r="AA286" s="77"/>
      <c r="AB286" s="77"/>
      <c r="AC286" s="77"/>
      <c r="AD286" s="77"/>
      <c r="AE286" s="77"/>
      <c r="AF286" s="77"/>
      <c r="AG286" s="77"/>
      <c r="AH286" s="77"/>
      <c r="AI286" s="77"/>
      <c r="AJ286" s="77"/>
      <c r="AK286" s="77"/>
      <c r="AL286" s="77"/>
      <c r="AM286" s="77"/>
      <c r="AN286" s="77"/>
      <c r="AO286" s="77"/>
      <c r="AP286" s="77"/>
      <c r="AQ286" s="77"/>
      <c r="AR286" s="77"/>
      <c r="AS286" s="77"/>
      <c r="AT286" s="77"/>
      <c r="AU286" s="77"/>
      <c r="AV286" s="77"/>
      <c r="AW286" s="77"/>
      <c r="AX286" s="77"/>
      <c r="AY286" s="77"/>
    </row>
    <row r="287" spans="1:51" ht="18.75" customHeight="1" x14ac:dyDescent="0.3">
      <c r="A287" s="77"/>
      <c r="B287" s="77"/>
      <c r="C287" s="77"/>
      <c r="D287" s="77"/>
      <c r="E287" s="77"/>
      <c r="F287" s="77"/>
      <c r="G287" s="77"/>
      <c r="H287" s="77"/>
      <c r="I287" s="77"/>
      <c r="J287" s="77"/>
      <c r="K287" s="77"/>
      <c r="L287" s="77"/>
      <c r="M287" s="77"/>
      <c r="N287" s="77"/>
      <c r="O287" s="77"/>
      <c r="P287" s="77"/>
      <c r="Q287" s="77"/>
      <c r="R287" s="77"/>
      <c r="S287" s="77"/>
      <c r="T287" s="77"/>
      <c r="U287" s="77"/>
      <c r="V287" s="77"/>
      <c r="W287" s="77"/>
      <c r="X287" s="77"/>
      <c r="Y287" s="77"/>
      <c r="Z287" s="77"/>
      <c r="AA287" s="77"/>
      <c r="AB287" s="77"/>
      <c r="AC287" s="77"/>
      <c r="AD287" s="77"/>
      <c r="AE287" s="77"/>
      <c r="AF287" s="77"/>
      <c r="AG287" s="77"/>
      <c r="AH287" s="77"/>
      <c r="AI287" s="77"/>
      <c r="AJ287" s="77"/>
      <c r="AK287" s="77"/>
      <c r="AL287" s="77"/>
      <c r="AM287" s="77"/>
      <c r="AN287" s="77"/>
      <c r="AO287" s="77"/>
      <c r="AP287" s="77"/>
      <c r="AQ287" s="77"/>
      <c r="AR287" s="77"/>
      <c r="AS287" s="77"/>
      <c r="AT287" s="77"/>
      <c r="AU287" s="77"/>
      <c r="AV287" s="77"/>
      <c r="AW287" s="77"/>
      <c r="AX287" s="77"/>
      <c r="AY287" s="77"/>
    </row>
    <row r="288" spans="1:51" ht="18.75" customHeight="1" x14ac:dyDescent="0.3">
      <c r="A288" s="77"/>
      <c r="B288" s="77"/>
      <c r="C288" s="77"/>
      <c r="D288" s="77"/>
      <c r="E288" s="77"/>
      <c r="F288" s="77"/>
      <c r="G288" s="77"/>
      <c r="H288" s="77"/>
      <c r="I288" s="77"/>
      <c r="J288" s="77"/>
      <c r="K288" s="77"/>
      <c r="L288" s="77"/>
      <c r="M288" s="77"/>
      <c r="N288" s="77"/>
      <c r="O288" s="77"/>
      <c r="P288" s="77"/>
      <c r="Q288" s="77"/>
      <c r="R288" s="77"/>
      <c r="S288" s="77"/>
      <c r="T288" s="77"/>
      <c r="U288" s="77"/>
      <c r="V288" s="77"/>
      <c r="W288" s="77"/>
      <c r="X288" s="77"/>
      <c r="Y288" s="77"/>
      <c r="Z288" s="77"/>
      <c r="AA288" s="77"/>
      <c r="AB288" s="77"/>
      <c r="AC288" s="77"/>
      <c r="AD288" s="77"/>
      <c r="AE288" s="77"/>
      <c r="AF288" s="77"/>
      <c r="AG288" s="77"/>
      <c r="AH288" s="77"/>
      <c r="AI288" s="77"/>
      <c r="AJ288" s="77"/>
      <c r="AK288" s="77"/>
      <c r="AL288" s="77"/>
      <c r="AM288" s="77"/>
      <c r="AN288" s="77"/>
      <c r="AO288" s="77"/>
      <c r="AP288" s="77"/>
      <c r="AQ288" s="77"/>
      <c r="AR288" s="77"/>
      <c r="AS288" s="77"/>
      <c r="AT288" s="77"/>
      <c r="AU288" s="77"/>
      <c r="AV288" s="77"/>
      <c r="AW288" s="77"/>
      <c r="AX288" s="77"/>
      <c r="AY288" s="77"/>
    </row>
    <row r="289" spans="1:51" ht="18.75" customHeight="1" x14ac:dyDescent="0.3">
      <c r="A289" s="77"/>
      <c r="B289" s="77"/>
      <c r="C289" s="77"/>
      <c r="D289" s="77"/>
      <c r="E289" s="77"/>
      <c r="F289" s="77"/>
      <c r="G289" s="77"/>
      <c r="H289" s="77"/>
      <c r="I289" s="77"/>
      <c r="J289" s="77"/>
      <c r="K289" s="77"/>
      <c r="L289" s="77"/>
      <c r="M289" s="77"/>
      <c r="N289" s="77"/>
      <c r="O289" s="77"/>
      <c r="P289" s="77"/>
      <c r="Q289" s="77"/>
      <c r="R289" s="77"/>
      <c r="S289" s="77"/>
      <c r="T289" s="77"/>
      <c r="U289" s="77"/>
      <c r="V289" s="77"/>
      <c r="W289" s="77"/>
      <c r="X289" s="77"/>
      <c r="Y289" s="77"/>
      <c r="Z289" s="77"/>
      <c r="AA289" s="77"/>
      <c r="AB289" s="77"/>
      <c r="AC289" s="77"/>
      <c r="AD289" s="77"/>
      <c r="AE289" s="77"/>
      <c r="AF289" s="77"/>
      <c r="AG289" s="77"/>
      <c r="AH289" s="77"/>
      <c r="AI289" s="77"/>
      <c r="AJ289" s="77"/>
      <c r="AK289" s="77"/>
      <c r="AL289" s="77"/>
      <c r="AM289" s="77"/>
      <c r="AN289" s="77"/>
      <c r="AO289" s="77"/>
      <c r="AP289" s="77"/>
      <c r="AQ289" s="77"/>
      <c r="AR289" s="77"/>
      <c r="AS289" s="77"/>
      <c r="AT289" s="77"/>
      <c r="AU289" s="77"/>
      <c r="AV289" s="77"/>
      <c r="AW289" s="77"/>
      <c r="AX289" s="77"/>
      <c r="AY289" s="77"/>
    </row>
    <row r="290" spans="1:51" ht="18.75" customHeight="1" x14ac:dyDescent="0.3">
      <c r="A290" s="77"/>
      <c r="B290" s="77"/>
      <c r="C290" s="77"/>
      <c r="D290" s="77"/>
      <c r="E290" s="77"/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77"/>
      <c r="X290" s="77"/>
      <c r="Y290" s="77"/>
      <c r="Z290" s="77"/>
      <c r="AA290" s="77"/>
      <c r="AB290" s="77"/>
      <c r="AC290" s="77"/>
      <c r="AD290" s="77"/>
      <c r="AE290" s="77"/>
      <c r="AF290" s="77"/>
      <c r="AG290" s="77"/>
      <c r="AH290" s="77"/>
      <c r="AI290" s="77"/>
      <c r="AJ290" s="77"/>
      <c r="AK290" s="77"/>
      <c r="AL290" s="77"/>
      <c r="AM290" s="77"/>
      <c r="AN290" s="77"/>
      <c r="AO290" s="77"/>
      <c r="AP290" s="77"/>
      <c r="AQ290" s="77"/>
      <c r="AR290" s="77"/>
      <c r="AS290" s="77"/>
      <c r="AT290" s="77"/>
      <c r="AU290" s="77"/>
      <c r="AV290" s="77"/>
      <c r="AW290" s="77"/>
      <c r="AX290" s="77"/>
      <c r="AY290" s="77"/>
    </row>
    <row r="291" spans="1:51" ht="18.75" customHeight="1" x14ac:dyDescent="0.3">
      <c r="A291" s="77"/>
      <c r="B291" s="77"/>
      <c r="C291" s="77"/>
      <c r="D291" s="77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  <c r="Y291" s="77"/>
      <c r="Z291" s="77"/>
      <c r="AA291" s="77"/>
      <c r="AB291" s="77"/>
      <c r="AC291" s="77"/>
      <c r="AD291" s="77"/>
      <c r="AE291" s="77"/>
      <c r="AF291" s="77"/>
      <c r="AG291" s="77"/>
      <c r="AH291" s="77"/>
      <c r="AI291" s="77"/>
      <c r="AJ291" s="77"/>
      <c r="AK291" s="77"/>
      <c r="AL291" s="77"/>
      <c r="AM291" s="77"/>
      <c r="AN291" s="77"/>
      <c r="AO291" s="77"/>
      <c r="AP291" s="77"/>
      <c r="AQ291" s="77"/>
      <c r="AR291" s="77"/>
      <c r="AS291" s="77"/>
      <c r="AT291" s="77"/>
      <c r="AU291" s="77"/>
      <c r="AV291" s="77"/>
      <c r="AW291" s="77"/>
      <c r="AX291" s="77"/>
      <c r="AY291" s="77"/>
    </row>
    <row r="292" spans="1:51" ht="18.75" customHeight="1" x14ac:dyDescent="0.3">
      <c r="A292" s="77"/>
      <c r="B292" s="77"/>
      <c r="C292" s="77"/>
      <c r="D292" s="77"/>
      <c r="E292" s="77"/>
      <c r="F292" s="77"/>
      <c r="G292" s="77"/>
      <c r="H292" s="77"/>
      <c r="I292" s="77"/>
      <c r="J292" s="77"/>
      <c r="K292" s="77"/>
      <c r="L292" s="77"/>
      <c r="M292" s="77"/>
      <c r="N292" s="77"/>
      <c r="O292" s="77"/>
      <c r="P292" s="77"/>
      <c r="Q292" s="77"/>
      <c r="R292" s="77"/>
      <c r="S292" s="77"/>
      <c r="T292" s="77"/>
      <c r="U292" s="77"/>
      <c r="V292" s="77"/>
      <c r="W292" s="77"/>
      <c r="X292" s="77"/>
      <c r="Y292" s="77"/>
      <c r="Z292" s="77"/>
      <c r="AA292" s="77"/>
      <c r="AB292" s="77"/>
      <c r="AC292" s="77"/>
      <c r="AD292" s="77"/>
      <c r="AE292" s="77"/>
      <c r="AF292" s="77"/>
      <c r="AG292" s="77"/>
      <c r="AH292" s="77"/>
      <c r="AI292" s="77"/>
      <c r="AJ292" s="77"/>
      <c r="AK292" s="77"/>
      <c r="AL292" s="77"/>
      <c r="AM292" s="77"/>
      <c r="AN292" s="77"/>
      <c r="AO292" s="77"/>
      <c r="AP292" s="77"/>
      <c r="AQ292" s="77"/>
      <c r="AR292" s="77"/>
      <c r="AS292" s="77"/>
      <c r="AT292" s="77"/>
      <c r="AU292" s="77"/>
      <c r="AV292" s="77"/>
      <c r="AW292" s="77"/>
      <c r="AX292" s="77"/>
      <c r="AY292" s="77"/>
    </row>
    <row r="293" spans="1:51" ht="15.75" customHeight="1" x14ac:dyDescent="0.2"/>
    <row r="294" spans="1:51" ht="15.75" customHeight="1" x14ac:dyDescent="0.2"/>
    <row r="295" spans="1:51" ht="15.75" customHeight="1" x14ac:dyDescent="0.2"/>
    <row r="296" spans="1:51" ht="15.75" customHeight="1" x14ac:dyDescent="0.2"/>
    <row r="297" spans="1:51" ht="15.75" customHeight="1" x14ac:dyDescent="0.2"/>
    <row r="298" spans="1:51" ht="15.75" customHeight="1" x14ac:dyDescent="0.2"/>
    <row r="299" spans="1:51" ht="15.75" customHeight="1" x14ac:dyDescent="0.2"/>
    <row r="300" spans="1:51" ht="15.75" customHeight="1" x14ac:dyDescent="0.2"/>
    <row r="301" spans="1:51" ht="15.75" customHeight="1" x14ac:dyDescent="0.2"/>
    <row r="302" spans="1:51" ht="15.75" customHeight="1" x14ac:dyDescent="0.2"/>
    <row r="303" spans="1:51" ht="15.75" customHeight="1" x14ac:dyDescent="0.2"/>
    <row r="304" spans="1:51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55">
    <mergeCell ref="B74:U74"/>
    <mergeCell ref="B75:U75"/>
    <mergeCell ref="B76:U76"/>
    <mergeCell ref="A11:A68"/>
    <mergeCell ref="B71:U71"/>
    <mergeCell ref="B11:AE11"/>
    <mergeCell ref="X71:Z71"/>
    <mergeCell ref="B72:U72"/>
    <mergeCell ref="B73:U73"/>
    <mergeCell ref="B39:AE39"/>
    <mergeCell ref="B48:AE48"/>
    <mergeCell ref="B58:AE58"/>
    <mergeCell ref="AB9:AB10"/>
    <mergeCell ref="AC9:AC10"/>
    <mergeCell ref="C8:S8"/>
    <mergeCell ref="C9:D9"/>
    <mergeCell ref="E9:F9"/>
    <mergeCell ref="G9:H9"/>
    <mergeCell ref="I9:J9"/>
    <mergeCell ref="K9:L9"/>
    <mergeCell ref="M9:N9"/>
    <mergeCell ref="A6:AE6"/>
    <mergeCell ref="V8:AE8"/>
    <mergeCell ref="O9:P9"/>
    <mergeCell ref="Q9:Q10"/>
    <mergeCell ref="R9:R10"/>
    <mergeCell ref="S9:S10"/>
    <mergeCell ref="T9:T10"/>
    <mergeCell ref="U9:U10"/>
    <mergeCell ref="V9:V10"/>
    <mergeCell ref="AD9:AD10"/>
    <mergeCell ref="AE9:AE10"/>
    <mergeCell ref="W9:W10"/>
    <mergeCell ref="X9:X10"/>
    <mergeCell ref="Y9:Y10"/>
    <mergeCell ref="Z9:Z10"/>
    <mergeCell ref="AA9:AA10"/>
    <mergeCell ref="A1:AE1"/>
    <mergeCell ref="A2:AE2"/>
    <mergeCell ref="A3:AE3"/>
    <mergeCell ref="A4:AE4"/>
    <mergeCell ref="A5:AE5"/>
    <mergeCell ref="B92:U92"/>
    <mergeCell ref="B77:U77"/>
    <mergeCell ref="B78:U78"/>
    <mergeCell ref="B79:U79"/>
    <mergeCell ref="B83:U83"/>
    <mergeCell ref="B84:U84"/>
    <mergeCell ref="B85:U85"/>
    <mergeCell ref="B86:U86"/>
    <mergeCell ref="B87:U87"/>
    <mergeCell ref="B88:U88"/>
    <mergeCell ref="B89:U89"/>
    <mergeCell ref="B90:U90"/>
    <mergeCell ref="B91:U91"/>
  </mergeCells>
  <conditionalFormatting sqref="F12">
    <cfRule type="cellIs" dxfId="3" priority="1" operator="greaterThan">
      <formula>$E$12</formula>
    </cfRule>
  </conditionalFormatting>
  <printOptions horizontalCentered="1" verticalCentered="1"/>
  <pageMargins left="0.19685039370078741" right="0.31496062992125984" top="0.59055118110236227" bottom="0.39370078740157483" header="0" footer="0"/>
  <pageSetup paperSize="9" orientation="landscape"/>
  <rowBreaks count="1" manualBreakCount="1">
    <brk id="68" man="1"/>
  </rowBreaks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1000"/>
  <sheetViews>
    <sheetView workbookViewId="0">
      <pane xSplit="2" ySplit="11" topLeftCell="N21" activePane="bottomRight" state="frozen"/>
      <selection pane="topRight" activeCell="C1" sqref="C1"/>
      <selection pane="bottomLeft" activeCell="A12" sqref="A12"/>
      <selection pane="bottomRight" activeCell="Z26" sqref="Z26"/>
    </sheetView>
  </sheetViews>
  <sheetFormatPr defaultColWidth="12.625" defaultRowHeight="15" customHeight="1" x14ac:dyDescent="0.2"/>
  <cols>
    <col min="1" max="1" width="3.625" customWidth="1"/>
    <col min="2" max="2" width="46.75" customWidth="1"/>
    <col min="3" max="3" width="7.375" customWidth="1"/>
    <col min="4" max="19" width="7.125" customWidth="1"/>
    <col min="20" max="21" width="9.5" customWidth="1"/>
    <col min="22" max="22" width="7.75" customWidth="1"/>
    <col min="23" max="23" width="8.375" customWidth="1"/>
    <col min="24" max="25" width="8.75" customWidth="1"/>
    <col min="26" max="26" width="9.875" customWidth="1"/>
    <col min="27" max="27" width="8" customWidth="1"/>
    <col min="28" max="29" width="10.375" customWidth="1"/>
    <col min="30" max="31" width="8" customWidth="1"/>
    <col min="32" max="32" width="8.25" customWidth="1"/>
    <col min="33" max="51" width="15.125" customWidth="1"/>
  </cols>
  <sheetData>
    <row r="1" spans="1:51" ht="15.75" customHeight="1" x14ac:dyDescent="0.25">
      <c r="A1" s="571" t="s">
        <v>0</v>
      </c>
      <c r="B1" s="572"/>
      <c r="C1" s="572"/>
      <c r="D1" s="572"/>
      <c r="E1" s="572"/>
      <c r="F1" s="572"/>
      <c r="G1" s="572"/>
      <c r="H1" s="572"/>
      <c r="I1" s="572"/>
      <c r="J1" s="572"/>
      <c r="K1" s="572"/>
      <c r="L1" s="572"/>
      <c r="M1" s="572"/>
      <c r="N1" s="572"/>
      <c r="O1" s="572"/>
      <c r="P1" s="572"/>
      <c r="Q1" s="572"/>
      <c r="R1" s="572"/>
      <c r="S1" s="572"/>
      <c r="T1" s="572"/>
      <c r="U1" s="572"/>
      <c r="V1" s="572"/>
      <c r="W1" s="572"/>
      <c r="X1" s="572"/>
      <c r="Y1" s="572"/>
      <c r="Z1" s="572"/>
      <c r="AA1" s="572"/>
      <c r="AB1" s="572"/>
      <c r="AC1" s="572"/>
      <c r="AD1" s="572"/>
      <c r="AE1" s="572"/>
      <c r="AF1" s="1"/>
      <c r="AG1" s="1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</row>
    <row r="2" spans="1:51" ht="15.75" customHeight="1" x14ac:dyDescent="0.25">
      <c r="A2" s="571" t="s">
        <v>1</v>
      </c>
      <c r="B2" s="572"/>
      <c r="C2" s="572"/>
      <c r="D2" s="572"/>
      <c r="E2" s="572"/>
      <c r="F2" s="572"/>
      <c r="G2" s="572"/>
      <c r="H2" s="572"/>
      <c r="I2" s="572"/>
      <c r="J2" s="572"/>
      <c r="K2" s="572"/>
      <c r="L2" s="572"/>
      <c r="M2" s="572"/>
      <c r="N2" s="572"/>
      <c r="O2" s="572"/>
      <c r="P2" s="572"/>
      <c r="Q2" s="572"/>
      <c r="R2" s="572"/>
      <c r="S2" s="572"/>
      <c r="T2" s="572"/>
      <c r="U2" s="572"/>
      <c r="V2" s="572"/>
      <c r="W2" s="572"/>
      <c r="X2" s="572"/>
      <c r="Y2" s="572"/>
      <c r="Z2" s="572"/>
      <c r="AA2" s="572"/>
      <c r="AB2" s="572"/>
      <c r="AC2" s="572"/>
      <c r="AD2" s="572"/>
      <c r="AE2" s="572"/>
      <c r="AF2" s="1"/>
      <c r="AG2" s="1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</row>
    <row r="3" spans="1:51" ht="15.75" customHeight="1" x14ac:dyDescent="0.25">
      <c r="A3" s="571" t="s">
        <v>262</v>
      </c>
      <c r="B3" s="572"/>
      <c r="C3" s="572"/>
      <c r="D3" s="572"/>
      <c r="E3" s="572"/>
      <c r="F3" s="572"/>
      <c r="G3" s="572"/>
      <c r="H3" s="572"/>
      <c r="I3" s="572"/>
      <c r="J3" s="572"/>
      <c r="K3" s="572"/>
      <c r="L3" s="572"/>
      <c r="M3" s="572"/>
      <c r="N3" s="572"/>
      <c r="O3" s="572"/>
      <c r="P3" s="572"/>
      <c r="Q3" s="572"/>
      <c r="R3" s="572"/>
      <c r="S3" s="572"/>
      <c r="T3" s="572"/>
      <c r="U3" s="572"/>
      <c r="V3" s="572"/>
      <c r="W3" s="572"/>
      <c r="X3" s="572"/>
      <c r="Y3" s="572"/>
      <c r="Z3" s="572"/>
      <c r="AA3" s="572"/>
      <c r="AB3" s="572"/>
      <c r="AC3" s="572"/>
      <c r="AD3" s="572"/>
      <c r="AE3" s="572"/>
      <c r="AF3" s="1"/>
      <c r="AG3" s="1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</row>
    <row r="4" spans="1:51" ht="18.75" customHeight="1" x14ac:dyDescent="0.3">
      <c r="A4" s="573"/>
      <c r="B4" s="572"/>
      <c r="C4" s="572"/>
      <c r="D4" s="572"/>
      <c r="E4" s="572"/>
      <c r="F4" s="572"/>
      <c r="G4" s="572"/>
      <c r="H4" s="572"/>
      <c r="I4" s="572"/>
      <c r="J4" s="572"/>
      <c r="K4" s="572"/>
      <c r="L4" s="572"/>
      <c r="M4" s="572"/>
      <c r="N4" s="572"/>
      <c r="O4" s="572"/>
      <c r="P4" s="572"/>
      <c r="Q4" s="572"/>
      <c r="R4" s="572"/>
      <c r="S4" s="572"/>
      <c r="T4" s="572"/>
      <c r="U4" s="572"/>
      <c r="V4" s="572"/>
      <c r="W4" s="572"/>
      <c r="X4" s="572"/>
      <c r="Y4" s="572"/>
      <c r="Z4" s="572"/>
      <c r="AA4" s="572"/>
      <c r="AB4" s="572"/>
      <c r="AC4" s="572"/>
      <c r="AD4" s="572"/>
      <c r="AE4" s="572"/>
      <c r="AF4" s="3"/>
      <c r="AG4" s="3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</row>
    <row r="5" spans="1:51" ht="18.75" customHeight="1" x14ac:dyDescent="0.25">
      <c r="A5" s="574" t="s">
        <v>253</v>
      </c>
      <c r="B5" s="572"/>
      <c r="C5" s="572"/>
      <c r="D5" s="572"/>
      <c r="E5" s="572"/>
      <c r="F5" s="572"/>
      <c r="G5" s="572"/>
      <c r="H5" s="572"/>
      <c r="I5" s="572"/>
      <c r="J5" s="572"/>
      <c r="K5" s="572"/>
      <c r="L5" s="572"/>
      <c r="M5" s="572"/>
      <c r="N5" s="572"/>
      <c r="O5" s="572"/>
      <c r="P5" s="572"/>
      <c r="Q5" s="572"/>
      <c r="R5" s="572"/>
      <c r="S5" s="572"/>
      <c r="T5" s="572"/>
      <c r="U5" s="572"/>
      <c r="V5" s="572"/>
      <c r="W5" s="572"/>
      <c r="X5" s="572"/>
      <c r="Y5" s="572"/>
      <c r="Z5" s="572"/>
      <c r="AA5" s="572"/>
      <c r="AB5" s="572"/>
      <c r="AC5" s="572"/>
      <c r="AD5" s="572"/>
      <c r="AE5" s="572"/>
      <c r="AF5" s="3"/>
      <c r="AG5" s="3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</row>
    <row r="6" spans="1:51" ht="18.75" customHeight="1" x14ac:dyDescent="0.25">
      <c r="A6" s="574" t="s">
        <v>279</v>
      </c>
      <c r="B6" s="572"/>
      <c r="C6" s="572"/>
      <c r="D6" s="572"/>
      <c r="E6" s="572"/>
      <c r="F6" s="572"/>
      <c r="G6" s="572"/>
      <c r="H6" s="572"/>
      <c r="I6" s="572"/>
      <c r="J6" s="572"/>
      <c r="K6" s="572"/>
      <c r="L6" s="572"/>
      <c r="M6" s="572"/>
      <c r="N6" s="572"/>
      <c r="O6" s="572"/>
      <c r="P6" s="572"/>
      <c r="Q6" s="572"/>
      <c r="R6" s="572"/>
      <c r="S6" s="572"/>
      <c r="T6" s="572"/>
      <c r="U6" s="572"/>
      <c r="V6" s="572"/>
      <c r="W6" s="572"/>
      <c r="X6" s="572"/>
      <c r="Y6" s="572"/>
      <c r="Z6" s="572"/>
      <c r="AA6" s="572"/>
      <c r="AB6" s="572"/>
      <c r="AC6" s="572"/>
      <c r="AD6" s="572"/>
      <c r="AE6" s="572"/>
      <c r="AF6" s="3"/>
      <c r="AG6" s="3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</row>
    <row r="7" spans="1:51" ht="18.75" customHeight="1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</row>
    <row r="8" spans="1:51" ht="18.75" customHeight="1" x14ac:dyDescent="0.25">
      <c r="A8" s="2"/>
      <c r="B8" s="4"/>
      <c r="C8" s="594" t="s">
        <v>148</v>
      </c>
      <c r="D8" s="595"/>
      <c r="E8" s="595"/>
      <c r="F8" s="595"/>
      <c r="G8" s="595"/>
      <c r="H8" s="595"/>
      <c r="I8" s="595"/>
      <c r="J8" s="595"/>
      <c r="K8" s="595"/>
      <c r="L8" s="595"/>
      <c r="M8" s="595"/>
      <c r="N8" s="595"/>
      <c r="O8" s="595"/>
      <c r="P8" s="595"/>
      <c r="Q8" s="595"/>
      <c r="R8" s="595"/>
      <c r="S8" s="596"/>
      <c r="T8" s="4"/>
      <c r="U8" s="4"/>
      <c r="V8" s="575" t="s">
        <v>149</v>
      </c>
      <c r="W8" s="576"/>
      <c r="X8" s="576"/>
      <c r="Y8" s="576"/>
      <c r="Z8" s="576"/>
      <c r="AA8" s="576"/>
      <c r="AB8" s="576"/>
      <c r="AC8" s="576"/>
      <c r="AD8" s="576"/>
      <c r="AE8" s="577"/>
      <c r="AF8" s="3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</row>
    <row r="9" spans="1:51" ht="111" customHeight="1" x14ac:dyDescent="0.25">
      <c r="A9" s="2"/>
      <c r="B9" s="314" t="s">
        <v>7</v>
      </c>
      <c r="C9" s="627" t="s">
        <v>8</v>
      </c>
      <c r="D9" s="628"/>
      <c r="E9" s="612" t="s">
        <v>66</v>
      </c>
      <c r="F9" s="613"/>
      <c r="G9" s="612" t="s">
        <v>105</v>
      </c>
      <c r="H9" s="613"/>
      <c r="I9" s="614" t="s">
        <v>11</v>
      </c>
      <c r="J9" s="613"/>
      <c r="K9" s="614" t="s">
        <v>93</v>
      </c>
      <c r="L9" s="613"/>
      <c r="M9" s="614" t="s">
        <v>56</v>
      </c>
      <c r="N9" s="613"/>
      <c r="O9" s="614" t="s">
        <v>142</v>
      </c>
      <c r="P9" s="624"/>
      <c r="Q9" s="615" t="s">
        <v>132</v>
      </c>
      <c r="R9" s="615" t="s">
        <v>106</v>
      </c>
      <c r="S9" s="617" t="s">
        <v>80</v>
      </c>
      <c r="T9" s="621" t="s">
        <v>134</v>
      </c>
      <c r="U9" s="622" t="s">
        <v>135</v>
      </c>
      <c r="V9" s="623" t="s">
        <v>8</v>
      </c>
      <c r="W9" s="621" t="s">
        <v>60</v>
      </c>
      <c r="X9" s="621" t="s">
        <v>71</v>
      </c>
      <c r="Y9" s="621" t="s">
        <v>174</v>
      </c>
      <c r="Z9" s="621" t="s">
        <v>72</v>
      </c>
      <c r="AA9" s="621" t="s">
        <v>61</v>
      </c>
      <c r="AB9" s="621" t="s">
        <v>73</v>
      </c>
      <c r="AC9" s="621" t="s">
        <v>175</v>
      </c>
      <c r="AD9" s="621" t="s">
        <v>93</v>
      </c>
      <c r="AE9" s="622" t="s">
        <v>10</v>
      </c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</row>
    <row r="10" spans="1:51" ht="30" customHeight="1" x14ac:dyDescent="0.2">
      <c r="A10" s="90"/>
      <c r="B10" s="315"/>
      <c r="C10" s="316" t="s">
        <v>151</v>
      </c>
      <c r="D10" s="317" t="s">
        <v>152</v>
      </c>
      <c r="E10" s="316" t="s">
        <v>151</v>
      </c>
      <c r="F10" s="317" t="s">
        <v>152</v>
      </c>
      <c r="G10" s="316" t="s">
        <v>151</v>
      </c>
      <c r="H10" s="317" t="s">
        <v>152</v>
      </c>
      <c r="I10" s="317" t="s">
        <v>151</v>
      </c>
      <c r="J10" s="317" t="s">
        <v>152</v>
      </c>
      <c r="K10" s="317" t="s">
        <v>151</v>
      </c>
      <c r="L10" s="317" t="s">
        <v>152</v>
      </c>
      <c r="M10" s="317" t="s">
        <v>151</v>
      </c>
      <c r="N10" s="317" t="s">
        <v>152</v>
      </c>
      <c r="O10" s="317" t="s">
        <v>151</v>
      </c>
      <c r="P10" s="318" t="s">
        <v>152</v>
      </c>
      <c r="Q10" s="616"/>
      <c r="R10" s="616"/>
      <c r="S10" s="618"/>
      <c r="T10" s="616"/>
      <c r="U10" s="618"/>
      <c r="V10" s="620"/>
      <c r="W10" s="616"/>
      <c r="X10" s="616"/>
      <c r="Y10" s="616"/>
      <c r="Z10" s="616"/>
      <c r="AA10" s="616"/>
      <c r="AB10" s="616"/>
      <c r="AC10" s="616"/>
      <c r="AD10" s="616"/>
      <c r="AE10" s="618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</row>
    <row r="11" spans="1:51" ht="18.75" customHeight="1" x14ac:dyDescent="0.25">
      <c r="A11" s="585" t="s">
        <v>19</v>
      </c>
      <c r="B11" s="578" t="s">
        <v>20</v>
      </c>
      <c r="C11" s="579"/>
      <c r="D11" s="579"/>
      <c r="E11" s="579"/>
      <c r="F11" s="579"/>
      <c r="G11" s="579"/>
      <c r="H11" s="579"/>
      <c r="I11" s="579"/>
      <c r="J11" s="579"/>
      <c r="K11" s="579"/>
      <c r="L11" s="579"/>
      <c r="M11" s="579"/>
      <c r="N11" s="579"/>
      <c r="O11" s="579"/>
      <c r="P11" s="579"/>
      <c r="Q11" s="579"/>
      <c r="R11" s="579"/>
      <c r="S11" s="579"/>
      <c r="T11" s="579"/>
      <c r="U11" s="579"/>
      <c r="V11" s="579"/>
      <c r="W11" s="579"/>
      <c r="X11" s="579"/>
      <c r="Y11" s="579"/>
      <c r="Z11" s="579"/>
      <c r="AA11" s="579"/>
      <c r="AB11" s="579"/>
      <c r="AC11" s="579"/>
      <c r="AD11" s="579"/>
      <c r="AE11" s="580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</row>
    <row r="12" spans="1:51" ht="18.75" customHeight="1" x14ac:dyDescent="0.25">
      <c r="A12" s="586"/>
      <c r="B12" s="15" t="s">
        <v>21</v>
      </c>
      <c r="C12" s="338">
        <f t="shared" ref="C12:C55" si="0">E12+G12+I12+K12+M12+O12</f>
        <v>50</v>
      </c>
      <c r="D12" s="19">
        <f t="shared" ref="D12:D55" si="1">F12+H12+J12+L12+N12+P12+Q12+R12+S12</f>
        <v>50</v>
      </c>
      <c r="E12" s="21">
        <v>50</v>
      </c>
      <c r="F12" s="83">
        <v>50</v>
      </c>
      <c r="G12" s="17">
        <v>0</v>
      </c>
      <c r="H12" s="83">
        <v>0</v>
      </c>
      <c r="I12" s="17">
        <v>0</v>
      </c>
      <c r="J12" s="83">
        <v>0</v>
      </c>
      <c r="K12" s="17">
        <v>0</v>
      </c>
      <c r="L12" s="83">
        <v>0</v>
      </c>
      <c r="M12" s="17">
        <v>0</v>
      </c>
      <c r="N12" s="83">
        <v>0</v>
      </c>
      <c r="O12" s="17">
        <v>0</v>
      </c>
      <c r="P12" s="83">
        <v>0</v>
      </c>
      <c r="Q12" s="83">
        <v>0</v>
      </c>
      <c r="R12" s="83">
        <v>0</v>
      </c>
      <c r="S12" s="19">
        <v>0</v>
      </c>
      <c r="T12" s="21">
        <v>377</v>
      </c>
      <c r="U12" s="18">
        <v>0</v>
      </c>
      <c r="V12" s="16">
        <f t="shared" ref="V12:V16" si="2">SUM(W12:AE12)</f>
        <v>15</v>
      </c>
      <c r="W12" s="18">
        <v>0</v>
      </c>
      <c r="X12" s="18">
        <v>5</v>
      </c>
      <c r="Y12" s="18">
        <v>0</v>
      </c>
      <c r="Z12" s="18">
        <v>9</v>
      </c>
      <c r="AA12" s="84">
        <v>0</v>
      </c>
      <c r="AB12" s="83">
        <v>1</v>
      </c>
      <c r="AC12" s="18">
        <v>0</v>
      </c>
      <c r="AD12" s="18">
        <v>0</v>
      </c>
      <c r="AE12" s="19">
        <v>0</v>
      </c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</row>
    <row r="13" spans="1:51" ht="18.75" customHeight="1" x14ac:dyDescent="0.25">
      <c r="A13" s="586"/>
      <c r="B13" s="22" t="s">
        <v>22</v>
      </c>
      <c r="C13" s="324">
        <f t="shared" si="0"/>
        <v>102</v>
      </c>
      <c r="D13" s="26">
        <f t="shared" si="1"/>
        <v>60</v>
      </c>
      <c r="E13" s="28">
        <v>60</v>
      </c>
      <c r="F13" s="24">
        <v>60</v>
      </c>
      <c r="G13" s="24">
        <v>0</v>
      </c>
      <c r="H13" s="24">
        <v>0</v>
      </c>
      <c r="I13" s="56">
        <v>15</v>
      </c>
      <c r="J13" s="24">
        <v>0</v>
      </c>
      <c r="K13" s="56">
        <v>1</v>
      </c>
      <c r="L13" s="24">
        <v>0</v>
      </c>
      <c r="M13" s="56">
        <v>13</v>
      </c>
      <c r="N13" s="24">
        <v>0</v>
      </c>
      <c r="O13" s="56">
        <v>13</v>
      </c>
      <c r="P13" s="24">
        <v>0</v>
      </c>
      <c r="Q13" s="24">
        <v>0</v>
      </c>
      <c r="R13" s="24">
        <v>0</v>
      </c>
      <c r="S13" s="26">
        <v>0</v>
      </c>
      <c r="T13" s="28">
        <v>463</v>
      </c>
      <c r="U13" s="29">
        <v>0</v>
      </c>
      <c r="V13" s="23">
        <f t="shared" si="2"/>
        <v>43</v>
      </c>
      <c r="W13" s="29">
        <v>0</v>
      </c>
      <c r="X13" s="29">
        <v>15</v>
      </c>
      <c r="Y13" s="29">
        <v>0</v>
      </c>
      <c r="Z13" s="29">
        <v>28</v>
      </c>
      <c r="AA13" s="29">
        <v>0</v>
      </c>
      <c r="AB13" s="56">
        <v>0</v>
      </c>
      <c r="AC13" s="29">
        <v>0</v>
      </c>
      <c r="AD13" s="29">
        <v>0</v>
      </c>
      <c r="AE13" s="30">
        <v>0</v>
      </c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</row>
    <row r="14" spans="1:51" ht="18.75" customHeight="1" x14ac:dyDescent="0.25">
      <c r="A14" s="586"/>
      <c r="B14" s="31" t="s">
        <v>23</v>
      </c>
      <c r="C14" s="319">
        <f t="shared" si="0"/>
        <v>25</v>
      </c>
      <c r="D14" s="38">
        <f t="shared" si="1"/>
        <v>25</v>
      </c>
      <c r="E14" s="36">
        <v>25</v>
      </c>
      <c r="F14" s="33">
        <v>25</v>
      </c>
      <c r="G14" s="33">
        <v>0</v>
      </c>
      <c r="H14" s="33">
        <v>0</v>
      </c>
      <c r="I14" s="17">
        <v>0</v>
      </c>
      <c r="J14" s="17">
        <v>0</v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0</v>
      </c>
      <c r="R14" s="17">
        <v>0</v>
      </c>
      <c r="S14" s="34">
        <v>0</v>
      </c>
      <c r="T14" s="36">
        <v>135</v>
      </c>
      <c r="U14" s="18">
        <v>0</v>
      </c>
      <c r="V14" s="32">
        <f t="shared" si="2"/>
        <v>13</v>
      </c>
      <c r="W14" s="18">
        <v>0</v>
      </c>
      <c r="X14" s="18">
        <v>7</v>
      </c>
      <c r="Y14" s="18">
        <v>0</v>
      </c>
      <c r="Z14" s="18">
        <v>6</v>
      </c>
      <c r="AA14" s="18">
        <v>0</v>
      </c>
      <c r="AB14" s="17">
        <v>0</v>
      </c>
      <c r="AC14" s="18">
        <v>0</v>
      </c>
      <c r="AD14" s="18">
        <v>0</v>
      </c>
      <c r="AE14" s="34">
        <v>0</v>
      </c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</row>
    <row r="15" spans="1:51" ht="18.75" customHeight="1" x14ac:dyDescent="0.25">
      <c r="A15" s="586"/>
      <c r="B15" s="22" t="s">
        <v>25</v>
      </c>
      <c r="C15" s="324">
        <f t="shared" si="0"/>
        <v>50</v>
      </c>
      <c r="D15" s="26">
        <f t="shared" si="1"/>
        <v>50</v>
      </c>
      <c r="E15" s="28">
        <v>50</v>
      </c>
      <c r="F15" s="24">
        <v>50</v>
      </c>
      <c r="G15" s="24">
        <v>0</v>
      </c>
      <c r="H15" s="24">
        <v>0</v>
      </c>
      <c r="I15" s="56">
        <v>0</v>
      </c>
      <c r="J15" s="24">
        <v>0</v>
      </c>
      <c r="K15" s="56">
        <v>0</v>
      </c>
      <c r="L15" s="24">
        <v>0</v>
      </c>
      <c r="M15" s="56">
        <v>0</v>
      </c>
      <c r="N15" s="24">
        <v>0</v>
      </c>
      <c r="O15" s="56">
        <v>0</v>
      </c>
      <c r="P15" s="24">
        <v>0</v>
      </c>
      <c r="Q15" s="24">
        <v>0</v>
      </c>
      <c r="R15" s="24">
        <v>0</v>
      </c>
      <c r="S15" s="26">
        <v>0</v>
      </c>
      <c r="T15" s="28">
        <v>201</v>
      </c>
      <c r="U15" s="29">
        <v>0</v>
      </c>
      <c r="V15" s="23">
        <f t="shared" si="2"/>
        <v>3</v>
      </c>
      <c r="W15" s="29">
        <v>0</v>
      </c>
      <c r="X15" s="29">
        <v>1</v>
      </c>
      <c r="Y15" s="29">
        <v>0</v>
      </c>
      <c r="Z15" s="29">
        <v>1</v>
      </c>
      <c r="AA15" s="29">
        <v>0</v>
      </c>
      <c r="AB15" s="56">
        <v>1</v>
      </c>
      <c r="AC15" s="29">
        <v>0</v>
      </c>
      <c r="AD15" s="29">
        <v>0</v>
      </c>
      <c r="AE15" s="30">
        <v>0</v>
      </c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</row>
    <row r="16" spans="1:51" ht="18.75" customHeight="1" x14ac:dyDescent="0.25">
      <c r="A16" s="586"/>
      <c r="B16" s="31" t="s">
        <v>24</v>
      </c>
      <c r="C16" s="319">
        <f t="shared" si="0"/>
        <v>40</v>
      </c>
      <c r="D16" s="38">
        <f t="shared" si="1"/>
        <v>40</v>
      </c>
      <c r="E16" s="36">
        <v>40</v>
      </c>
      <c r="F16" s="33">
        <v>40</v>
      </c>
      <c r="G16" s="33">
        <v>0</v>
      </c>
      <c r="H16" s="33">
        <v>0</v>
      </c>
      <c r="I16" s="17">
        <v>0</v>
      </c>
      <c r="J16" s="33">
        <v>0</v>
      </c>
      <c r="K16" s="17">
        <v>0</v>
      </c>
      <c r="L16" s="33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34">
        <v>0</v>
      </c>
      <c r="T16" s="36">
        <v>321</v>
      </c>
      <c r="U16" s="18">
        <v>0</v>
      </c>
      <c r="V16" s="32">
        <f t="shared" si="2"/>
        <v>16</v>
      </c>
      <c r="W16" s="18">
        <v>0</v>
      </c>
      <c r="X16" s="18">
        <v>2</v>
      </c>
      <c r="Y16" s="18">
        <v>0</v>
      </c>
      <c r="Z16" s="18">
        <v>14</v>
      </c>
      <c r="AA16" s="18">
        <v>0</v>
      </c>
      <c r="AB16" s="17">
        <v>0</v>
      </c>
      <c r="AC16" s="18">
        <v>0</v>
      </c>
      <c r="AD16" s="18">
        <v>0</v>
      </c>
      <c r="AE16" s="34">
        <v>0</v>
      </c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</row>
    <row r="17" spans="1:51" ht="18.75" customHeight="1" x14ac:dyDescent="0.25">
      <c r="A17" s="586"/>
      <c r="B17" s="22" t="s">
        <v>217</v>
      </c>
      <c r="C17" s="324">
        <f t="shared" si="0"/>
        <v>100</v>
      </c>
      <c r="D17" s="26">
        <f t="shared" si="1"/>
        <v>115</v>
      </c>
      <c r="E17" s="28">
        <f t="shared" ref="E17:AE17" si="3">SUM(E18:E23)</f>
        <v>0</v>
      </c>
      <c r="F17" s="24">
        <f t="shared" si="3"/>
        <v>0</v>
      </c>
      <c r="G17" s="24">
        <f t="shared" si="3"/>
        <v>100</v>
      </c>
      <c r="H17" s="24">
        <f t="shared" si="3"/>
        <v>115</v>
      </c>
      <c r="I17" s="56">
        <f t="shared" si="3"/>
        <v>0</v>
      </c>
      <c r="J17" s="56">
        <f t="shared" si="3"/>
        <v>0</v>
      </c>
      <c r="K17" s="56">
        <f t="shared" si="3"/>
        <v>0</v>
      </c>
      <c r="L17" s="56">
        <f t="shared" si="3"/>
        <v>0</v>
      </c>
      <c r="M17" s="56">
        <f t="shared" si="3"/>
        <v>0</v>
      </c>
      <c r="N17" s="56">
        <f t="shared" si="3"/>
        <v>0</v>
      </c>
      <c r="O17" s="56">
        <f t="shared" si="3"/>
        <v>0</v>
      </c>
      <c r="P17" s="56">
        <f t="shared" si="3"/>
        <v>0</v>
      </c>
      <c r="Q17" s="56">
        <f t="shared" si="3"/>
        <v>0</v>
      </c>
      <c r="R17" s="56">
        <f t="shared" si="3"/>
        <v>0</v>
      </c>
      <c r="S17" s="30">
        <f t="shared" si="3"/>
        <v>0</v>
      </c>
      <c r="T17" s="28">
        <f t="shared" si="3"/>
        <v>201</v>
      </c>
      <c r="U17" s="59">
        <f t="shared" si="3"/>
        <v>9</v>
      </c>
      <c r="V17" s="23">
        <f t="shared" si="3"/>
        <v>15</v>
      </c>
      <c r="W17" s="29">
        <f t="shared" si="3"/>
        <v>0</v>
      </c>
      <c r="X17" s="29">
        <f t="shared" si="3"/>
        <v>14</v>
      </c>
      <c r="Y17" s="29">
        <f t="shared" si="3"/>
        <v>0</v>
      </c>
      <c r="Z17" s="29">
        <f t="shared" si="3"/>
        <v>1</v>
      </c>
      <c r="AA17" s="29">
        <f t="shared" si="3"/>
        <v>0</v>
      </c>
      <c r="AB17" s="56">
        <f t="shared" si="3"/>
        <v>0</v>
      </c>
      <c r="AC17" s="29">
        <f t="shared" si="3"/>
        <v>0</v>
      </c>
      <c r="AD17" s="29">
        <f t="shared" si="3"/>
        <v>0</v>
      </c>
      <c r="AE17" s="30">
        <f t="shared" si="3"/>
        <v>0</v>
      </c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</row>
    <row r="18" spans="1:51" ht="18.75" customHeight="1" x14ac:dyDescent="0.25">
      <c r="A18" s="586"/>
      <c r="B18" s="31" t="s">
        <v>280</v>
      </c>
      <c r="C18" s="319">
        <f t="shared" si="0"/>
        <v>20</v>
      </c>
      <c r="D18" s="38">
        <f t="shared" si="1"/>
        <v>32</v>
      </c>
      <c r="E18" s="36">
        <v>0</v>
      </c>
      <c r="F18" s="33">
        <v>0</v>
      </c>
      <c r="G18" s="33">
        <v>20</v>
      </c>
      <c r="H18" s="33">
        <v>32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34">
        <v>0</v>
      </c>
      <c r="T18" s="36">
        <v>38</v>
      </c>
      <c r="U18" s="257">
        <v>1</v>
      </c>
      <c r="V18" s="32">
        <f t="shared" ref="V18:V34" si="4">SUM(W18:AE18)</f>
        <v>7</v>
      </c>
      <c r="W18" s="18">
        <v>0</v>
      </c>
      <c r="X18" s="18">
        <v>7</v>
      </c>
      <c r="Y18" s="18">
        <v>0</v>
      </c>
      <c r="Z18" s="18">
        <v>0</v>
      </c>
      <c r="AA18" s="18">
        <v>0</v>
      </c>
      <c r="AB18" s="17">
        <v>0</v>
      </c>
      <c r="AC18" s="18">
        <v>0</v>
      </c>
      <c r="AD18" s="18">
        <v>0</v>
      </c>
      <c r="AE18" s="34">
        <v>0</v>
      </c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</row>
    <row r="19" spans="1:51" ht="18.75" customHeight="1" x14ac:dyDescent="0.25">
      <c r="A19" s="586"/>
      <c r="B19" s="22" t="s">
        <v>281</v>
      </c>
      <c r="C19" s="324">
        <f t="shared" si="0"/>
        <v>20</v>
      </c>
      <c r="D19" s="26">
        <f t="shared" si="1"/>
        <v>20</v>
      </c>
      <c r="E19" s="28">
        <v>0</v>
      </c>
      <c r="F19" s="24">
        <v>0</v>
      </c>
      <c r="G19" s="24">
        <v>20</v>
      </c>
      <c r="H19" s="24">
        <v>20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6">
        <v>0</v>
      </c>
      <c r="Q19" s="56">
        <v>0</v>
      </c>
      <c r="R19" s="56">
        <v>0</v>
      </c>
      <c r="S19" s="30">
        <v>0</v>
      </c>
      <c r="T19" s="28">
        <v>31</v>
      </c>
      <c r="U19" s="59">
        <v>0</v>
      </c>
      <c r="V19" s="23">
        <f t="shared" si="4"/>
        <v>2</v>
      </c>
      <c r="W19" s="29">
        <v>0</v>
      </c>
      <c r="X19" s="29">
        <v>1</v>
      </c>
      <c r="Y19" s="29">
        <v>0</v>
      </c>
      <c r="Z19" s="29">
        <v>1</v>
      </c>
      <c r="AA19" s="29">
        <v>0</v>
      </c>
      <c r="AB19" s="56">
        <v>0</v>
      </c>
      <c r="AC19" s="29">
        <v>0</v>
      </c>
      <c r="AD19" s="29">
        <v>0</v>
      </c>
      <c r="AE19" s="30">
        <v>0</v>
      </c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</row>
    <row r="20" spans="1:51" ht="18.75" customHeight="1" x14ac:dyDescent="0.25">
      <c r="A20" s="586"/>
      <c r="B20" s="31" t="s">
        <v>282</v>
      </c>
      <c r="C20" s="319">
        <f t="shared" si="0"/>
        <v>20</v>
      </c>
      <c r="D20" s="38">
        <f t="shared" si="1"/>
        <v>24</v>
      </c>
      <c r="E20" s="36">
        <v>0</v>
      </c>
      <c r="F20" s="33">
        <v>0</v>
      </c>
      <c r="G20" s="33">
        <v>20</v>
      </c>
      <c r="H20" s="33">
        <v>24</v>
      </c>
      <c r="I20" s="17">
        <v>0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0</v>
      </c>
      <c r="R20" s="17">
        <v>0</v>
      </c>
      <c r="S20" s="34">
        <v>0</v>
      </c>
      <c r="T20" s="36">
        <v>55</v>
      </c>
      <c r="U20" s="257">
        <v>1</v>
      </c>
      <c r="V20" s="32">
        <f t="shared" si="4"/>
        <v>2</v>
      </c>
      <c r="W20" s="18">
        <v>0</v>
      </c>
      <c r="X20" s="18">
        <v>2</v>
      </c>
      <c r="Y20" s="18">
        <v>0</v>
      </c>
      <c r="Z20" s="18">
        <v>0</v>
      </c>
      <c r="AA20" s="18">
        <v>0</v>
      </c>
      <c r="AB20" s="17">
        <v>0</v>
      </c>
      <c r="AC20" s="18">
        <v>0</v>
      </c>
      <c r="AD20" s="18">
        <v>0</v>
      </c>
      <c r="AE20" s="34">
        <v>0</v>
      </c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</row>
    <row r="21" spans="1:51" ht="18.75" customHeight="1" x14ac:dyDescent="0.25">
      <c r="A21" s="586"/>
      <c r="B21" s="22" t="s">
        <v>283</v>
      </c>
      <c r="C21" s="324">
        <f t="shared" si="0"/>
        <v>20</v>
      </c>
      <c r="D21" s="26">
        <f t="shared" si="1"/>
        <v>16</v>
      </c>
      <c r="E21" s="28">
        <v>0</v>
      </c>
      <c r="F21" s="24">
        <v>0</v>
      </c>
      <c r="G21" s="24">
        <v>20</v>
      </c>
      <c r="H21" s="24">
        <v>16</v>
      </c>
      <c r="I21" s="56">
        <v>0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6">
        <v>0</v>
      </c>
      <c r="Q21" s="56">
        <v>0</v>
      </c>
      <c r="R21" s="56">
        <v>0</v>
      </c>
      <c r="S21" s="30">
        <v>0</v>
      </c>
      <c r="T21" s="28">
        <v>16</v>
      </c>
      <c r="U21" s="59">
        <v>0</v>
      </c>
      <c r="V21" s="23">
        <f t="shared" si="4"/>
        <v>1</v>
      </c>
      <c r="W21" s="29">
        <v>0</v>
      </c>
      <c r="X21" s="29">
        <v>1</v>
      </c>
      <c r="Y21" s="29">
        <v>0</v>
      </c>
      <c r="Z21" s="29">
        <v>0</v>
      </c>
      <c r="AA21" s="29">
        <v>0</v>
      </c>
      <c r="AB21" s="56">
        <v>0</v>
      </c>
      <c r="AC21" s="29">
        <v>0</v>
      </c>
      <c r="AD21" s="29">
        <v>0</v>
      </c>
      <c r="AE21" s="30">
        <v>0</v>
      </c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</row>
    <row r="22" spans="1:51" ht="18.75" customHeight="1" x14ac:dyDescent="0.25">
      <c r="A22" s="586"/>
      <c r="B22" s="31" t="s">
        <v>284</v>
      </c>
      <c r="C22" s="319">
        <f t="shared" si="0"/>
        <v>20</v>
      </c>
      <c r="D22" s="38">
        <f t="shared" si="1"/>
        <v>23</v>
      </c>
      <c r="E22" s="36">
        <v>0</v>
      </c>
      <c r="F22" s="33">
        <v>0</v>
      </c>
      <c r="G22" s="33">
        <v>20</v>
      </c>
      <c r="H22" s="33">
        <v>23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34">
        <v>0</v>
      </c>
      <c r="T22" s="36">
        <v>35</v>
      </c>
      <c r="U22" s="257">
        <v>2</v>
      </c>
      <c r="V22" s="32">
        <f t="shared" si="4"/>
        <v>2</v>
      </c>
      <c r="W22" s="18">
        <v>0</v>
      </c>
      <c r="X22" s="18">
        <v>2</v>
      </c>
      <c r="Y22" s="18">
        <v>0</v>
      </c>
      <c r="Z22" s="18">
        <v>0</v>
      </c>
      <c r="AA22" s="18">
        <v>0</v>
      </c>
      <c r="AB22" s="17">
        <v>0</v>
      </c>
      <c r="AC22" s="18">
        <v>0</v>
      </c>
      <c r="AD22" s="18">
        <v>0</v>
      </c>
      <c r="AE22" s="34">
        <v>0</v>
      </c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</row>
    <row r="23" spans="1:51" ht="18.75" customHeight="1" x14ac:dyDescent="0.25">
      <c r="A23" s="586"/>
      <c r="B23" s="22" t="s">
        <v>285</v>
      </c>
      <c r="C23" s="324">
        <f t="shared" si="0"/>
        <v>0</v>
      </c>
      <c r="D23" s="26">
        <f t="shared" si="1"/>
        <v>0</v>
      </c>
      <c r="E23" s="28">
        <v>0</v>
      </c>
      <c r="F23" s="28">
        <v>0</v>
      </c>
      <c r="G23" s="28">
        <v>0</v>
      </c>
      <c r="H23" s="28">
        <v>0</v>
      </c>
      <c r="I23" s="28">
        <v>0</v>
      </c>
      <c r="J23" s="28">
        <v>0</v>
      </c>
      <c r="K23" s="28">
        <v>0</v>
      </c>
      <c r="L23" s="28">
        <v>0</v>
      </c>
      <c r="M23" s="28">
        <v>0</v>
      </c>
      <c r="N23" s="28">
        <v>0</v>
      </c>
      <c r="O23" s="28">
        <v>0</v>
      </c>
      <c r="P23" s="28">
        <v>0</v>
      </c>
      <c r="Q23" s="28">
        <v>0</v>
      </c>
      <c r="R23" s="28">
        <v>0</v>
      </c>
      <c r="S23" s="26">
        <v>0</v>
      </c>
      <c r="T23" s="28">
        <v>26</v>
      </c>
      <c r="U23" s="59">
        <v>5</v>
      </c>
      <c r="V23" s="23">
        <f t="shared" si="4"/>
        <v>1</v>
      </c>
      <c r="W23" s="29">
        <v>0</v>
      </c>
      <c r="X23" s="29">
        <v>1</v>
      </c>
      <c r="Y23" s="29">
        <v>0</v>
      </c>
      <c r="Z23" s="29">
        <v>0</v>
      </c>
      <c r="AA23" s="29">
        <v>0</v>
      </c>
      <c r="AB23" s="56">
        <v>0</v>
      </c>
      <c r="AC23" s="29">
        <v>0</v>
      </c>
      <c r="AD23" s="29">
        <v>0</v>
      </c>
      <c r="AE23" s="30">
        <v>0</v>
      </c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</row>
    <row r="24" spans="1:51" ht="18.75" customHeight="1" x14ac:dyDescent="0.25">
      <c r="A24" s="586"/>
      <c r="B24" s="31" t="s">
        <v>74</v>
      </c>
      <c r="C24" s="319">
        <f t="shared" si="0"/>
        <v>40</v>
      </c>
      <c r="D24" s="38">
        <f t="shared" si="1"/>
        <v>40</v>
      </c>
      <c r="E24" s="36">
        <v>40</v>
      </c>
      <c r="F24" s="33">
        <v>40</v>
      </c>
      <c r="G24" s="33">
        <v>0</v>
      </c>
      <c r="H24" s="33">
        <v>0</v>
      </c>
      <c r="I24" s="17">
        <v>0</v>
      </c>
      <c r="J24" s="33">
        <v>0</v>
      </c>
      <c r="K24" s="17">
        <v>0</v>
      </c>
      <c r="L24" s="33">
        <v>0</v>
      </c>
      <c r="M24" s="17">
        <v>0</v>
      </c>
      <c r="N24" s="33">
        <v>0</v>
      </c>
      <c r="O24" s="17">
        <v>0</v>
      </c>
      <c r="P24" s="33">
        <v>0</v>
      </c>
      <c r="Q24" s="33">
        <v>0</v>
      </c>
      <c r="R24" s="33">
        <v>0</v>
      </c>
      <c r="S24" s="38">
        <v>0</v>
      </c>
      <c r="T24" s="36">
        <v>421</v>
      </c>
      <c r="U24" s="18">
        <v>0</v>
      </c>
      <c r="V24" s="32">
        <f t="shared" si="4"/>
        <v>33</v>
      </c>
      <c r="W24" s="18">
        <v>0</v>
      </c>
      <c r="X24" s="18">
        <v>8</v>
      </c>
      <c r="Y24" s="18">
        <v>0</v>
      </c>
      <c r="Z24" s="18">
        <v>24</v>
      </c>
      <c r="AA24" s="18">
        <v>1</v>
      </c>
      <c r="AB24" s="17">
        <v>0</v>
      </c>
      <c r="AC24" s="18">
        <v>0</v>
      </c>
      <c r="AD24" s="18">
        <v>0</v>
      </c>
      <c r="AE24" s="34">
        <v>0</v>
      </c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</row>
    <row r="25" spans="1:51" ht="18.75" customHeight="1" x14ac:dyDescent="0.25">
      <c r="A25" s="586"/>
      <c r="B25" s="22" t="s">
        <v>28</v>
      </c>
      <c r="C25" s="324">
        <f t="shared" si="0"/>
        <v>25</v>
      </c>
      <c r="D25" s="26">
        <f t="shared" si="1"/>
        <v>25</v>
      </c>
      <c r="E25" s="28">
        <v>25</v>
      </c>
      <c r="F25" s="24">
        <v>25</v>
      </c>
      <c r="G25" s="24">
        <v>0</v>
      </c>
      <c r="H25" s="24">
        <v>0</v>
      </c>
      <c r="I25" s="56">
        <v>0</v>
      </c>
      <c r="J25" s="56">
        <v>0</v>
      </c>
      <c r="K25" s="56">
        <v>0</v>
      </c>
      <c r="L25" s="56">
        <v>0</v>
      </c>
      <c r="M25" s="56">
        <v>0</v>
      </c>
      <c r="N25" s="56">
        <v>0</v>
      </c>
      <c r="O25" s="56">
        <v>0</v>
      </c>
      <c r="P25" s="56">
        <v>0</v>
      </c>
      <c r="Q25" s="56">
        <v>0</v>
      </c>
      <c r="R25" s="56">
        <v>0</v>
      </c>
      <c r="S25" s="30">
        <v>0</v>
      </c>
      <c r="T25" s="28">
        <v>134</v>
      </c>
      <c r="U25" s="29">
        <v>0</v>
      </c>
      <c r="V25" s="23">
        <f t="shared" si="4"/>
        <v>7</v>
      </c>
      <c r="W25" s="29">
        <v>0</v>
      </c>
      <c r="X25" s="29">
        <v>5</v>
      </c>
      <c r="Y25" s="29">
        <v>0</v>
      </c>
      <c r="Z25" s="29">
        <v>1</v>
      </c>
      <c r="AA25" s="29">
        <v>0</v>
      </c>
      <c r="AB25" s="56">
        <v>1</v>
      </c>
      <c r="AC25" s="29">
        <v>0</v>
      </c>
      <c r="AD25" s="29">
        <v>0</v>
      </c>
      <c r="AE25" s="30">
        <v>0</v>
      </c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</row>
    <row r="26" spans="1:51" ht="18.75" customHeight="1" x14ac:dyDescent="0.25">
      <c r="A26" s="586"/>
      <c r="B26" s="31" t="s">
        <v>29</v>
      </c>
      <c r="C26" s="319">
        <f t="shared" si="0"/>
        <v>29</v>
      </c>
      <c r="D26" s="38">
        <f t="shared" si="1"/>
        <v>25</v>
      </c>
      <c r="E26" s="36">
        <v>25</v>
      </c>
      <c r="F26" s="33">
        <v>25</v>
      </c>
      <c r="G26" s="33">
        <v>0</v>
      </c>
      <c r="H26" s="33">
        <v>0</v>
      </c>
      <c r="I26" s="17">
        <v>2</v>
      </c>
      <c r="J26" s="33">
        <v>0</v>
      </c>
      <c r="K26" s="17">
        <v>0</v>
      </c>
      <c r="L26" s="33">
        <v>0</v>
      </c>
      <c r="M26" s="17">
        <v>1</v>
      </c>
      <c r="N26" s="33">
        <v>0</v>
      </c>
      <c r="O26" s="17">
        <v>1</v>
      </c>
      <c r="P26" s="33">
        <v>0</v>
      </c>
      <c r="Q26" s="33">
        <v>0</v>
      </c>
      <c r="R26" s="33">
        <v>0</v>
      </c>
      <c r="S26" s="38">
        <v>0</v>
      </c>
      <c r="T26" s="36">
        <v>113</v>
      </c>
      <c r="U26" s="18">
        <v>0</v>
      </c>
      <c r="V26" s="32">
        <f t="shared" si="4"/>
        <v>8</v>
      </c>
      <c r="W26" s="18">
        <v>0</v>
      </c>
      <c r="X26" s="18">
        <v>4</v>
      </c>
      <c r="Y26" s="18">
        <v>0</v>
      </c>
      <c r="Z26" s="18">
        <v>2</v>
      </c>
      <c r="AA26" s="18">
        <v>0</v>
      </c>
      <c r="AB26" s="17">
        <v>2</v>
      </c>
      <c r="AC26" s="18">
        <v>0</v>
      </c>
      <c r="AD26" s="18">
        <v>0</v>
      </c>
      <c r="AE26" s="34">
        <v>0</v>
      </c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</row>
    <row r="27" spans="1:51" ht="18.75" customHeight="1" x14ac:dyDescent="0.25">
      <c r="A27" s="586"/>
      <c r="B27" s="22" t="s">
        <v>110</v>
      </c>
      <c r="C27" s="324">
        <f t="shared" si="0"/>
        <v>30</v>
      </c>
      <c r="D27" s="26">
        <f t="shared" si="1"/>
        <v>22</v>
      </c>
      <c r="E27" s="28">
        <v>0</v>
      </c>
      <c r="F27" s="24">
        <v>0</v>
      </c>
      <c r="G27" s="24">
        <v>30</v>
      </c>
      <c r="H27" s="24">
        <v>22</v>
      </c>
      <c r="I27" s="56">
        <v>0</v>
      </c>
      <c r="J27" s="56">
        <v>0</v>
      </c>
      <c r="K27" s="56">
        <v>0</v>
      </c>
      <c r="L27" s="56">
        <v>0</v>
      </c>
      <c r="M27" s="56">
        <v>0</v>
      </c>
      <c r="N27" s="56">
        <v>0</v>
      </c>
      <c r="O27" s="56">
        <v>0</v>
      </c>
      <c r="P27" s="56">
        <v>0</v>
      </c>
      <c r="Q27" s="56">
        <v>0</v>
      </c>
      <c r="R27" s="56">
        <v>0</v>
      </c>
      <c r="S27" s="30">
        <v>0</v>
      </c>
      <c r="T27" s="28">
        <v>132</v>
      </c>
      <c r="U27" s="29">
        <v>0</v>
      </c>
      <c r="V27" s="23">
        <f t="shared" si="4"/>
        <v>21</v>
      </c>
      <c r="W27" s="29">
        <v>0</v>
      </c>
      <c r="X27" s="29">
        <v>2</v>
      </c>
      <c r="Y27" s="29">
        <v>0</v>
      </c>
      <c r="Z27" s="29">
        <v>19</v>
      </c>
      <c r="AA27" s="29">
        <v>0</v>
      </c>
      <c r="AB27" s="56">
        <v>0</v>
      </c>
      <c r="AC27" s="29">
        <v>0</v>
      </c>
      <c r="AD27" s="29">
        <v>0</v>
      </c>
      <c r="AE27" s="30">
        <v>0</v>
      </c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</row>
    <row r="28" spans="1:51" ht="18.75" customHeight="1" x14ac:dyDescent="0.25">
      <c r="A28" s="586"/>
      <c r="B28" s="31" t="s">
        <v>31</v>
      </c>
      <c r="C28" s="319">
        <f t="shared" si="0"/>
        <v>25</v>
      </c>
      <c r="D28" s="38">
        <f t="shared" si="1"/>
        <v>25</v>
      </c>
      <c r="E28" s="36">
        <v>25</v>
      </c>
      <c r="F28" s="33">
        <v>25</v>
      </c>
      <c r="G28" s="33">
        <v>0</v>
      </c>
      <c r="H28" s="33">
        <v>0</v>
      </c>
      <c r="I28" s="17">
        <v>0</v>
      </c>
      <c r="J28" s="33">
        <v>0</v>
      </c>
      <c r="K28" s="17">
        <v>0</v>
      </c>
      <c r="L28" s="33">
        <v>0</v>
      </c>
      <c r="M28" s="17">
        <v>0</v>
      </c>
      <c r="N28" s="33">
        <v>0</v>
      </c>
      <c r="O28" s="17">
        <v>0</v>
      </c>
      <c r="P28" s="33">
        <v>0</v>
      </c>
      <c r="Q28" s="33">
        <v>0</v>
      </c>
      <c r="R28" s="33">
        <v>0</v>
      </c>
      <c r="S28" s="38">
        <v>0</v>
      </c>
      <c r="T28" s="36">
        <v>120</v>
      </c>
      <c r="U28" s="18">
        <v>0</v>
      </c>
      <c r="V28" s="32">
        <f t="shared" si="4"/>
        <v>10</v>
      </c>
      <c r="W28" s="18">
        <v>0</v>
      </c>
      <c r="X28" s="18">
        <v>4</v>
      </c>
      <c r="Y28" s="18">
        <v>0</v>
      </c>
      <c r="Z28" s="18">
        <v>5</v>
      </c>
      <c r="AA28" s="18">
        <v>0</v>
      </c>
      <c r="AB28" s="17">
        <v>1</v>
      </c>
      <c r="AC28" s="17">
        <v>0</v>
      </c>
      <c r="AD28" s="17">
        <v>0</v>
      </c>
      <c r="AE28" s="34">
        <v>0</v>
      </c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</row>
    <row r="29" spans="1:51" ht="18.75" customHeight="1" x14ac:dyDescent="0.25">
      <c r="A29" s="586"/>
      <c r="B29" s="22" t="s">
        <v>111</v>
      </c>
      <c r="C29" s="324">
        <f t="shared" si="0"/>
        <v>45</v>
      </c>
      <c r="D29" s="26">
        <f t="shared" si="1"/>
        <v>23</v>
      </c>
      <c r="E29" s="28">
        <v>20</v>
      </c>
      <c r="F29" s="24">
        <v>20</v>
      </c>
      <c r="G29" s="24">
        <v>10</v>
      </c>
      <c r="H29" s="24">
        <v>3</v>
      </c>
      <c r="I29" s="56">
        <v>5</v>
      </c>
      <c r="J29" s="56">
        <v>0</v>
      </c>
      <c r="K29" s="56">
        <v>0</v>
      </c>
      <c r="L29" s="56">
        <v>0</v>
      </c>
      <c r="M29" s="56">
        <v>5</v>
      </c>
      <c r="N29" s="56">
        <v>0</v>
      </c>
      <c r="O29" s="56">
        <v>5</v>
      </c>
      <c r="P29" s="56">
        <v>0</v>
      </c>
      <c r="Q29" s="56">
        <v>0</v>
      </c>
      <c r="R29" s="56">
        <v>0</v>
      </c>
      <c r="S29" s="30">
        <v>0</v>
      </c>
      <c r="T29" s="28">
        <v>64</v>
      </c>
      <c r="U29" s="29">
        <v>0</v>
      </c>
      <c r="V29" s="23">
        <f t="shared" si="4"/>
        <v>6</v>
      </c>
      <c r="W29" s="29">
        <v>0</v>
      </c>
      <c r="X29" s="29">
        <v>4</v>
      </c>
      <c r="Y29" s="29">
        <v>0</v>
      </c>
      <c r="Z29" s="29">
        <v>2</v>
      </c>
      <c r="AA29" s="29">
        <v>0</v>
      </c>
      <c r="AB29" s="56">
        <v>0</v>
      </c>
      <c r="AC29" s="29">
        <v>0</v>
      </c>
      <c r="AD29" s="29">
        <v>0</v>
      </c>
      <c r="AE29" s="30">
        <v>0</v>
      </c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</row>
    <row r="30" spans="1:51" ht="18.75" customHeight="1" x14ac:dyDescent="0.25">
      <c r="A30" s="586"/>
      <c r="B30" s="31" t="s">
        <v>32</v>
      </c>
      <c r="C30" s="319">
        <f t="shared" si="0"/>
        <v>30</v>
      </c>
      <c r="D30" s="38">
        <f t="shared" si="1"/>
        <v>29</v>
      </c>
      <c r="E30" s="36">
        <v>0</v>
      </c>
      <c r="F30" s="33">
        <v>0</v>
      </c>
      <c r="G30" s="33">
        <v>30</v>
      </c>
      <c r="H30" s="33">
        <v>29</v>
      </c>
      <c r="I30" s="17">
        <v>0</v>
      </c>
      <c r="J30" s="17">
        <v>0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>
        <v>0</v>
      </c>
      <c r="S30" s="34">
        <v>0</v>
      </c>
      <c r="T30" s="36">
        <v>145</v>
      </c>
      <c r="U30" s="18">
        <v>0</v>
      </c>
      <c r="V30" s="32">
        <f t="shared" si="4"/>
        <v>12</v>
      </c>
      <c r="W30" s="18">
        <v>0</v>
      </c>
      <c r="X30" s="18">
        <v>0</v>
      </c>
      <c r="Y30" s="18">
        <v>0</v>
      </c>
      <c r="Z30" s="18">
        <v>12</v>
      </c>
      <c r="AA30" s="18">
        <v>0</v>
      </c>
      <c r="AB30" s="17">
        <v>0</v>
      </c>
      <c r="AC30" s="18">
        <v>0</v>
      </c>
      <c r="AD30" s="18">
        <v>0</v>
      </c>
      <c r="AE30" s="34">
        <v>0</v>
      </c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</row>
    <row r="31" spans="1:51" ht="18.75" customHeight="1" x14ac:dyDescent="0.25">
      <c r="A31" s="586"/>
      <c r="B31" s="22" t="s">
        <v>196</v>
      </c>
      <c r="C31" s="324">
        <f t="shared" si="0"/>
        <v>32</v>
      </c>
      <c r="D31" s="26">
        <f t="shared" si="1"/>
        <v>10</v>
      </c>
      <c r="E31" s="28">
        <v>0</v>
      </c>
      <c r="F31" s="24">
        <v>0</v>
      </c>
      <c r="G31" s="24">
        <v>30</v>
      </c>
      <c r="H31" s="24">
        <v>10</v>
      </c>
      <c r="I31" s="56">
        <v>2</v>
      </c>
      <c r="J31" s="56">
        <v>0</v>
      </c>
      <c r="K31" s="56">
        <v>0</v>
      </c>
      <c r="L31" s="56">
        <v>0</v>
      </c>
      <c r="M31" s="56">
        <v>0</v>
      </c>
      <c r="N31" s="56">
        <v>0</v>
      </c>
      <c r="O31" s="56">
        <v>0</v>
      </c>
      <c r="P31" s="56">
        <v>0</v>
      </c>
      <c r="Q31" s="56">
        <v>0</v>
      </c>
      <c r="R31" s="56">
        <v>0</v>
      </c>
      <c r="S31" s="30">
        <v>0</v>
      </c>
      <c r="T31" s="28">
        <v>130</v>
      </c>
      <c r="U31" s="29">
        <v>0</v>
      </c>
      <c r="V31" s="23">
        <f t="shared" si="4"/>
        <v>17</v>
      </c>
      <c r="W31" s="29">
        <v>0</v>
      </c>
      <c r="X31" s="29">
        <v>3</v>
      </c>
      <c r="Y31" s="29">
        <v>0</v>
      </c>
      <c r="Z31" s="29">
        <v>14</v>
      </c>
      <c r="AA31" s="29">
        <v>0</v>
      </c>
      <c r="AB31" s="56">
        <v>0</v>
      </c>
      <c r="AC31" s="29">
        <v>0</v>
      </c>
      <c r="AD31" s="29">
        <v>0</v>
      </c>
      <c r="AE31" s="30">
        <v>0</v>
      </c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</row>
    <row r="32" spans="1:51" ht="18.75" customHeight="1" x14ac:dyDescent="0.25">
      <c r="A32" s="586"/>
      <c r="B32" s="31" t="s">
        <v>94</v>
      </c>
      <c r="C32" s="319">
        <f t="shared" si="0"/>
        <v>96</v>
      </c>
      <c r="D32" s="38">
        <f t="shared" si="1"/>
        <v>37</v>
      </c>
      <c r="E32" s="36">
        <v>50</v>
      </c>
      <c r="F32" s="33">
        <v>37</v>
      </c>
      <c r="G32" s="33">
        <v>0</v>
      </c>
      <c r="H32" s="33">
        <v>0</v>
      </c>
      <c r="I32" s="17">
        <v>15</v>
      </c>
      <c r="J32" s="17">
        <v>0</v>
      </c>
      <c r="K32" s="17">
        <v>1</v>
      </c>
      <c r="L32" s="17">
        <v>0</v>
      </c>
      <c r="M32" s="17">
        <v>15</v>
      </c>
      <c r="N32" s="17">
        <v>0</v>
      </c>
      <c r="O32" s="17">
        <v>15</v>
      </c>
      <c r="P32" s="17">
        <v>0</v>
      </c>
      <c r="Q32" s="17">
        <v>0</v>
      </c>
      <c r="R32" s="17">
        <v>0</v>
      </c>
      <c r="S32" s="34">
        <v>0</v>
      </c>
      <c r="T32" s="36">
        <v>135</v>
      </c>
      <c r="U32" s="18">
        <v>0</v>
      </c>
      <c r="V32" s="32">
        <f t="shared" si="4"/>
        <v>14</v>
      </c>
      <c r="W32" s="18">
        <v>0</v>
      </c>
      <c r="X32" s="18">
        <v>8</v>
      </c>
      <c r="Y32" s="18">
        <v>0</v>
      </c>
      <c r="Z32" s="18">
        <v>5</v>
      </c>
      <c r="AA32" s="18">
        <v>0</v>
      </c>
      <c r="AB32" s="17">
        <v>1</v>
      </c>
      <c r="AC32" s="18">
        <v>0</v>
      </c>
      <c r="AD32" s="18">
        <v>0</v>
      </c>
      <c r="AE32" s="34">
        <v>0</v>
      </c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</row>
    <row r="33" spans="1:51" ht="18.75" customHeight="1" x14ac:dyDescent="0.25">
      <c r="A33" s="586"/>
      <c r="B33" s="22" t="s">
        <v>33</v>
      </c>
      <c r="C33" s="324">
        <f t="shared" si="0"/>
        <v>30</v>
      </c>
      <c r="D33" s="26">
        <f t="shared" si="1"/>
        <v>7</v>
      </c>
      <c r="E33" s="28">
        <v>0</v>
      </c>
      <c r="F33" s="24">
        <v>0</v>
      </c>
      <c r="G33" s="24">
        <v>30</v>
      </c>
      <c r="H33" s="24">
        <v>7</v>
      </c>
      <c r="I33" s="56">
        <v>0</v>
      </c>
      <c r="J33" s="24">
        <v>0</v>
      </c>
      <c r="K33" s="56">
        <v>0</v>
      </c>
      <c r="L33" s="24">
        <v>0</v>
      </c>
      <c r="M33" s="56">
        <v>0</v>
      </c>
      <c r="N33" s="24">
        <v>0</v>
      </c>
      <c r="O33" s="56">
        <v>0</v>
      </c>
      <c r="P33" s="24">
        <v>0</v>
      </c>
      <c r="Q33" s="24">
        <v>0</v>
      </c>
      <c r="R33" s="24">
        <v>0</v>
      </c>
      <c r="S33" s="26">
        <v>0</v>
      </c>
      <c r="T33" s="28">
        <v>112</v>
      </c>
      <c r="U33" s="29">
        <v>0</v>
      </c>
      <c r="V33" s="23">
        <f t="shared" si="4"/>
        <v>17</v>
      </c>
      <c r="W33" s="29">
        <v>0</v>
      </c>
      <c r="X33" s="29">
        <v>2</v>
      </c>
      <c r="Y33" s="29">
        <v>0</v>
      </c>
      <c r="Z33" s="29">
        <v>15</v>
      </c>
      <c r="AA33" s="29">
        <v>0</v>
      </c>
      <c r="AB33" s="56">
        <v>0</v>
      </c>
      <c r="AC33" s="29">
        <v>0</v>
      </c>
      <c r="AD33" s="29">
        <v>0</v>
      </c>
      <c r="AE33" s="30">
        <v>0</v>
      </c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</row>
    <row r="34" spans="1:51" ht="18.75" customHeight="1" x14ac:dyDescent="0.25">
      <c r="A34" s="586"/>
      <c r="B34" s="31" t="s">
        <v>112</v>
      </c>
      <c r="C34" s="319">
        <f t="shared" si="0"/>
        <v>33</v>
      </c>
      <c r="D34" s="38">
        <f t="shared" si="1"/>
        <v>15</v>
      </c>
      <c r="E34" s="36">
        <v>0</v>
      </c>
      <c r="F34" s="33">
        <v>0</v>
      </c>
      <c r="G34" s="33">
        <v>30</v>
      </c>
      <c r="H34" s="33">
        <v>15</v>
      </c>
      <c r="I34" s="17">
        <v>3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34">
        <v>0</v>
      </c>
      <c r="T34" s="36">
        <v>93</v>
      </c>
      <c r="U34" s="18">
        <v>0</v>
      </c>
      <c r="V34" s="32">
        <f t="shared" si="4"/>
        <v>12</v>
      </c>
      <c r="W34" s="18">
        <v>0</v>
      </c>
      <c r="X34" s="18">
        <v>0</v>
      </c>
      <c r="Y34" s="18">
        <v>0</v>
      </c>
      <c r="Z34" s="18">
        <v>12</v>
      </c>
      <c r="AA34" s="18">
        <v>0</v>
      </c>
      <c r="AB34" s="17">
        <v>0</v>
      </c>
      <c r="AC34" s="18">
        <v>0</v>
      </c>
      <c r="AD34" s="18">
        <v>0</v>
      </c>
      <c r="AE34" s="34">
        <v>0</v>
      </c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</row>
    <row r="35" spans="1:51" ht="18.75" customHeight="1" x14ac:dyDescent="0.25">
      <c r="A35" s="586"/>
      <c r="B35" s="22" t="s">
        <v>219</v>
      </c>
      <c r="C35" s="324">
        <f t="shared" si="0"/>
        <v>0</v>
      </c>
      <c r="D35" s="26">
        <f t="shared" si="1"/>
        <v>0</v>
      </c>
      <c r="E35" s="28">
        <f t="shared" ref="E35:AE35" si="5">SUM(E36:E38)</f>
        <v>0</v>
      </c>
      <c r="F35" s="24">
        <f t="shared" si="5"/>
        <v>0</v>
      </c>
      <c r="G35" s="24">
        <f t="shared" si="5"/>
        <v>0</v>
      </c>
      <c r="H35" s="24">
        <f t="shared" si="5"/>
        <v>0</v>
      </c>
      <c r="I35" s="56">
        <f t="shared" si="5"/>
        <v>0</v>
      </c>
      <c r="J35" s="24">
        <f t="shared" si="5"/>
        <v>0</v>
      </c>
      <c r="K35" s="56">
        <f t="shared" si="5"/>
        <v>0</v>
      </c>
      <c r="L35" s="24">
        <f t="shared" si="5"/>
        <v>0</v>
      </c>
      <c r="M35" s="56">
        <f t="shared" si="5"/>
        <v>0</v>
      </c>
      <c r="N35" s="24">
        <f t="shared" si="5"/>
        <v>0</v>
      </c>
      <c r="O35" s="56">
        <f t="shared" si="5"/>
        <v>0</v>
      </c>
      <c r="P35" s="24">
        <f t="shared" si="5"/>
        <v>0</v>
      </c>
      <c r="Q35" s="24">
        <f t="shared" si="5"/>
        <v>0</v>
      </c>
      <c r="R35" s="24">
        <f t="shared" si="5"/>
        <v>0</v>
      </c>
      <c r="S35" s="26">
        <f t="shared" si="5"/>
        <v>0</v>
      </c>
      <c r="T35" s="28">
        <f t="shared" si="5"/>
        <v>32</v>
      </c>
      <c r="U35" s="29">
        <f t="shared" si="5"/>
        <v>2</v>
      </c>
      <c r="V35" s="23">
        <f t="shared" si="5"/>
        <v>0</v>
      </c>
      <c r="W35" s="29">
        <f t="shared" si="5"/>
        <v>0</v>
      </c>
      <c r="X35" s="29">
        <f t="shared" si="5"/>
        <v>0</v>
      </c>
      <c r="Y35" s="29">
        <f t="shared" si="5"/>
        <v>0</v>
      </c>
      <c r="Z35" s="29">
        <f t="shared" si="5"/>
        <v>0</v>
      </c>
      <c r="AA35" s="29">
        <f t="shared" si="5"/>
        <v>0</v>
      </c>
      <c r="AB35" s="56">
        <f t="shared" si="5"/>
        <v>0</v>
      </c>
      <c r="AC35" s="29">
        <f t="shared" si="5"/>
        <v>0</v>
      </c>
      <c r="AD35" s="29">
        <f t="shared" si="5"/>
        <v>0</v>
      </c>
      <c r="AE35" s="30">
        <f t="shared" si="5"/>
        <v>0</v>
      </c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</row>
    <row r="36" spans="1:51" ht="18.75" customHeight="1" x14ac:dyDescent="0.25">
      <c r="A36" s="586"/>
      <c r="B36" s="31" t="s">
        <v>280</v>
      </c>
      <c r="C36" s="319">
        <f t="shared" si="0"/>
        <v>0</v>
      </c>
      <c r="D36" s="38">
        <f t="shared" si="1"/>
        <v>0</v>
      </c>
      <c r="E36" s="36">
        <v>0</v>
      </c>
      <c r="F36" s="36">
        <v>0</v>
      </c>
      <c r="G36" s="36">
        <v>0</v>
      </c>
      <c r="H36" s="36">
        <v>0</v>
      </c>
      <c r="I36" s="36">
        <v>0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36">
        <v>0</v>
      </c>
      <c r="P36" s="36">
        <v>0</v>
      </c>
      <c r="Q36" s="36">
        <v>0</v>
      </c>
      <c r="R36" s="36">
        <v>0</v>
      </c>
      <c r="S36" s="34">
        <v>0</v>
      </c>
      <c r="T36" s="36">
        <v>12</v>
      </c>
      <c r="U36" s="257">
        <v>0</v>
      </c>
      <c r="V36" s="32">
        <f t="shared" ref="V36:V41" si="6">SUM(W36:AE36)</f>
        <v>0</v>
      </c>
      <c r="W36" s="18">
        <v>0</v>
      </c>
      <c r="X36" s="18">
        <v>0</v>
      </c>
      <c r="Y36" s="18">
        <v>0</v>
      </c>
      <c r="Z36" s="18">
        <v>0</v>
      </c>
      <c r="AA36" s="18">
        <v>0</v>
      </c>
      <c r="AB36" s="18">
        <v>0</v>
      </c>
      <c r="AC36" s="18">
        <v>0</v>
      </c>
      <c r="AD36" s="18">
        <v>0</v>
      </c>
      <c r="AE36" s="38">
        <v>0</v>
      </c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</row>
    <row r="37" spans="1:51" ht="18.75" customHeight="1" x14ac:dyDescent="0.25">
      <c r="A37" s="586"/>
      <c r="B37" s="22" t="s">
        <v>281</v>
      </c>
      <c r="C37" s="324">
        <f t="shared" si="0"/>
        <v>0</v>
      </c>
      <c r="D37" s="26">
        <f t="shared" si="1"/>
        <v>0</v>
      </c>
      <c r="E37" s="28">
        <v>0</v>
      </c>
      <c r="F37" s="28">
        <v>0</v>
      </c>
      <c r="G37" s="28">
        <v>0</v>
      </c>
      <c r="H37" s="28">
        <v>0</v>
      </c>
      <c r="I37" s="28">
        <v>0</v>
      </c>
      <c r="J37" s="28">
        <v>0</v>
      </c>
      <c r="K37" s="28">
        <v>0</v>
      </c>
      <c r="L37" s="28">
        <v>0</v>
      </c>
      <c r="M37" s="28">
        <v>0</v>
      </c>
      <c r="N37" s="28">
        <v>0</v>
      </c>
      <c r="O37" s="28">
        <v>0</v>
      </c>
      <c r="P37" s="28">
        <v>0</v>
      </c>
      <c r="Q37" s="28">
        <v>0</v>
      </c>
      <c r="R37" s="28">
        <v>0</v>
      </c>
      <c r="S37" s="30">
        <v>0</v>
      </c>
      <c r="T37" s="28">
        <v>12</v>
      </c>
      <c r="U37" s="59">
        <v>1</v>
      </c>
      <c r="V37" s="23">
        <f t="shared" si="6"/>
        <v>0</v>
      </c>
      <c r="W37" s="29">
        <v>0</v>
      </c>
      <c r="X37" s="29">
        <v>0</v>
      </c>
      <c r="Y37" s="29">
        <v>0</v>
      </c>
      <c r="Z37" s="29">
        <v>0</v>
      </c>
      <c r="AA37" s="29">
        <v>0</v>
      </c>
      <c r="AB37" s="29">
        <v>0</v>
      </c>
      <c r="AC37" s="29">
        <v>0</v>
      </c>
      <c r="AD37" s="29">
        <v>0</v>
      </c>
      <c r="AE37" s="30">
        <v>0</v>
      </c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</row>
    <row r="38" spans="1:51" ht="18.75" customHeight="1" x14ac:dyDescent="0.25">
      <c r="A38" s="586"/>
      <c r="B38" s="31" t="s">
        <v>284</v>
      </c>
      <c r="C38" s="319">
        <f t="shared" si="0"/>
        <v>0</v>
      </c>
      <c r="D38" s="38">
        <f t="shared" si="1"/>
        <v>0</v>
      </c>
      <c r="E38" s="36">
        <v>0</v>
      </c>
      <c r="F38" s="36">
        <v>0</v>
      </c>
      <c r="G38" s="36">
        <v>0</v>
      </c>
      <c r="H38" s="36">
        <v>0</v>
      </c>
      <c r="I38" s="36">
        <v>0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0</v>
      </c>
      <c r="P38" s="36">
        <v>0</v>
      </c>
      <c r="Q38" s="36">
        <v>0</v>
      </c>
      <c r="R38" s="36">
        <v>0</v>
      </c>
      <c r="S38" s="34">
        <v>0</v>
      </c>
      <c r="T38" s="36">
        <v>8</v>
      </c>
      <c r="U38" s="257">
        <v>1</v>
      </c>
      <c r="V38" s="32">
        <f t="shared" si="6"/>
        <v>0</v>
      </c>
      <c r="W38" s="18">
        <v>0</v>
      </c>
      <c r="X38" s="18">
        <v>0</v>
      </c>
      <c r="Y38" s="18">
        <v>0</v>
      </c>
      <c r="Z38" s="18">
        <v>0</v>
      </c>
      <c r="AA38" s="18">
        <v>0</v>
      </c>
      <c r="AB38" s="18">
        <v>0</v>
      </c>
      <c r="AC38" s="18">
        <v>0</v>
      </c>
      <c r="AD38" s="18">
        <v>0</v>
      </c>
      <c r="AE38" s="34">
        <v>0</v>
      </c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</row>
    <row r="39" spans="1:51" ht="18.75" customHeight="1" x14ac:dyDescent="0.25">
      <c r="A39" s="586"/>
      <c r="B39" s="22" t="s">
        <v>220</v>
      </c>
      <c r="C39" s="324">
        <f t="shared" si="0"/>
        <v>228</v>
      </c>
      <c r="D39" s="26">
        <f t="shared" si="1"/>
        <v>200</v>
      </c>
      <c r="E39" s="28">
        <v>200</v>
      </c>
      <c r="F39" s="24">
        <v>200</v>
      </c>
      <c r="G39" s="24">
        <v>0</v>
      </c>
      <c r="H39" s="24">
        <v>0</v>
      </c>
      <c r="I39" s="56">
        <v>11</v>
      </c>
      <c r="J39" s="56">
        <v>0</v>
      </c>
      <c r="K39" s="56">
        <v>1</v>
      </c>
      <c r="L39" s="56">
        <v>0</v>
      </c>
      <c r="M39" s="56">
        <v>8</v>
      </c>
      <c r="N39" s="56">
        <v>0</v>
      </c>
      <c r="O39" s="56">
        <v>8</v>
      </c>
      <c r="P39" s="56">
        <v>0</v>
      </c>
      <c r="Q39" s="56">
        <v>0</v>
      </c>
      <c r="R39" s="56">
        <v>0</v>
      </c>
      <c r="S39" s="30">
        <v>0</v>
      </c>
      <c r="T39" s="28">
        <v>1099</v>
      </c>
      <c r="U39" s="29">
        <v>0</v>
      </c>
      <c r="V39" s="23">
        <f t="shared" si="6"/>
        <v>110</v>
      </c>
      <c r="W39" s="29">
        <v>0</v>
      </c>
      <c r="X39" s="29">
        <v>31</v>
      </c>
      <c r="Y39" s="29">
        <v>0</v>
      </c>
      <c r="Z39" s="29">
        <v>62</v>
      </c>
      <c r="AA39" s="29">
        <v>0</v>
      </c>
      <c r="AB39" s="56">
        <v>17</v>
      </c>
      <c r="AC39" s="29">
        <v>0</v>
      </c>
      <c r="AD39" s="29">
        <v>0</v>
      </c>
      <c r="AE39" s="30">
        <v>0</v>
      </c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</row>
    <row r="40" spans="1:51" ht="18.75" customHeight="1" x14ac:dyDescent="0.25">
      <c r="A40" s="586"/>
      <c r="B40" s="31" t="s">
        <v>221</v>
      </c>
      <c r="C40" s="319">
        <f t="shared" si="0"/>
        <v>93</v>
      </c>
      <c r="D40" s="38">
        <f t="shared" si="1"/>
        <v>80</v>
      </c>
      <c r="E40" s="36">
        <v>80</v>
      </c>
      <c r="F40" s="33">
        <v>80</v>
      </c>
      <c r="G40" s="33">
        <v>0</v>
      </c>
      <c r="H40" s="33">
        <v>0</v>
      </c>
      <c r="I40" s="17">
        <v>5</v>
      </c>
      <c r="J40" s="33">
        <v>0</v>
      </c>
      <c r="K40" s="17">
        <v>0</v>
      </c>
      <c r="L40" s="33">
        <v>0</v>
      </c>
      <c r="M40" s="17">
        <v>4</v>
      </c>
      <c r="N40" s="33">
        <v>0</v>
      </c>
      <c r="O40" s="17">
        <v>4</v>
      </c>
      <c r="P40" s="33">
        <v>0</v>
      </c>
      <c r="Q40" s="33">
        <v>0</v>
      </c>
      <c r="R40" s="33">
        <v>0</v>
      </c>
      <c r="S40" s="38">
        <v>0</v>
      </c>
      <c r="T40" s="36">
        <v>427</v>
      </c>
      <c r="U40" s="18">
        <v>0</v>
      </c>
      <c r="V40" s="32">
        <f t="shared" si="6"/>
        <v>38</v>
      </c>
      <c r="W40" s="18">
        <v>0</v>
      </c>
      <c r="X40" s="18">
        <v>13</v>
      </c>
      <c r="Y40" s="18">
        <v>0</v>
      </c>
      <c r="Z40" s="18">
        <v>21</v>
      </c>
      <c r="AA40" s="18">
        <v>1</v>
      </c>
      <c r="AB40" s="17">
        <v>3</v>
      </c>
      <c r="AC40" s="18">
        <v>0</v>
      </c>
      <c r="AD40" s="18">
        <v>0</v>
      </c>
      <c r="AE40" s="34">
        <v>0</v>
      </c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</row>
    <row r="41" spans="1:51" ht="18.75" customHeight="1" x14ac:dyDescent="0.25">
      <c r="A41" s="586"/>
      <c r="B41" s="22" t="s">
        <v>234</v>
      </c>
      <c r="C41" s="324">
        <f t="shared" si="0"/>
        <v>0</v>
      </c>
      <c r="D41" s="26">
        <f t="shared" si="1"/>
        <v>0</v>
      </c>
      <c r="E41" s="28">
        <v>0</v>
      </c>
      <c r="F41" s="24">
        <v>0</v>
      </c>
      <c r="G41" s="24">
        <v>0</v>
      </c>
      <c r="H41" s="24">
        <v>0</v>
      </c>
      <c r="I41" s="56">
        <v>0</v>
      </c>
      <c r="J41" s="56">
        <v>0</v>
      </c>
      <c r="K41" s="56">
        <v>0</v>
      </c>
      <c r="L41" s="56">
        <v>0</v>
      </c>
      <c r="M41" s="56">
        <v>0</v>
      </c>
      <c r="N41" s="56">
        <v>0</v>
      </c>
      <c r="O41" s="56">
        <v>0</v>
      </c>
      <c r="P41" s="56">
        <v>0</v>
      </c>
      <c r="Q41" s="56">
        <v>0</v>
      </c>
      <c r="R41" s="56">
        <v>0</v>
      </c>
      <c r="S41" s="30">
        <v>0</v>
      </c>
      <c r="T41" s="28">
        <v>195</v>
      </c>
      <c r="U41" s="59">
        <v>0</v>
      </c>
      <c r="V41" s="23">
        <f t="shared" si="6"/>
        <v>11</v>
      </c>
      <c r="W41" s="29">
        <v>0</v>
      </c>
      <c r="X41" s="29">
        <v>3</v>
      </c>
      <c r="Y41" s="29">
        <v>0</v>
      </c>
      <c r="Z41" s="29">
        <v>8</v>
      </c>
      <c r="AA41" s="29">
        <v>0</v>
      </c>
      <c r="AB41" s="56">
        <v>0</v>
      </c>
      <c r="AC41" s="29">
        <v>0</v>
      </c>
      <c r="AD41" s="29">
        <v>0</v>
      </c>
      <c r="AE41" s="30">
        <v>0</v>
      </c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</row>
    <row r="42" spans="1:51" ht="18.75" customHeight="1" x14ac:dyDescent="0.25">
      <c r="A42" s="586"/>
      <c r="B42" s="31" t="s">
        <v>222</v>
      </c>
      <c r="C42" s="319">
        <f t="shared" si="0"/>
        <v>150</v>
      </c>
      <c r="D42" s="38">
        <f t="shared" si="1"/>
        <v>146</v>
      </c>
      <c r="E42" s="36">
        <f t="shared" ref="E42:AE42" si="7">SUM(E43:E48)</f>
        <v>0</v>
      </c>
      <c r="F42" s="33">
        <f t="shared" si="7"/>
        <v>0</v>
      </c>
      <c r="G42" s="33">
        <f t="shared" si="7"/>
        <v>150</v>
      </c>
      <c r="H42" s="33">
        <f t="shared" si="7"/>
        <v>146</v>
      </c>
      <c r="I42" s="33">
        <f t="shared" si="7"/>
        <v>0</v>
      </c>
      <c r="J42" s="33">
        <f t="shared" si="7"/>
        <v>0</v>
      </c>
      <c r="K42" s="33">
        <f t="shared" si="7"/>
        <v>0</v>
      </c>
      <c r="L42" s="33">
        <f t="shared" si="7"/>
        <v>0</v>
      </c>
      <c r="M42" s="33">
        <f t="shared" si="7"/>
        <v>0</v>
      </c>
      <c r="N42" s="33">
        <f t="shared" si="7"/>
        <v>0</v>
      </c>
      <c r="O42" s="33">
        <f t="shared" si="7"/>
        <v>0</v>
      </c>
      <c r="P42" s="33">
        <f t="shared" si="7"/>
        <v>0</v>
      </c>
      <c r="Q42" s="33">
        <f t="shared" si="7"/>
        <v>0</v>
      </c>
      <c r="R42" s="33">
        <f t="shared" si="7"/>
        <v>0</v>
      </c>
      <c r="S42" s="37">
        <f t="shared" si="7"/>
        <v>0</v>
      </c>
      <c r="T42" s="35">
        <f t="shared" si="7"/>
        <v>230</v>
      </c>
      <c r="U42" s="36">
        <f t="shared" si="7"/>
        <v>4</v>
      </c>
      <c r="V42" s="32">
        <f t="shared" si="7"/>
        <v>27</v>
      </c>
      <c r="W42" s="18">
        <f t="shared" si="7"/>
        <v>0</v>
      </c>
      <c r="X42" s="18">
        <f t="shared" si="7"/>
        <v>21</v>
      </c>
      <c r="Y42" s="18">
        <f t="shared" si="7"/>
        <v>0</v>
      </c>
      <c r="Z42" s="18">
        <f t="shared" si="7"/>
        <v>5</v>
      </c>
      <c r="AA42" s="18">
        <f t="shared" si="7"/>
        <v>0</v>
      </c>
      <c r="AB42" s="17">
        <f t="shared" si="7"/>
        <v>1</v>
      </c>
      <c r="AC42" s="18">
        <f t="shared" si="7"/>
        <v>0</v>
      </c>
      <c r="AD42" s="18">
        <f t="shared" si="7"/>
        <v>0</v>
      </c>
      <c r="AE42" s="34">
        <f t="shared" si="7"/>
        <v>0</v>
      </c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</row>
    <row r="43" spans="1:51" ht="18.75" customHeight="1" x14ac:dyDescent="0.25">
      <c r="A43" s="586"/>
      <c r="B43" s="22" t="s">
        <v>280</v>
      </c>
      <c r="C43" s="324">
        <f t="shared" si="0"/>
        <v>30</v>
      </c>
      <c r="D43" s="26">
        <f t="shared" si="1"/>
        <v>31</v>
      </c>
      <c r="E43" s="28">
        <v>0</v>
      </c>
      <c r="F43" s="24">
        <v>0</v>
      </c>
      <c r="G43" s="24">
        <v>30</v>
      </c>
      <c r="H43" s="24">
        <v>31</v>
      </c>
      <c r="I43" s="56">
        <v>0</v>
      </c>
      <c r="J43" s="56">
        <v>0</v>
      </c>
      <c r="K43" s="56">
        <v>0</v>
      </c>
      <c r="L43" s="56">
        <v>0</v>
      </c>
      <c r="M43" s="56">
        <v>0</v>
      </c>
      <c r="N43" s="56">
        <v>0</v>
      </c>
      <c r="O43" s="56">
        <v>0</v>
      </c>
      <c r="P43" s="56">
        <v>0</v>
      </c>
      <c r="Q43" s="56">
        <v>0</v>
      </c>
      <c r="R43" s="56">
        <v>0</v>
      </c>
      <c r="S43" s="29">
        <v>0</v>
      </c>
      <c r="T43" s="27">
        <v>46</v>
      </c>
      <c r="U43" s="59">
        <v>1</v>
      </c>
      <c r="V43" s="23">
        <f t="shared" ref="V43:V50" si="8">SUM(W43:AE43)</f>
        <v>4</v>
      </c>
      <c r="W43" s="29">
        <v>0</v>
      </c>
      <c r="X43" s="29">
        <v>4</v>
      </c>
      <c r="Y43" s="29">
        <v>0</v>
      </c>
      <c r="Z43" s="29">
        <v>0</v>
      </c>
      <c r="AA43" s="29">
        <v>0</v>
      </c>
      <c r="AB43" s="56">
        <v>0</v>
      </c>
      <c r="AC43" s="29">
        <v>0</v>
      </c>
      <c r="AD43" s="29">
        <v>0</v>
      </c>
      <c r="AE43" s="30">
        <v>0</v>
      </c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</row>
    <row r="44" spans="1:51" ht="18.75" customHeight="1" x14ac:dyDescent="0.25">
      <c r="A44" s="586"/>
      <c r="B44" s="31" t="s">
        <v>281</v>
      </c>
      <c r="C44" s="319">
        <f t="shared" si="0"/>
        <v>30</v>
      </c>
      <c r="D44" s="38">
        <f t="shared" si="1"/>
        <v>30</v>
      </c>
      <c r="E44" s="36">
        <v>0</v>
      </c>
      <c r="F44" s="33">
        <v>0</v>
      </c>
      <c r="G44" s="33">
        <v>30</v>
      </c>
      <c r="H44" s="33">
        <v>30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8">
        <v>0</v>
      </c>
      <c r="T44" s="35">
        <v>49</v>
      </c>
      <c r="U44" s="257">
        <v>3</v>
      </c>
      <c r="V44" s="32">
        <f t="shared" si="8"/>
        <v>11</v>
      </c>
      <c r="W44" s="18">
        <v>0</v>
      </c>
      <c r="X44" s="18">
        <v>7</v>
      </c>
      <c r="Y44" s="18">
        <v>0</v>
      </c>
      <c r="Z44" s="18">
        <v>3</v>
      </c>
      <c r="AA44" s="18">
        <v>0</v>
      </c>
      <c r="AB44" s="17">
        <v>1</v>
      </c>
      <c r="AC44" s="18">
        <v>0</v>
      </c>
      <c r="AD44" s="18">
        <v>0</v>
      </c>
      <c r="AE44" s="34">
        <v>0</v>
      </c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</row>
    <row r="45" spans="1:51" ht="18.75" customHeight="1" x14ac:dyDescent="0.25">
      <c r="A45" s="586"/>
      <c r="B45" s="22" t="s">
        <v>282</v>
      </c>
      <c r="C45" s="324">
        <f t="shared" si="0"/>
        <v>30</v>
      </c>
      <c r="D45" s="26">
        <f t="shared" si="1"/>
        <v>28</v>
      </c>
      <c r="E45" s="28">
        <v>0</v>
      </c>
      <c r="F45" s="24">
        <v>0</v>
      </c>
      <c r="G45" s="24">
        <v>30</v>
      </c>
      <c r="H45" s="24">
        <v>28</v>
      </c>
      <c r="I45" s="56">
        <v>0</v>
      </c>
      <c r="J45" s="56">
        <v>0</v>
      </c>
      <c r="K45" s="56">
        <v>0</v>
      </c>
      <c r="L45" s="56">
        <v>0</v>
      </c>
      <c r="M45" s="56">
        <v>0</v>
      </c>
      <c r="N45" s="56">
        <v>0</v>
      </c>
      <c r="O45" s="56">
        <v>0</v>
      </c>
      <c r="P45" s="56">
        <v>0</v>
      </c>
      <c r="Q45" s="56">
        <v>0</v>
      </c>
      <c r="R45" s="56">
        <v>0</v>
      </c>
      <c r="S45" s="29">
        <v>0</v>
      </c>
      <c r="T45" s="27">
        <v>53</v>
      </c>
      <c r="U45" s="59">
        <v>0</v>
      </c>
      <c r="V45" s="23">
        <f t="shared" si="8"/>
        <v>2</v>
      </c>
      <c r="W45" s="29">
        <v>0</v>
      </c>
      <c r="X45" s="29">
        <v>1</v>
      </c>
      <c r="Y45" s="29">
        <v>0</v>
      </c>
      <c r="Z45" s="29">
        <v>1</v>
      </c>
      <c r="AA45" s="29">
        <v>0</v>
      </c>
      <c r="AB45" s="56">
        <v>0</v>
      </c>
      <c r="AC45" s="29">
        <v>0</v>
      </c>
      <c r="AD45" s="29">
        <v>0</v>
      </c>
      <c r="AE45" s="30">
        <v>0</v>
      </c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</row>
    <row r="46" spans="1:51" ht="18.75" customHeight="1" x14ac:dyDescent="0.25">
      <c r="A46" s="586"/>
      <c r="B46" s="31" t="s">
        <v>286</v>
      </c>
      <c r="C46" s="319">
        <f t="shared" si="0"/>
        <v>30</v>
      </c>
      <c r="D46" s="38">
        <f t="shared" si="1"/>
        <v>30</v>
      </c>
      <c r="E46" s="36">
        <v>0</v>
      </c>
      <c r="F46" s="33">
        <v>0</v>
      </c>
      <c r="G46" s="33">
        <v>30</v>
      </c>
      <c r="H46" s="33">
        <v>30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17">
        <v>0</v>
      </c>
      <c r="R46" s="17">
        <v>0</v>
      </c>
      <c r="S46" s="18">
        <v>0</v>
      </c>
      <c r="T46" s="35">
        <v>30</v>
      </c>
      <c r="U46" s="257">
        <v>0</v>
      </c>
      <c r="V46" s="32">
        <f t="shared" si="8"/>
        <v>7</v>
      </c>
      <c r="W46" s="18">
        <v>0</v>
      </c>
      <c r="X46" s="18">
        <v>7</v>
      </c>
      <c r="Y46" s="18">
        <v>0</v>
      </c>
      <c r="Z46" s="18">
        <v>0</v>
      </c>
      <c r="AA46" s="18">
        <v>0</v>
      </c>
      <c r="AB46" s="17">
        <v>0</v>
      </c>
      <c r="AC46" s="18">
        <v>0</v>
      </c>
      <c r="AD46" s="18">
        <v>0</v>
      </c>
      <c r="AE46" s="34">
        <v>0</v>
      </c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</row>
    <row r="47" spans="1:51" ht="18.75" customHeight="1" x14ac:dyDescent="0.25">
      <c r="A47" s="586"/>
      <c r="B47" s="22" t="s">
        <v>284</v>
      </c>
      <c r="C47" s="324">
        <f t="shared" si="0"/>
        <v>30</v>
      </c>
      <c r="D47" s="26">
        <f t="shared" si="1"/>
        <v>27</v>
      </c>
      <c r="E47" s="28">
        <v>0</v>
      </c>
      <c r="F47" s="24">
        <v>0</v>
      </c>
      <c r="G47" s="24">
        <v>30</v>
      </c>
      <c r="H47" s="24">
        <v>27</v>
      </c>
      <c r="I47" s="56">
        <v>0</v>
      </c>
      <c r="J47" s="56">
        <v>0</v>
      </c>
      <c r="K47" s="56">
        <v>0</v>
      </c>
      <c r="L47" s="56">
        <v>0</v>
      </c>
      <c r="M47" s="56">
        <v>0</v>
      </c>
      <c r="N47" s="56">
        <v>0</v>
      </c>
      <c r="O47" s="56">
        <v>0</v>
      </c>
      <c r="P47" s="56">
        <v>0</v>
      </c>
      <c r="Q47" s="56">
        <v>0</v>
      </c>
      <c r="R47" s="56">
        <v>0</v>
      </c>
      <c r="S47" s="29">
        <v>0</v>
      </c>
      <c r="T47" s="27">
        <v>40</v>
      </c>
      <c r="U47" s="59">
        <v>0</v>
      </c>
      <c r="V47" s="23">
        <f t="shared" si="8"/>
        <v>2</v>
      </c>
      <c r="W47" s="29">
        <v>0</v>
      </c>
      <c r="X47" s="29">
        <v>2</v>
      </c>
      <c r="Y47" s="29">
        <v>0</v>
      </c>
      <c r="Z47" s="29">
        <v>0</v>
      </c>
      <c r="AA47" s="29">
        <v>0</v>
      </c>
      <c r="AB47" s="56">
        <v>0</v>
      </c>
      <c r="AC47" s="29">
        <v>0</v>
      </c>
      <c r="AD47" s="29">
        <v>0</v>
      </c>
      <c r="AE47" s="30">
        <v>0</v>
      </c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</row>
    <row r="48" spans="1:51" ht="18.75" customHeight="1" x14ac:dyDescent="0.25">
      <c r="A48" s="586"/>
      <c r="B48" s="31" t="s">
        <v>285</v>
      </c>
      <c r="C48" s="319">
        <f t="shared" si="0"/>
        <v>0</v>
      </c>
      <c r="D48" s="38">
        <f t="shared" si="1"/>
        <v>0</v>
      </c>
      <c r="E48" s="36">
        <v>0</v>
      </c>
      <c r="F48" s="36">
        <v>0</v>
      </c>
      <c r="G48" s="36">
        <v>0</v>
      </c>
      <c r="H48" s="36">
        <v>0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0</v>
      </c>
      <c r="O48" s="36">
        <v>0</v>
      </c>
      <c r="P48" s="36">
        <v>0</v>
      </c>
      <c r="Q48" s="36">
        <v>0</v>
      </c>
      <c r="R48" s="36">
        <v>0</v>
      </c>
      <c r="S48" s="38">
        <v>0</v>
      </c>
      <c r="T48" s="36">
        <v>12</v>
      </c>
      <c r="U48" s="257">
        <v>0</v>
      </c>
      <c r="V48" s="32">
        <f t="shared" si="8"/>
        <v>1</v>
      </c>
      <c r="W48" s="18">
        <v>0</v>
      </c>
      <c r="X48" s="18">
        <v>0</v>
      </c>
      <c r="Y48" s="18">
        <v>0</v>
      </c>
      <c r="Z48" s="18">
        <v>1</v>
      </c>
      <c r="AA48" s="18">
        <v>0</v>
      </c>
      <c r="AB48" s="17">
        <v>0</v>
      </c>
      <c r="AC48" s="18">
        <v>0</v>
      </c>
      <c r="AD48" s="18">
        <v>0</v>
      </c>
      <c r="AE48" s="34">
        <v>0</v>
      </c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</row>
    <row r="49" spans="1:51" ht="18.75" customHeight="1" x14ac:dyDescent="0.25">
      <c r="A49" s="586"/>
      <c r="B49" s="22" t="s">
        <v>176</v>
      </c>
      <c r="C49" s="324">
        <f t="shared" si="0"/>
        <v>40</v>
      </c>
      <c r="D49" s="26">
        <f t="shared" si="1"/>
        <v>40</v>
      </c>
      <c r="E49" s="28">
        <v>40</v>
      </c>
      <c r="F49" s="24">
        <v>40</v>
      </c>
      <c r="G49" s="24">
        <v>0</v>
      </c>
      <c r="H49" s="24">
        <v>0</v>
      </c>
      <c r="I49" s="56">
        <v>0</v>
      </c>
      <c r="J49" s="56">
        <v>0</v>
      </c>
      <c r="K49" s="56">
        <v>0</v>
      </c>
      <c r="L49" s="56">
        <v>0</v>
      </c>
      <c r="M49" s="56">
        <v>0</v>
      </c>
      <c r="N49" s="56">
        <v>0</v>
      </c>
      <c r="O49" s="56">
        <v>0</v>
      </c>
      <c r="P49" s="56">
        <v>0</v>
      </c>
      <c r="Q49" s="56">
        <v>0</v>
      </c>
      <c r="R49" s="56">
        <v>0</v>
      </c>
      <c r="S49" s="30">
        <v>0</v>
      </c>
      <c r="T49" s="28">
        <v>200</v>
      </c>
      <c r="U49" s="59">
        <v>0</v>
      </c>
      <c r="V49" s="23">
        <f t="shared" si="8"/>
        <v>7</v>
      </c>
      <c r="W49" s="29">
        <v>0</v>
      </c>
      <c r="X49" s="29">
        <v>4</v>
      </c>
      <c r="Y49" s="29">
        <v>0</v>
      </c>
      <c r="Z49" s="29">
        <v>3</v>
      </c>
      <c r="AA49" s="29">
        <v>0</v>
      </c>
      <c r="AB49" s="56">
        <v>0</v>
      </c>
      <c r="AC49" s="29">
        <v>0</v>
      </c>
      <c r="AD49" s="29">
        <v>0</v>
      </c>
      <c r="AE49" s="30">
        <v>0</v>
      </c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</row>
    <row r="50" spans="1:51" ht="18.75" customHeight="1" x14ac:dyDescent="0.25">
      <c r="A50" s="586"/>
      <c r="B50" s="31" t="s">
        <v>34</v>
      </c>
      <c r="C50" s="319">
        <f t="shared" si="0"/>
        <v>38</v>
      </c>
      <c r="D50" s="38">
        <f t="shared" si="1"/>
        <v>29</v>
      </c>
      <c r="E50" s="36">
        <v>25</v>
      </c>
      <c r="F50" s="33">
        <v>25</v>
      </c>
      <c r="G50" s="33">
        <v>0</v>
      </c>
      <c r="H50" s="33">
        <v>0</v>
      </c>
      <c r="I50" s="17">
        <v>5</v>
      </c>
      <c r="J50" s="17">
        <v>0</v>
      </c>
      <c r="K50" s="17">
        <v>0</v>
      </c>
      <c r="L50" s="17">
        <v>0</v>
      </c>
      <c r="M50" s="17">
        <v>4</v>
      </c>
      <c r="N50" s="17">
        <v>0</v>
      </c>
      <c r="O50" s="17">
        <v>4</v>
      </c>
      <c r="P50" s="17">
        <v>4</v>
      </c>
      <c r="Q50" s="17">
        <v>0</v>
      </c>
      <c r="R50" s="17">
        <v>0</v>
      </c>
      <c r="S50" s="34">
        <v>0</v>
      </c>
      <c r="T50" s="36">
        <v>301</v>
      </c>
      <c r="U50" s="18">
        <v>0</v>
      </c>
      <c r="V50" s="32">
        <f t="shared" si="8"/>
        <v>24</v>
      </c>
      <c r="W50" s="18">
        <v>0</v>
      </c>
      <c r="X50" s="18">
        <v>7</v>
      </c>
      <c r="Y50" s="18">
        <v>0</v>
      </c>
      <c r="Z50" s="18">
        <v>17</v>
      </c>
      <c r="AA50" s="18">
        <v>0</v>
      </c>
      <c r="AB50" s="17">
        <v>0</v>
      </c>
      <c r="AC50" s="18">
        <v>0</v>
      </c>
      <c r="AD50" s="18">
        <v>0</v>
      </c>
      <c r="AE50" s="34">
        <v>0</v>
      </c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</row>
    <row r="51" spans="1:51" ht="18.75" customHeight="1" x14ac:dyDescent="0.25">
      <c r="A51" s="586"/>
      <c r="B51" s="22" t="s">
        <v>223</v>
      </c>
      <c r="C51" s="324">
        <f t="shared" si="0"/>
        <v>0</v>
      </c>
      <c r="D51" s="26">
        <f t="shared" si="1"/>
        <v>0</v>
      </c>
      <c r="E51" s="28">
        <f t="shared" ref="E51:AE51" si="9">SUM(E52:E54)</f>
        <v>0</v>
      </c>
      <c r="F51" s="28">
        <f t="shared" si="9"/>
        <v>0</v>
      </c>
      <c r="G51" s="28">
        <f t="shared" si="9"/>
        <v>0</v>
      </c>
      <c r="H51" s="28">
        <f t="shared" si="9"/>
        <v>0</v>
      </c>
      <c r="I51" s="28">
        <f t="shared" si="9"/>
        <v>0</v>
      </c>
      <c r="J51" s="28">
        <f t="shared" si="9"/>
        <v>0</v>
      </c>
      <c r="K51" s="28">
        <f t="shared" si="9"/>
        <v>0</v>
      </c>
      <c r="L51" s="28">
        <f t="shared" si="9"/>
        <v>0</v>
      </c>
      <c r="M51" s="28">
        <f t="shared" si="9"/>
        <v>0</v>
      </c>
      <c r="N51" s="28">
        <f t="shared" si="9"/>
        <v>0</v>
      </c>
      <c r="O51" s="28">
        <f t="shared" si="9"/>
        <v>0</v>
      </c>
      <c r="P51" s="28">
        <f t="shared" si="9"/>
        <v>0</v>
      </c>
      <c r="Q51" s="28">
        <f t="shared" si="9"/>
        <v>0</v>
      </c>
      <c r="R51" s="28">
        <f t="shared" si="9"/>
        <v>0</v>
      </c>
      <c r="S51" s="26">
        <f t="shared" si="9"/>
        <v>0</v>
      </c>
      <c r="T51" s="28">
        <f t="shared" si="9"/>
        <v>32</v>
      </c>
      <c r="U51" s="218">
        <f t="shared" si="9"/>
        <v>0</v>
      </c>
      <c r="V51" s="23">
        <f t="shared" si="9"/>
        <v>0</v>
      </c>
      <c r="W51" s="28">
        <f t="shared" si="9"/>
        <v>0</v>
      </c>
      <c r="X51" s="28">
        <f t="shared" si="9"/>
        <v>0</v>
      </c>
      <c r="Y51" s="28">
        <f t="shared" si="9"/>
        <v>0</v>
      </c>
      <c r="Z51" s="28">
        <f t="shared" si="9"/>
        <v>0</v>
      </c>
      <c r="AA51" s="28">
        <f t="shared" si="9"/>
        <v>0</v>
      </c>
      <c r="AB51" s="28">
        <f t="shared" si="9"/>
        <v>0</v>
      </c>
      <c r="AC51" s="28">
        <f t="shared" si="9"/>
        <v>0</v>
      </c>
      <c r="AD51" s="28">
        <f t="shared" si="9"/>
        <v>0</v>
      </c>
      <c r="AE51" s="26">
        <f t="shared" si="9"/>
        <v>0</v>
      </c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</row>
    <row r="52" spans="1:51" ht="18.75" customHeight="1" x14ac:dyDescent="0.25">
      <c r="A52" s="586"/>
      <c r="B52" s="31" t="s">
        <v>280</v>
      </c>
      <c r="C52" s="319">
        <f t="shared" si="0"/>
        <v>0</v>
      </c>
      <c r="D52" s="38">
        <f t="shared" si="1"/>
        <v>0</v>
      </c>
      <c r="E52" s="36">
        <v>0</v>
      </c>
      <c r="F52" s="33">
        <v>0</v>
      </c>
      <c r="G52" s="33">
        <v>0</v>
      </c>
      <c r="H52" s="33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17">
        <v>0</v>
      </c>
      <c r="R52" s="17">
        <v>0</v>
      </c>
      <c r="S52" s="18">
        <v>0</v>
      </c>
      <c r="T52" s="35">
        <v>16</v>
      </c>
      <c r="U52" s="257">
        <v>0</v>
      </c>
      <c r="V52" s="32">
        <f t="shared" ref="V52:V55" si="10">SUM(W52:AE52)</f>
        <v>0</v>
      </c>
      <c r="W52" s="18">
        <v>0</v>
      </c>
      <c r="X52" s="18">
        <v>0</v>
      </c>
      <c r="Y52" s="18">
        <v>0</v>
      </c>
      <c r="Z52" s="18">
        <v>0</v>
      </c>
      <c r="AA52" s="18">
        <v>0</v>
      </c>
      <c r="AB52" s="17">
        <v>0</v>
      </c>
      <c r="AC52" s="18">
        <v>0</v>
      </c>
      <c r="AD52" s="18">
        <v>0</v>
      </c>
      <c r="AE52" s="34">
        <v>0</v>
      </c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</row>
    <row r="53" spans="1:51" ht="18.75" customHeight="1" x14ac:dyDescent="0.25">
      <c r="A53" s="586"/>
      <c r="B53" s="22" t="s">
        <v>281</v>
      </c>
      <c r="C53" s="324">
        <f t="shared" si="0"/>
        <v>0</v>
      </c>
      <c r="D53" s="26">
        <f t="shared" si="1"/>
        <v>0</v>
      </c>
      <c r="E53" s="28">
        <v>0</v>
      </c>
      <c r="F53" s="24">
        <v>0</v>
      </c>
      <c r="G53" s="24">
        <v>0</v>
      </c>
      <c r="H53" s="24">
        <v>0</v>
      </c>
      <c r="I53" s="56">
        <v>0</v>
      </c>
      <c r="J53" s="56">
        <v>0</v>
      </c>
      <c r="K53" s="56">
        <v>0</v>
      </c>
      <c r="L53" s="56">
        <v>0</v>
      </c>
      <c r="M53" s="56">
        <v>0</v>
      </c>
      <c r="N53" s="56">
        <v>0</v>
      </c>
      <c r="O53" s="56">
        <v>0</v>
      </c>
      <c r="P53" s="56">
        <v>0</v>
      </c>
      <c r="Q53" s="56">
        <v>0</v>
      </c>
      <c r="R53" s="56">
        <v>0</v>
      </c>
      <c r="S53" s="29">
        <v>0</v>
      </c>
      <c r="T53" s="27">
        <v>8</v>
      </c>
      <c r="U53" s="59">
        <v>0</v>
      </c>
      <c r="V53" s="23">
        <f t="shared" si="10"/>
        <v>0</v>
      </c>
      <c r="W53" s="29">
        <v>0</v>
      </c>
      <c r="X53" s="29">
        <v>0</v>
      </c>
      <c r="Y53" s="29">
        <v>0</v>
      </c>
      <c r="Z53" s="29">
        <v>0</v>
      </c>
      <c r="AA53" s="29">
        <v>0</v>
      </c>
      <c r="AB53" s="56">
        <v>0</v>
      </c>
      <c r="AC53" s="29">
        <v>0</v>
      </c>
      <c r="AD53" s="29">
        <v>0</v>
      </c>
      <c r="AE53" s="30">
        <v>0</v>
      </c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</row>
    <row r="54" spans="1:51" ht="18.75" customHeight="1" x14ac:dyDescent="0.25">
      <c r="A54" s="586"/>
      <c r="B54" s="31" t="s">
        <v>284</v>
      </c>
      <c r="C54" s="319">
        <f t="shared" si="0"/>
        <v>0</v>
      </c>
      <c r="D54" s="38">
        <f t="shared" si="1"/>
        <v>0</v>
      </c>
      <c r="E54" s="36">
        <v>0</v>
      </c>
      <c r="F54" s="33">
        <v>0</v>
      </c>
      <c r="G54" s="33">
        <v>0</v>
      </c>
      <c r="H54" s="33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8">
        <v>0</v>
      </c>
      <c r="T54" s="35">
        <v>8</v>
      </c>
      <c r="U54" s="257">
        <v>0</v>
      </c>
      <c r="V54" s="32">
        <f t="shared" si="10"/>
        <v>0</v>
      </c>
      <c r="W54" s="18">
        <v>0</v>
      </c>
      <c r="X54" s="18">
        <v>0</v>
      </c>
      <c r="Y54" s="18">
        <v>0</v>
      </c>
      <c r="Z54" s="18">
        <v>0</v>
      </c>
      <c r="AA54" s="18">
        <v>0</v>
      </c>
      <c r="AB54" s="17">
        <v>0</v>
      </c>
      <c r="AC54" s="18">
        <v>0</v>
      </c>
      <c r="AD54" s="18">
        <v>0</v>
      </c>
      <c r="AE54" s="34">
        <v>0</v>
      </c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</row>
    <row r="55" spans="1:51" ht="18.75" customHeight="1" x14ac:dyDescent="0.25">
      <c r="A55" s="586"/>
      <c r="B55" s="213" t="s">
        <v>35</v>
      </c>
      <c r="C55" s="388">
        <f t="shared" si="0"/>
        <v>25</v>
      </c>
      <c r="D55" s="239">
        <f t="shared" si="1"/>
        <v>25</v>
      </c>
      <c r="E55" s="28">
        <v>25</v>
      </c>
      <c r="F55" s="238">
        <v>25</v>
      </c>
      <c r="G55" s="24">
        <v>0</v>
      </c>
      <c r="H55" s="238">
        <v>0</v>
      </c>
      <c r="I55" s="56">
        <v>0</v>
      </c>
      <c r="J55" s="251">
        <v>0</v>
      </c>
      <c r="K55" s="56">
        <v>0</v>
      </c>
      <c r="L55" s="251">
        <v>0</v>
      </c>
      <c r="M55" s="56">
        <v>0</v>
      </c>
      <c r="N55" s="251">
        <v>0</v>
      </c>
      <c r="O55" s="56">
        <v>0</v>
      </c>
      <c r="P55" s="251">
        <v>0</v>
      </c>
      <c r="Q55" s="251">
        <v>0</v>
      </c>
      <c r="R55" s="251">
        <v>0</v>
      </c>
      <c r="S55" s="350">
        <v>0</v>
      </c>
      <c r="T55" s="214">
        <v>151</v>
      </c>
      <c r="U55" s="247">
        <v>0</v>
      </c>
      <c r="V55" s="232">
        <f t="shared" si="10"/>
        <v>15</v>
      </c>
      <c r="W55" s="247">
        <v>0</v>
      </c>
      <c r="X55" s="247">
        <v>9</v>
      </c>
      <c r="Y55" s="238">
        <v>0</v>
      </c>
      <c r="Z55" s="247">
        <v>5</v>
      </c>
      <c r="AA55" s="351">
        <v>0</v>
      </c>
      <c r="AB55" s="249">
        <v>1</v>
      </c>
      <c r="AC55" s="247">
        <v>0</v>
      </c>
      <c r="AD55" s="247">
        <v>0</v>
      </c>
      <c r="AE55" s="252">
        <v>0</v>
      </c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</row>
    <row r="56" spans="1:51" ht="18.75" customHeight="1" x14ac:dyDescent="0.25">
      <c r="A56" s="586"/>
      <c r="B56" s="48" t="s">
        <v>36</v>
      </c>
      <c r="C56" s="361">
        <f t="shared" ref="C56:AE56" si="11">SUM(C12:C17,C24:C35,C39:C42,C49:C51,C55)</f>
        <v>1356</v>
      </c>
      <c r="D56" s="368">
        <f t="shared" si="11"/>
        <v>1118</v>
      </c>
      <c r="E56" s="369">
        <f t="shared" si="11"/>
        <v>780</v>
      </c>
      <c r="F56" s="363">
        <f t="shared" si="11"/>
        <v>767</v>
      </c>
      <c r="G56" s="361">
        <f t="shared" si="11"/>
        <v>410</v>
      </c>
      <c r="H56" s="362">
        <f t="shared" si="11"/>
        <v>347</v>
      </c>
      <c r="I56" s="362">
        <f t="shared" si="11"/>
        <v>63</v>
      </c>
      <c r="J56" s="362">
        <f t="shared" si="11"/>
        <v>0</v>
      </c>
      <c r="K56" s="362">
        <f t="shared" si="11"/>
        <v>3</v>
      </c>
      <c r="L56" s="362">
        <f t="shared" si="11"/>
        <v>0</v>
      </c>
      <c r="M56" s="362">
        <f t="shared" si="11"/>
        <v>50</v>
      </c>
      <c r="N56" s="362">
        <f t="shared" si="11"/>
        <v>0</v>
      </c>
      <c r="O56" s="362">
        <f t="shared" si="11"/>
        <v>50</v>
      </c>
      <c r="P56" s="362">
        <f t="shared" si="11"/>
        <v>4</v>
      </c>
      <c r="Q56" s="362">
        <f t="shared" si="11"/>
        <v>0</v>
      </c>
      <c r="R56" s="362">
        <f t="shared" si="11"/>
        <v>0</v>
      </c>
      <c r="S56" s="368">
        <f t="shared" si="11"/>
        <v>0</v>
      </c>
      <c r="T56" s="369">
        <f t="shared" si="11"/>
        <v>5964</v>
      </c>
      <c r="U56" s="363">
        <f t="shared" si="11"/>
        <v>15</v>
      </c>
      <c r="V56" s="383">
        <f t="shared" si="11"/>
        <v>494</v>
      </c>
      <c r="W56" s="369">
        <f t="shared" si="11"/>
        <v>0</v>
      </c>
      <c r="X56" s="369">
        <f t="shared" si="11"/>
        <v>172</v>
      </c>
      <c r="Y56" s="369">
        <f t="shared" si="11"/>
        <v>0</v>
      </c>
      <c r="Z56" s="369">
        <f t="shared" si="11"/>
        <v>291</v>
      </c>
      <c r="AA56" s="369">
        <f t="shared" si="11"/>
        <v>2</v>
      </c>
      <c r="AB56" s="369">
        <f t="shared" si="11"/>
        <v>29</v>
      </c>
      <c r="AC56" s="369">
        <f t="shared" si="11"/>
        <v>0</v>
      </c>
      <c r="AD56" s="369">
        <f t="shared" si="11"/>
        <v>0</v>
      </c>
      <c r="AE56" s="368">
        <f t="shared" si="11"/>
        <v>0</v>
      </c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</row>
    <row r="57" spans="1:51" ht="18.75" customHeight="1" x14ac:dyDescent="0.25">
      <c r="A57" s="586"/>
      <c r="B57" s="609" t="s">
        <v>37</v>
      </c>
      <c r="C57" s="579"/>
      <c r="D57" s="579"/>
      <c r="E57" s="579"/>
      <c r="F57" s="579"/>
      <c r="G57" s="579"/>
      <c r="H57" s="579"/>
      <c r="I57" s="579"/>
      <c r="J57" s="579"/>
      <c r="K57" s="579"/>
      <c r="L57" s="579"/>
      <c r="M57" s="579"/>
      <c r="N57" s="579"/>
      <c r="O57" s="579"/>
      <c r="P57" s="579"/>
      <c r="Q57" s="579"/>
      <c r="R57" s="579"/>
      <c r="S57" s="579"/>
      <c r="T57" s="579"/>
      <c r="U57" s="579"/>
      <c r="V57" s="579"/>
      <c r="W57" s="579"/>
      <c r="X57" s="579"/>
      <c r="Y57" s="579"/>
      <c r="Z57" s="579"/>
      <c r="AA57" s="579"/>
      <c r="AB57" s="579"/>
      <c r="AC57" s="579"/>
      <c r="AD57" s="579"/>
      <c r="AE57" s="580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</row>
    <row r="58" spans="1:51" ht="18.75" customHeight="1" x14ac:dyDescent="0.25">
      <c r="A58" s="586"/>
      <c r="B58" s="40" t="s">
        <v>224</v>
      </c>
      <c r="C58" s="371">
        <f t="shared" ref="C58:C64" si="12">E58+G58+I58+K58+M58+O58</f>
        <v>12</v>
      </c>
      <c r="D58" s="38">
        <f t="shared" ref="D58:D64" si="13">F58+H58+J58+L58+N58+P58+Q58+R58+S58</f>
        <v>0</v>
      </c>
      <c r="E58" s="44">
        <v>0</v>
      </c>
      <c r="F58" s="44">
        <v>0</v>
      </c>
      <c r="G58" s="44">
        <v>0</v>
      </c>
      <c r="H58" s="44">
        <v>0</v>
      </c>
      <c r="I58" s="17">
        <v>4</v>
      </c>
      <c r="J58" s="62">
        <v>0</v>
      </c>
      <c r="K58" s="17">
        <v>0</v>
      </c>
      <c r="L58" s="62">
        <v>0</v>
      </c>
      <c r="M58" s="17">
        <v>4</v>
      </c>
      <c r="N58" s="62">
        <v>0</v>
      </c>
      <c r="O58" s="17">
        <v>4</v>
      </c>
      <c r="P58" s="62">
        <v>0</v>
      </c>
      <c r="Q58" s="62">
        <v>0</v>
      </c>
      <c r="R58" s="62">
        <v>0</v>
      </c>
      <c r="S58" s="62">
        <v>0</v>
      </c>
      <c r="T58" s="43">
        <v>107</v>
      </c>
      <c r="U58" s="37">
        <v>0</v>
      </c>
      <c r="V58" s="46">
        <f t="shared" ref="V58:V64" si="14">SUM(W58:AE58)</f>
        <v>2</v>
      </c>
      <c r="W58" s="287">
        <v>0</v>
      </c>
      <c r="X58" s="37">
        <v>0</v>
      </c>
      <c r="Y58" s="37">
        <v>0</v>
      </c>
      <c r="Z58" s="33">
        <v>0</v>
      </c>
      <c r="AA58" s="33">
        <v>0</v>
      </c>
      <c r="AB58" s="33">
        <v>2</v>
      </c>
      <c r="AC58" s="37">
        <v>0</v>
      </c>
      <c r="AD58" s="37">
        <v>0</v>
      </c>
      <c r="AE58" s="38">
        <v>0</v>
      </c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</row>
    <row r="59" spans="1:51" ht="18.75" customHeight="1" x14ac:dyDescent="0.25">
      <c r="A59" s="586"/>
      <c r="B59" s="213" t="s">
        <v>110</v>
      </c>
      <c r="C59" s="372">
        <f t="shared" si="12"/>
        <v>33</v>
      </c>
      <c r="D59" s="26">
        <f t="shared" si="13"/>
        <v>20</v>
      </c>
      <c r="E59" s="214">
        <v>0</v>
      </c>
      <c r="F59" s="214">
        <v>0</v>
      </c>
      <c r="G59" s="214">
        <v>30</v>
      </c>
      <c r="H59" s="214">
        <v>20</v>
      </c>
      <c r="I59" s="56">
        <v>3</v>
      </c>
      <c r="J59" s="216">
        <v>0</v>
      </c>
      <c r="K59" s="56">
        <v>0</v>
      </c>
      <c r="L59" s="216">
        <v>0</v>
      </c>
      <c r="M59" s="56">
        <v>0</v>
      </c>
      <c r="N59" s="216">
        <v>0</v>
      </c>
      <c r="O59" s="56">
        <v>0</v>
      </c>
      <c r="P59" s="216">
        <v>0</v>
      </c>
      <c r="Q59" s="216">
        <v>0</v>
      </c>
      <c r="R59" s="216">
        <v>0</v>
      </c>
      <c r="S59" s="216">
        <v>0</v>
      </c>
      <c r="T59" s="217">
        <v>109</v>
      </c>
      <c r="U59" s="25">
        <v>0</v>
      </c>
      <c r="V59" s="23">
        <f t="shared" si="14"/>
        <v>16</v>
      </c>
      <c r="W59" s="27">
        <v>0</v>
      </c>
      <c r="X59" s="218">
        <v>1</v>
      </c>
      <c r="Y59" s="24">
        <v>0</v>
      </c>
      <c r="Z59" s="24">
        <v>15</v>
      </c>
      <c r="AA59" s="24">
        <v>0</v>
      </c>
      <c r="AB59" s="24">
        <v>0</v>
      </c>
      <c r="AC59" s="25">
        <v>0</v>
      </c>
      <c r="AD59" s="25">
        <v>0</v>
      </c>
      <c r="AE59" s="26">
        <v>0</v>
      </c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</row>
    <row r="60" spans="1:51" ht="18.75" customHeight="1" x14ac:dyDescent="0.25">
      <c r="A60" s="586"/>
      <c r="B60" s="31" t="s">
        <v>32</v>
      </c>
      <c r="C60" s="371">
        <f t="shared" si="12"/>
        <v>31</v>
      </c>
      <c r="D60" s="38">
        <f t="shared" si="13"/>
        <v>14</v>
      </c>
      <c r="E60" s="36">
        <v>0</v>
      </c>
      <c r="F60" s="36">
        <v>0</v>
      </c>
      <c r="G60" s="36">
        <v>30</v>
      </c>
      <c r="H60" s="36">
        <v>14</v>
      </c>
      <c r="I60" s="17">
        <v>1</v>
      </c>
      <c r="J60" s="37">
        <v>0</v>
      </c>
      <c r="K60" s="17">
        <v>0</v>
      </c>
      <c r="L60" s="37">
        <v>0</v>
      </c>
      <c r="M60" s="17">
        <v>0</v>
      </c>
      <c r="N60" s="37">
        <v>0</v>
      </c>
      <c r="O60" s="17">
        <v>0</v>
      </c>
      <c r="P60" s="37">
        <v>0</v>
      </c>
      <c r="Q60" s="37">
        <v>0</v>
      </c>
      <c r="R60" s="37">
        <v>0</v>
      </c>
      <c r="S60" s="37">
        <v>0</v>
      </c>
      <c r="T60" s="35">
        <v>71</v>
      </c>
      <c r="U60" s="37">
        <v>0</v>
      </c>
      <c r="V60" s="32">
        <f t="shared" si="14"/>
        <v>11</v>
      </c>
      <c r="W60" s="35">
        <v>0</v>
      </c>
      <c r="X60" s="63">
        <v>1</v>
      </c>
      <c r="Y60" s="33">
        <v>0</v>
      </c>
      <c r="Z60" s="33">
        <v>10</v>
      </c>
      <c r="AA60" s="33">
        <v>0</v>
      </c>
      <c r="AB60" s="33">
        <v>0</v>
      </c>
      <c r="AC60" s="37">
        <v>0</v>
      </c>
      <c r="AD60" s="37">
        <v>0</v>
      </c>
      <c r="AE60" s="38">
        <v>0</v>
      </c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</row>
    <row r="61" spans="1:51" ht="18.75" customHeight="1" x14ac:dyDescent="0.25">
      <c r="A61" s="586"/>
      <c r="B61" s="54" t="s">
        <v>26</v>
      </c>
      <c r="C61" s="372">
        <f t="shared" si="12"/>
        <v>100</v>
      </c>
      <c r="D61" s="30">
        <f t="shared" si="13"/>
        <v>100</v>
      </c>
      <c r="E61" s="55">
        <v>100</v>
      </c>
      <c r="F61" s="55">
        <v>100</v>
      </c>
      <c r="G61" s="55">
        <v>0</v>
      </c>
      <c r="H61" s="55">
        <v>0</v>
      </c>
      <c r="I61" s="56">
        <v>0</v>
      </c>
      <c r="J61" s="29">
        <v>0</v>
      </c>
      <c r="K61" s="56">
        <v>0</v>
      </c>
      <c r="L61" s="29">
        <v>0</v>
      </c>
      <c r="M61" s="56">
        <v>0</v>
      </c>
      <c r="N61" s="29">
        <v>0</v>
      </c>
      <c r="O61" s="56">
        <v>0</v>
      </c>
      <c r="P61" s="29">
        <v>0</v>
      </c>
      <c r="Q61" s="29">
        <v>0</v>
      </c>
      <c r="R61" s="29">
        <v>0</v>
      </c>
      <c r="S61" s="29">
        <v>0</v>
      </c>
      <c r="T61" s="301">
        <v>480</v>
      </c>
      <c r="U61" s="29">
        <v>0</v>
      </c>
      <c r="V61" s="299">
        <f t="shared" si="14"/>
        <v>38</v>
      </c>
      <c r="W61" s="59">
        <v>0</v>
      </c>
      <c r="X61" s="29">
        <v>14</v>
      </c>
      <c r="Y61" s="29">
        <v>0</v>
      </c>
      <c r="Z61" s="56">
        <v>23</v>
      </c>
      <c r="AA61" s="56">
        <v>0</v>
      </c>
      <c r="AB61" s="56">
        <v>1</v>
      </c>
      <c r="AC61" s="29">
        <v>0</v>
      </c>
      <c r="AD61" s="29">
        <v>0</v>
      </c>
      <c r="AE61" s="30">
        <v>0</v>
      </c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</row>
    <row r="62" spans="1:51" ht="18.75" customHeight="1" x14ac:dyDescent="0.25">
      <c r="A62" s="586"/>
      <c r="B62" s="40" t="s">
        <v>27</v>
      </c>
      <c r="C62" s="371">
        <f t="shared" si="12"/>
        <v>50</v>
      </c>
      <c r="D62" s="38">
        <f t="shared" si="13"/>
        <v>50</v>
      </c>
      <c r="E62" s="44">
        <v>50</v>
      </c>
      <c r="F62" s="44">
        <v>50</v>
      </c>
      <c r="G62" s="44">
        <v>0</v>
      </c>
      <c r="H62" s="44">
        <v>0</v>
      </c>
      <c r="I62" s="17">
        <v>0</v>
      </c>
      <c r="J62" s="62">
        <v>0</v>
      </c>
      <c r="K62" s="17">
        <v>0</v>
      </c>
      <c r="L62" s="62">
        <v>0</v>
      </c>
      <c r="M62" s="17">
        <v>0</v>
      </c>
      <c r="N62" s="62">
        <v>0</v>
      </c>
      <c r="O62" s="17">
        <v>0</v>
      </c>
      <c r="P62" s="62">
        <v>0</v>
      </c>
      <c r="Q62" s="62">
        <v>0</v>
      </c>
      <c r="R62" s="62">
        <v>0</v>
      </c>
      <c r="S62" s="62">
        <v>0</v>
      </c>
      <c r="T62" s="43">
        <v>275</v>
      </c>
      <c r="U62" s="37">
        <v>0</v>
      </c>
      <c r="V62" s="32">
        <f t="shared" si="14"/>
        <v>25</v>
      </c>
      <c r="W62" s="63">
        <v>0</v>
      </c>
      <c r="X62" s="37">
        <v>10</v>
      </c>
      <c r="Y62" s="37">
        <v>0</v>
      </c>
      <c r="Z62" s="33">
        <v>13</v>
      </c>
      <c r="AA62" s="33">
        <v>0</v>
      </c>
      <c r="AB62" s="33">
        <v>2</v>
      </c>
      <c r="AC62" s="37">
        <v>0</v>
      </c>
      <c r="AD62" s="37">
        <v>0</v>
      </c>
      <c r="AE62" s="38">
        <v>0</v>
      </c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</row>
    <row r="63" spans="1:51" ht="18.75" customHeight="1" x14ac:dyDescent="0.25">
      <c r="A63" s="586"/>
      <c r="B63" s="213" t="s">
        <v>225</v>
      </c>
      <c r="C63" s="372">
        <f t="shared" si="12"/>
        <v>56</v>
      </c>
      <c r="D63" s="26">
        <f t="shared" si="13"/>
        <v>50</v>
      </c>
      <c r="E63" s="214">
        <v>50</v>
      </c>
      <c r="F63" s="214">
        <v>50</v>
      </c>
      <c r="G63" s="214">
        <v>0</v>
      </c>
      <c r="H63" s="214">
        <v>0</v>
      </c>
      <c r="I63" s="56">
        <v>2</v>
      </c>
      <c r="J63" s="216">
        <v>0</v>
      </c>
      <c r="K63" s="56">
        <v>0</v>
      </c>
      <c r="L63" s="216">
        <v>0</v>
      </c>
      <c r="M63" s="56">
        <v>2</v>
      </c>
      <c r="N63" s="216">
        <v>0</v>
      </c>
      <c r="O63" s="56">
        <v>2</v>
      </c>
      <c r="P63" s="216">
        <v>0</v>
      </c>
      <c r="Q63" s="216">
        <v>0</v>
      </c>
      <c r="R63" s="216">
        <v>0</v>
      </c>
      <c r="S63" s="216">
        <v>0</v>
      </c>
      <c r="T63" s="217">
        <v>186</v>
      </c>
      <c r="U63" s="216">
        <v>0</v>
      </c>
      <c r="V63" s="384">
        <f t="shared" si="14"/>
        <v>5</v>
      </c>
      <c r="W63" s="250">
        <v>0</v>
      </c>
      <c r="X63" s="216">
        <v>4</v>
      </c>
      <c r="Y63" s="216">
        <v>0</v>
      </c>
      <c r="Z63" s="215">
        <v>0</v>
      </c>
      <c r="AA63" s="215">
        <v>0</v>
      </c>
      <c r="AB63" s="215">
        <v>1</v>
      </c>
      <c r="AC63" s="216">
        <v>0</v>
      </c>
      <c r="AD63" s="216">
        <v>0</v>
      </c>
      <c r="AE63" s="303">
        <v>0</v>
      </c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</row>
    <row r="64" spans="1:51" ht="18.75" customHeight="1" x14ac:dyDescent="0.25">
      <c r="A64" s="586"/>
      <c r="B64" s="40" t="s">
        <v>84</v>
      </c>
      <c r="C64" s="371">
        <f t="shared" si="12"/>
        <v>50</v>
      </c>
      <c r="D64" s="38">
        <f t="shared" si="13"/>
        <v>32</v>
      </c>
      <c r="E64" s="44">
        <v>50</v>
      </c>
      <c r="F64" s="44">
        <v>32</v>
      </c>
      <c r="G64" s="44">
        <v>0</v>
      </c>
      <c r="H64" s="44">
        <v>0</v>
      </c>
      <c r="I64" s="17">
        <v>0</v>
      </c>
      <c r="J64" s="62">
        <v>0</v>
      </c>
      <c r="K64" s="17">
        <v>0</v>
      </c>
      <c r="L64" s="62">
        <v>0</v>
      </c>
      <c r="M64" s="17">
        <v>0</v>
      </c>
      <c r="N64" s="62">
        <v>0</v>
      </c>
      <c r="O64" s="17">
        <v>0</v>
      </c>
      <c r="P64" s="62">
        <v>0</v>
      </c>
      <c r="Q64" s="62">
        <v>0</v>
      </c>
      <c r="R64" s="62">
        <v>0</v>
      </c>
      <c r="S64" s="62">
        <v>0</v>
      </c>
      <c r="T64" s="385">
        <v>166</v>
      </c>
      <c r="U64" s="219">
        <v>0</v>
      </c>
      <c r="V64" s="41">
        <f t="shared" si="14"/>
        <v>9</v>
      </c>
      <c r="W64" s="220">
        <v>0</v>
      </c>
      <c r="X64" s="219">
        <v>5</v>
      </c>
      <c r="Y64" s="219">
        <v>0</v>
      </c>
      <c r="Z64" s="221">
        <v>3</v>
      </c>
      <c r="AA64" s="221">
        <v>0</v>
      </c>
      <c r="AB64" s="221">
        <v>1</v>
      </c>
      <c r="AC64" s="219">
        <v>0</v>
      </c>
      <c r="AD64" s="219">
        <v>0</v>
      </c>
      <c r="AE64" s="222">
        <v>0</v>
      </c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</row>
    <row r="65" spans="1:51" ht="18.75" customHeight="1" x14ac:dyDescent="0.25">
      <c r="A65" s="586"/>
      <c r="B65" s="333" t="s">
        <v>38</v>
      </c>
      <c r="C65" s="51">
        <f t="shared" ref="C65:AE65" si="15">SUM(C58:C64)</f>
        <v>332</v>
      </c>
      <c r="D65" s="53">
        <f t="shared" si="15"/>
        <v>266</v>
      </c>
      <c r="E65" s="51">
        <f t="shared" si="15"/>
        <v>250</v>
      </c>
      <c r="F65" s="53">
        <f t="shared" si="15"/>
        <v>232</v>
      </c>
      <c r="G65" s="51">
        <f t="shared" si="15"/>
        <v>60</v>
      </c>
      <c r="H65" s="68">
        <f t="shared" si="15"/>
        <v>34</v>
      </c>
      <c r="I65" s="68">
        <f t="shared" si="15"/>
        <v>10</v>
      </c>
      <c r="J65" s="68">
        <f t="shared" si="15"/>
        <v>0</v>
      </c>
      <c r="K65" s="68">
        <f t="shared" si="15"/>
        <v>0</v>
      </c>
      <c r="L65" s="68">
        <f t="shared" si="15"/>
        <v>0</v>
      </c>
      <c r="M65" s="68">
        <f t="shared" si="15"/>
        <v>6</v>
      </c>
      <c r="N65" s="68">
        <f t="shared" si="15"/>
        <v>0</v>
      </c>
      <c r="O65" s="68">
        <f t="shared" si="15"/>
        <v>6</v>
      </c>
      <c r="P65" s="68">
        <f t="shared" si="15"/>
        <v>0</v>
      </c>
      <c r="Q65" s="68">
        <f t="shared" si="15"/>
        <v>0</v>
      </c>
      <c r="R65" s="68">
        <f t="shared" si="15"/>
        <v>0</v>
      </c>
      <c r="S65" s="53">
        <f t="shared" si="15"/>
        <v>0</v>
      </c>
      <c r="T65" s="6">
        <f t="shared" si="15"/>
        <v>1394</v>
      </c>
      <c r="U65" s="6">
        <f t="shared" si="15"/>
        <v>0</v>
      </c>
      <c r="V65" s="6">
        <f t="shared" si="15"/>
        <v>106</v>
      </c>
      <c r="W65" s="6">
        <f t="shared" si="15"/>
        <v>0</v>
      </c>
      <c r="X65" s="6">
        <f t="shared" si="15"/>
        <v>35</v>
      </c>
      <c r="Y65" s="6">
        <f t="shared" si="15"/>
        <v>0</v>
      </c>
      <c r="Z65" s="6">
        <f t="shared" si="15"/>
        <v>64</v>
      </c>
      <c r="AA65" s="6">
        <f t="shared" si="15"/>
        <v>0</v>
      </c>
      <c r="AB65" s="6">
        <f t="shared" si="15"/>
        <v>7</v>
      </c>
      <c r="AC65" s="6">
        <f t="shared" si="15"/>
        <v>0</v>
      </c>
      <c r="AD65" s="6">
        <f t="shared" si="15"/>
        <v>0</v>
      </c>
      <c r="AE65" s="6">
        <f t="shared" si="15"/>
        <v>0</v>
      </c>
      <c r="AF65" s="69"/>
      <c r="AG65" s="69"/>
      <c r="AH65" s="69"/>
      <c r="AI65" s="69"/>
      <c r="AJ65" s="69"/>
      <c r="AK65" s="69"/>
      <c r="AL65" s="69"/>
      <c r="AM65" s="3"/>
      <c r="AN65" s="69"/>
      <c r="AO65" s="69"/>
      <c r="AP65" s="69"/>
      <c r="AQ65" s="69"/>
      <c r="AR65" s="69"/>
      <c r="AS65" s="69"/>
      <c r="AT65" s="69"/>
      <c r="AU65" s="3"/>
      <c r="AV65" s="69"/>
      <c r="AW65" s="69"/>
      <c r="AX65" s="69"/>
      <c r="AY65" s="69"/>
    </row>
    <row r="66" spans="1:51" ht="18.75" customHeight="1" x14ac:dyDescent="0.25">
      <c r="A66" s="586"/>
      <c r="B66" s="633" t="s">
        <v>86</v>
      </c>
      <c r="C66" s="634"/>
      <c r="D66" s="634"/>
      <c r="E66" s="634"/>
      <c r="F66" s="634"/>
      <c r="G66" s="634"/>
      <c r="H66" s="634"/>
      <c r="I66" s="634"/>
      <c r="J66" s="634"/>
      <c r="K66" s="634"/>
      <c r="L66" s="634"/>
      <c r="M66" s="634"/>
      <c r="N66" s="634"/>
      <c r="O66" s="634"/>
      <c r="P66" s="634"/>
      <c r="Q66" s="634"/>
      <c r="R66" s="634"/>
      <c r="S66" s="634"/>
      <c r="T66" s="634"/>
      <c r="U66" s="634"/>
      <c r="V66" s="634"/>
      <c r="W66" s="634"/>
      <c r="X66" s="634"/>
      <c r="Y66" s="634"/>
      <c r="Z66" s="634"/>
      <c r="AA66" s="634"/>
      <c r="AB66" s="634"/>
      <c r="AC66" s="634"/>
      <c r="AD66" s="634"/>
      <c r="AE66" s="635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</row>
    <row r="67" spans="1:51" ht="18.75" customHeight="1" x14ac:dyDescent="0.25">
      <c r="A67" s="586"/>
      <c r="B67" s="40" t="s">
        <v>144</v>
      </c>
      <c r="C67" s="375">
        <f t="shared" ref="C67:C74" si="16">E67+G67+I67+K67+M67+O67</f>
        <v>31</v>
      </c>
      <c r="D67" s="38">
        <f t="shared" ref="D67:D74" si="17">F67+H67+J67+L67+N67+P67+Q67+R67+S67</f>
        <v>13</v>
      </c>
      <c r="E67" s="36">
        <v>0</v>
      </c>
      <c r="F67" s="36">
        <v>0</v>
      </c>
      <c r="G67" s="36">
        <v>30</v>
      </c>
      <c r="H67" s="36">
        <v>13</v>
      </c>
      <c r="I67" s="211">
        <v>1</v>
      </c>
      <c r="J67" s="37">
        <v>0</v>
      </c>
      <c r="K67" s="211">
        <v>0</v>
      </c>
      <c r="L67" s="37">
        <v>0</v>
      </c>
      <c r="M67" s="211">
        <v>0</v>
      </c>
      <c r="N67" s="37">
        <v>0</v>
      </c>
      <c r="O67" s="211">
        <v>0</v>
      </c>
      <c r="P67" s="37">
        <v>0</v>
      </c>
      <c r="Q67" s="37">
        <v>0</v>
      </c>
      <c r="R67" s="37">
        <v>0</v>
      </c>
      <c r="S67" s="37">
        <v>0</v>
      </c>
      <c r="T67" s="35">
        <v>63</v>
      </c>
      <c r="U67" s="38">
        <v>0</v>
      </c>
      <c r="V67" s="32">
        <f t="shared" ref="V67:V74" si="18">SUM(W67:AE67)</f>
        <v>5</v>
      </c>
      <c r="W67" s="305">
        <v>0</v>
      </c>
      <c r="X67" s="33">
        <v>2</v>
      </c>
      <c r="Y67" s="33">
        <v>0</v>
      </c>
      <c r="Z67" s="33">
        <v>3</v>
      </c>
      <c r="AA67" s="33">
        <v>0</v>
      </c>
      <c r="AB67" s="33">
        <v>0</v>
      </c>
      <c r="AC67" s="37">
        <v>0</v>
      </c>
      <c r="AD67" s="37">
        <v>0</v>
      </c>
      <c r="AE67" s="38">
        <v>0</v>
      </c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</row>
    <row r="68" spans="1:51" ht="18.75" customHeight="1" x14ac:dyDescent="0.25">
      <c r="A68" s="586"/>
      <c r="B68" s="213" t="s">
        <v>138</v>
      </c>
      <c r="C68" s="374">
        <f t="shared" si="16"/>
        <v>30</v>
      </c>
      <c r="D68" s="26">
        <f t="shared" si="17"/>
        <v>13</v>
      </c>
      <c r="E68" s="300">
        <v>0</v>
      </c>
      <c r="F68" s="300">
        <v>0</v>
      </c>
      <c r="G68" s="300">
        <v>30</v>
      </c>
      <c r="H68" s="300">
        <v>13</v>
      </c>
      <c r="I68" s="24">
        <v>0</v>
      </c>
      <c r="J68" s="56">
        <v>0</v>
      </c>
      <c r="K68" s="24">
        <v>0</v>
      </c>
      <c r="L68" s="29">
        <v>0</v>
      </c>
      <c r="M68" s="24">
        <v>0</v>
      </c>
      <c r="N68" s="29">
        <v>0</v>
      </c>
      <c r="O68" s="24">
        <v>0</v>
      </c>
      <c r="P68" s="29">
        <v>0</v>
      </c>
      <c r="Q68" s="29">
        <v>0</v>
      </c>
      <c r="R68" s="29">
        <v>0</v>
      </c>
      <c r="S68" s="29">
        <v>0</v>
      </c>
      <c r="T68" s="301">
        <v>74</v>
      </c>
      <c r="U68" s="29">
        <v>0</v>
      </c>
      <c r="V68" s="299">
        <f t="shared" si="18"/>
        <v>19</v>
      </c>
      <c r="W68" s="59">
        <v>0</v>
      </c>
      <c r="X68" s="29">
        <v>0</v>
      </c>
      <c r="Y68" s="29">
        <v>0</v>
      </c>
      <c r="Z68" s="56">
        <v>19</v>
      </c>
      <c r="AA68" s="56">
        <v>0</v>
      </c>
      <c r="AB68" s="56">
        <v>0</v>
      </c>
      <c r="AC68" s="29">
        <v>0</v>
      </c>
      <c r="AD68" s="29">
        <v>0</v>
      </c>
      <c r="AE68" s="30">
        <v>0</v>
      </c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</row>
    <row r="69" spans="1:51" ht="18.75" customHeight="1" x14ac:dyDescent="0.25">
      <c r="A69" s="586"/>
      <c r="B69" s="40" t="s">
        <v>139</v>
      </c>
      <c r="C69" s="378">
        <f t="shared" si="16"/>
        <v>33</v>
      </c>
      <c r="D69" s="38">
        <f t="shared" si="17"/>
        <v>10</v>
      </c>
      <c r="E69" s="36">
        <v>0</v>
      </c>
      <c r="F69" s="36">
        <v>0</v>
      </c>
      <c r="G69" s="36">
        <v>30</v>
      </c>
      <c r="H69" s="36">
        <v>10</v>
      </c>
      <c r="I69" s="17">
        <v>3</v>
      </c>
      <c r="J69" s="37">
        <v>0</v>
      </c>
      <c r="K69" s="17">
        <v>0</v>
      </c>
      <c r="L69" s="37">
        <v>0</v>
      </c>
      <c r="M69" s="17">
        <v>0</v>
      </c>
      <c r="N69" s="37">
        <v>0</v>
      </c>
      <c r="O69" s="17">
        <v>0</v>
      </c>
      <c r="P69" s="37">
        <v>0</v>
      </c>
      <c r="Q69" s="37">
        <v>0</v>
      </c>
      <c r="R69" s="37">
        <v>0</v>
      </c>
      <c r="S69" s="37">
        <v>0</v>
      </c>
      <c r="T69" s="35">
        <v>38</v>
      </c>
      <c r="U69" s="38">
        <v>0</v>
      </c>
      <c r="V69" s="32">
        <f t="shared" si="18"/>
        <v>8</v>
      </c>
      <c r="W69" s="305">
        <v>0</v>
      </c>
      <c r="X69" s="33">
        <v>0</v>
      </c>
      <c r="Y69" s="17">
        <v>0</v>
      </c>
      <c r="Z69" s="17">
        <v>8</v>
      </c>
      <c r="AA69" s="17">
        <v>0</v>
      </c>
      <c r="AB69" s="17">
        <v>0</v>
      </c>
      <c r="AC69" s="18">
        <v>0</v>
      </c>
      <c r="AD69" s="18">
        <v>0</v>
      </c>
      <c r="AE69" s="34">
        <v>0</v>
      </c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</row>
    <row r="70" spans="1:51" ht="18.75" customHeight="1" x14ac:dyDescent="0.25">
      <c r="A70" s="586"/>
      <c r="B70" s="213" t="s">
        <v>220</v>
      </c>
      <c r="C70" s="380">
        <f t="shared" si="16"/>
        <v>160</v>
      </c>
      <c r="D70" s="30">
        <f t="shared" si="17"/>
        <v>97</v>
      </c>
      <c r="E70" s="300">
        <v>100</v>
      </c>
      <c r="F70" s="300">
        <v>97</v>
      </c>
      <c r="G70" s="300">
        <v>0</v>
      </c>
      <c r="H70" s="300">
        <v>0</v>
      </c>
      <c r="I70" s="249">
        <v>20</v>
      </c>
      <c r="J70" s="249">
        <v>0</v>
      </c>
      <c r="K70" s="249">
        <v>2</v>
      </c>
      <c r="L70" s="29">
        <v>0</v>
      </c>
      <c r="M70" s="249">
        <v>19</v>
      </c>
      <c r="N70" s="29">
        <v>0</v>
      </c>
      <c r="O70" s="249">
        <v>19</v>
      </c>
      <c r="P70" s="29">
        <v>0</v>
      </c>
      <c r="Q70" s="29">
        <v>0</v>
      </c>
      <c r="R70" s="29">
        <v>0</v>
      </c>
      <c r="S70" s="29">
        <v>0</v>
      </c>
      <c r="T70" s="301">
        <v>478</v>
      </c>
      <c r="U70" s="29">
        <v>0</v>
      </c>
      <c r="V70" s="299">
        <f t="shared" si="18"/>
        <v>44</v>
      </c>
      <c r="W70" s="59">
        <v>0</v>
      </c>
      <c r="X70" s="29">
        <v>15</v>
      </c>
      <c r="Y70" s="29">
        <v>0</v>
      </c>
      <c r="Z70" s="56">
        <v>20</v>
      </c>
      <c r="AA70" s="56">
        <v>0</v>
      </c>
      <c r="AB70" s="56">
        <v>9</v>
      </c>
      <c r="AC70" s="29">
        <v>0</v>
      </c>
      <c r="AD70" s="29">
        <v>0</v>
      </c>
      <c r="AE70" s="30">
        <v>0</v>
      </c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</row>
    <row r="71" spans="1:51" ht="18.75" customHeight="1" x14ac:dyDescent="0.25">
      <c r="A71" s="586"/>
      <c r="B71" s="40" t="s">
        <v>221</v>
      </c>
      <c r="C71" s="375">
        <f t="shared" si="16"/>
        <v>112</v>
      </c>
      <c r="D71" s="38">
        <f t="shared" si="17"/>
        <v>50</v>
      </c>
      <c r="E71" s="36">
        <v>50</v>
      </c>
      <c r="F71" s="36">
        <v>50</v>
      </c>
      <c r="G71" s="36">
        <v>0</v>
      </c>
      <c r="H71" s="36">
        <v>0</v>
      </c>
      <c r="I71" s="33">
        <v>20</v>
      </c>
      <c r="J71" s="37">
        <v>0</v>
      </c>
      <c r="K71" s="33">
        <v>2</v>
      </c>
      <c r="L71" s="37">
        <v>0</v>
      </c>
      <c r="M71" s="33">
        <v>20</v>
      </c>
      <c r="N71" s="37">
        <v>0</v>
      </c>
      <c r="O71" s="33">
        <v>20</v>
      </c>
      <c r="P71" s="37">
        <v>0</v>
      </c>
      <c r="Q71" s="37">
        <v>0</v>
      </c>
      <c r="R71" s="37">
        <v>0</v>
      </c>
      <c r="S71" s="37">
        <v>0</v>
      </c>
      <c r="T71" s="35">
        <v>237</v>
      </c>
      <c r="U71" s="37">
        <v>0</v>
      </c>
      <c r="V71" s="32">
        <f t="shared" si="18"/>
        <v>19</v>
      </c>
      <c r="W71" s="63">
        <v>0</v>
      </c>
      <c r="X71" s="37">
        <v>10</v>
      </c>
      <c r="Y71" s="37">
        <v>0</v>
      </c>
      <c r="Z71" s="33">
        <v>8</v>
      </c>
      <c r="AA71" s="33">
        <v>0</v>
      </c>
      <c r="AB71" s="33">
        <v>1</v>
      </c>
      <c r="AC71" s="37">
        <v>0</v>
      </c>
      <c r="AD71" s="37">
        <v>0</v>
      </c>
      <c r="AE71" s="38">
        <v>0</v>
      </c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</row>
    <row r="72" spans="1:51" ht="18.75" customHeight="1" x14ac:dyDescent="0.25">
      <c r="A72" s="586"/>
      <c r="B72" s="213" t="s">
        <v>226</v>
      </c>
      <c r="C72" s="374">
        <f t="shared" si="16"/>
        <v>6</v>
      </c>
      <c r="D72" s="26">
        <f t="shared" si="17"/>
        <v>0</v>
      </c>
      <c r="E72" s="28">
        <v>0</v>
      </c>
      <c r="F72" s="28">
        <v>0</v>
      </c>
      <c r="G72" s="28">
        <v>0</v>
      </c>
      <c r="H72" s="28">
        <v>0</v>
      </c>
      <c r="I72" s="24">
        <v>2</v>
      </c>
      <c r="J72" s="29">
        <v>0</v>
      </c>
      <c r="K72" s="24">
        <v>0</v>
      </c>
      <c r="L72" s="29">
        <v>0</v>
      </c>
      <c r="M72" s="24">
        <v>2</v>
      </c>
      <c r="N72" s="29">
        <v>0</v>
      </c>
      <c r="O72" s="24">
        <v>2</v>
      </c>
      <c r="P72" s="29">
        <v>0</v>
      </c>
      <c r="Q72" s="29">
        <v>0</v>
      </c>
      <c r="R72" s="29">
        <v>0</v>
      </c>
      <c r="S72" s="29">
        <v>0</v>
      </c>
      <c r="T72" s="301">
        <v>131</v>
      </c>
      <c r="U72" s="25">
        <v>0</v>
      </c>
      <c r="V72" s="23">
        <f t="shared" si="18"/>
        <v>2</v>
      </c>
      <c r="W72" s="218">
        <v>0</v>
      </c>
      <c r="X72" s="25">
        <v>1</v>
      </c>
      <c r="Y72" s="25">
        <v>0</v>
      </c>
      <c r="Z72" s="24">
        <v>1</v>
      </c>
      <c r="AA72" s="24">
        <v>0</v>
      </c>
      <c r="AB72" s="24">
        <v>0</v>
      </c>
      <c r="AC72" s="24">
        <v>0</v>
      </c>
      <c r="AD72" s="24">
        <v>0</v>
      </c>
      <c r="AE72" s="26">
        <v>0</v>
      </c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</row>
    <row r="73" spans="1:51" ht="18.75" customHeight="1" x14ac:dyDescent="0.25">
      <c r="A73" s="586"/>
      <c r="B73" s="40" t="s">
        <v>227</v>
      </c>
      <c r="C73" s="375">
        <f t="shared" si="16"/>
        <v>33</v>
      </c>
      <c r="D73" s="38">
        <f t="shared" si="17"/>
        <v>22</v>
      </c>
      <c r="E73" s="308">
        <v>20</v>
      </c>
      <c r="F73" s="308">
        <v>21</v>
      </c>
      <c r="G73" s="308">
        <v>0</v>
      </c>
      <c r="H73" s="308">
        <v>1</v>
      </c>
      <c r="I73" s="211">
        <v>5</v>
      </c>
      <c r="J73" s="45">
        <v>0</v>
      </c>
      <c r="K73" s="211">
        <v>0</v>
      </c>
      <c r="L73" s="45">
        <v>0</v>
      </c>
      <c r="M73" s="211">
        <v>4</v>
      </c>
      <c r="N73" s="45">
        <v>0</v>
      </c>
      <c r="O73" s="211">
        <v>4</v>
      </c>
      <c r="P73" s="45">
        <v>0</v>
      </c>
      <c r="Q73" s="45">
        <v>0</v>
      </c>
      <c r="R73" s="45">
        <v>0</v>
      </c>
      <c r="S73" s="45">
        <v>0</v>
      </c>
      <c r="T73" s="226">
        <v>149</v>
      </c>
      <c r="U73" s="45">
        <v>0</v>
      </c>
      <c r="V73" s="227">
        <f t="shared" si="18"/>
        <v>11</v>
      </c>
      <c r="W73" s="228">
        <v>0</v>
      </c>
      <c r="X73" s="45">
        <v>2</v>
      </c>
      <c r="Y73" s="45">
        <v>0</v>
      </c>
      <c r="Z73" s="211">
        <v>9</v>
      </c>
      <c r="AA73" s="211">
        <v>0</v>
      </c>
      <c r="AB73" s="211">
        <v>0</v>
      </c>
      <c r="AC73" s="45">
        <v>0</v>
      </c>
      <c r="AD73" s="45">
        <v>0</v>
      </c>
      <c r="AE73" s="47">
        <v>0</v>
      </c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</row>
    <row r="74" spans="1:51" ht="18.75" customHeight="1" x14ac:dyDescent="0.25">
      <c r="A74" s="586"/>
      <c r="B74" s="213" t="s">
        <v>228</v>
      </c>
      <c r="C74" s="374">
        <f t="shared" si="16"/>
        <v>71</v>
      </c>
      <c r="D74" s="26">
        <f t="shared" si="17"/>
        <v>40</v>
      </c>
      <c r="E74" s="28">
        <v>40</v>
      </c>
      <c r="F74" s="238">
        <v>40</v>
      </c>
      <c r="G74" s="28">
        <v>0</v>
      </c>
      <c r="H74" s="238">
        <v>0</v>
      </c>
      <c r="I74" s="238">
        <v>10</v>
      </c>
      <c r="J74" s="235">
        <v>0</v>
      </c>
      <c r="K74" s="238">
        <v>1</v>
      </c>
      <c r="L74" s="235">
        <v>0</v>
      </c>
      <c r="M74" s="238">
        <v>10</v>
      </c>
      <c r="N74" s="235">
        <v>0</v>
      </c>
      <c r="O74" s="238">
        <v>10</v>
      </c>
      <c r="P74" s="235">
        <v>0</v>
      </c>
      <c r="Q74" s="235">
        <v>0</v>
      </c>
      <c r="R74" s="235">
        <v>0</v>
      </c>
      <c r="S74" s="235">
        <v>0</v>
      </c>
      <c r="T74" s="359">
        <v>252</v>
      </c>
      <c r="U74" s="239">
        <v>0</v>
      </c>
      <c r="V74" s="234">
        <f t="shared" si="18"/>
        <v>8</v>
      </c>
      <c r="W74" s="364">
        <v>0</v>
      </c>
      <c r="X74" s="235">
        <v>8</v>
      </c>
      <c r="Y74" s="235">
        <v>0</v>
      </c>
      <c r="Z74" s="238">
        <v>0</v>
      </c>
      <c r="AA74" s="238">
        <v>0</v>
      </c>
      <c r="AB74" s="238">
        <v>0</v>
      </c>
      <c r="AC74" s="238">
        <v>0</v>
      </c>
      <c r="AD74" s="238">
        <v>0</v>
      </c>
      <c r="AE74" s="239">
        <v>0</v>
      </c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</row>
    <row r="75" spans="1:51" ht="18.75" customHeight="1" x14ac:dyDescent="0.25">
      <c r="A75" s="586"/>
      <c r="B75" s="253" t="s">
        <v>95</v>
      </c>
      <c r="C75" s="75">
        <f t="shared" ref="C75:AE75" si="19">SUM(C67:C74)</f>
        <v>476</v>
      </c>
      <c r="D75" s="76">
        <f t="shared" si="19"/>
        <v>245</v>
      </c>
      <c r="E75" s="75">
        <f t="shared" si="19"/>
        <v>210</v>
      </c>
      <c r="F75" s="76">
        <f t="shared" si="19"/>
        <v>208</v>
      </c>
      <c r="G75" s="75">
        <f t="shared" si="19"/>
        <v>90</v>
      </c>
      <c r="H75" s="73">
        <f t="shared" si="19"/>
        <v>37</v>
      </c>
      <c r="I75" s="381">
        <f t="shared" si="19"/>
        <v>61</v>
      </c>
      <c r="J75" s="73">
        <f t="shared" si="19"/>
        <v>0</v>
      </c>
      <c r="K75" s="73">
        <f t="shared" si="19"/>
        <v>5</v>
      </c>
      <c r="L75" s="73">
        <f t="shared" si="19"/>
        <v>0</v>
      </c>
      <c r="M75" s="73">
        <f t="shared" si="19"/>
        <v>55</v>
      </c>
      <c r="N75" s="73">
        <f t="shared" si="19"/>
        <v>0</v>
      </c>
      <c r="O75" s="73">
        <f t="shared" si="19"/>
        <v>55</v>
      </c>
      <c r="P75" s="73">
        <f t="shared" si="19"/>
        <v>0</v>
      </c>
      <c r="Q75" s="73">
        <f t="shared" si="19"/>
        <v>0</v>
      </c>
      <c r="R75" s="73">
        <f t="shared" si="19"/>
        <v>0</v>
      </c>
      <c r="S75" s="76">
        <f t="shared" si="19"/>
        <v>0</v>
      </c>
      <c r="T75" s="71">
        <f t="shared" si="19"/>
        <v>1422</v>
      </c>
      <c r="U75" s="71">
        <f t="shared" si="19"/>
        <v>0</v>
      </c>
      <c r="V75" s="71">
        <f t="shared" si="19"/>
        <v>116</v>
      </c>
      <c r="W75" s="71">
        <f t="shared" si="19"/>
        <v>0</v>
      </c>
      <c r="X75" s="71">
        <f t="shared" si="19"/>
        <v>38</v>
      </c>
      <c r="Y75" s="71">
        <f t="shared" si="19"/>
        <v>0</v>
      </c>
      <c r="Z75" s="71">
        <f t="shared" si="19"/>
        <v>68</v>
      </c>
      <c r="AA75" s="71">
        <f t="shared" si="19"/>
        <v>0</v>
      </c>
      <c r="AB75" s="71">
        <f t="shared" si="19"/>
        <v>10</v>
      </c>
      <c r="AC75" s="71">
        <f t="shared" si="19"/>
        <v>0</v>
      </c>
      <c r="AD75" s="71">
        <f t="shared" si="19"/>
        <v>0</v>
      </c>
      <c r="AE75" s="71">
        <f t="shared" si="19"/>
        <v>0</v>
      </c>
      <c r="AF75" s="231"/>
      <c r="AG75" s="231"/>
      <c r="AH75" s="231"/>
      <c r="AI75" s="231"/>
      <c r="AJ75" s="231"/>
      <c r="AK75" s="231"/>
      <c r="AL75" s="231"/>
      <c r="AM75" s="231"/>
      <c r="AN75" s="231"/>
      <c r="AO75" s="231"/>
      <c r="AP75" s="231"/>
      <c r="AQ75" s="231"/>
      <c r="AR75" s="231"/>
      <c r="AS75" s="231"/>
      <c r="AT75" s="231"/>
      <c r="AU75" s="231"/>
      <c r="AV75" s="231"/>
      <c r="AW75" s="231"/>
      <c r="AX75" s="231"/>
      <c r="AY75" s="231"/>
    </row>
    <row r="76" spans="1:51" ht="18.75" customHeight="1" x14ac:dyDescent="0.25">
      <c r="A76" s="586"/>
      <c r="B76" s="633" t="s">
        <v>121</v>
      </c>
      <c r="C76" s="634"/>
      <c r="D76" s="634"/>
      <c r="E76" s="634"/>
      <c r="F76" s="634"/>
      <c r="G76" s="634"/>
      <c r="H76" s="634"/>
      <c r="I76" s="634"/>
      <c r="J76" s="634"/>
      <c r="K76" s="634"/>
      <c r="L76" s="634"/>
      <c r="M76" s="634"/>
      <c r="N76" s="634"/>
      <c r="O76" s="634"/>
      <c r="P76" s="634"/>
      <c r="Q76" s="634"/>
      <c r="R76" s="634"/>
      <c r="S76" s="634"/>
      <c r="T76" s="634"/>
      <c r="U76" s="634"/>
      <c r="V76" s="634"/>
      <c r="W76" s="634"/>
      <c r="X76" s="634"/>
      <c r="Y76" s="634"/>
      <c r="Z76" s="634"/>
      <c r="AA76" s="634"/>
      <c r="AB76" s="634"/>
      <c r="AC76" s="634"/>
      <c r="AD76" s="634"/>
      <c r="AE76" s="635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</row>
    <row r="77" spans="1:51" ht="18.75" customHeight="1" x14ac:dyDescent="0.25">
      <c r="A77" s="586"/>
      <c r="B77" s="337" t="s">
        <v>163</v>
      </c>
      <c r="C77" s="376">
        <f t="shared" ref="C77:C84" si="20">E77+G77+I77+K77+M77+O77</f>
        <v>75</v>
      </c>
      <c r="D77" s="19">
        <f t="shared" ref="D77:D84" si="21">F77+H77+J77+L77+N77+P77+Q77+R77+S77</f>
        <v>40</v>
      </c>
      <c r="E77" s="339">
        <v>40</v>
      </c>
      <c r="F77" s="339">
        <v>40</v>
      </c>
      <c r="G77" s="339">
        <v>0</v>
      </c>
      <c r="H77" s="339">
        <v>0</v>
      </c>
      <c r="I77" s="83">
        <v>12</v>
      </c>
      <c r="J77" s="84">
        <v>0</v>
      </c>
      <c r="K77" s="83">
        <v>1</v>
      </c>
      <c r="L77" s="84">
        <v>0</v>
      </c>
      <c r="M77" s="83">
        <v>11</v>
      </c>
      <c r="N77" s="84">
        <v>0</v>
      </c>
      <c r="O77" s="83">
        <v>11</v>
      </c>
      <c r="P77" s="84">
        <v>0</v>
      </c>
      <c r="Q77" s="84">
        <v>0</v>
      </c>
      <c r="R77" s="84">
        <v>0</v>
      </c>
      <c r="S77" s="84">
        <v>0</v>
      </c>
      <c r="T77" s="20">
        <v>355</v>
      </c>
      <c r="U77" s="84">
        <v>0</v>
      </c>
      <c r="V77" s="16">
        <f t="shared" ref="V77:V84" si="22">SUM(W77:AE77)</f>
        <v>17</v>
      </c>
      <c r="W77" s="246">
        <v>0</v>
      </c>
      <c r="X77" s="84">
        <v>8</v>
      </c>
      <c r="Y77" s="84">
        <v>0</v>
      </c>
      <c r="Z77" s="83">
        <v>8</v>
      </c>
      <c r="AA77" s="83">
        <v>0</v>
      </c>
      <c r="AB77" s="83">
        <v>1</v>
      </c>
      <c r="AC77" s="83">
        <v>0</v>
      </c>
      <c r="AD77" s="83">
        <v>0</v>
      </c>
      <c r="AE77" s="340">
        <v>0</v>
      </c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</row>
    <row r="78" spans="1:51" ht="18.75" customHeight="1" x14ac:dyDescent="0.25">
      <c r="A78" s="586"/>
      <c r="B78" s="22" t="s">
        <v>164</v>
      </c>
      <c r="C78" s="377">
        <f t="shared" si="20"/>
        <v>32</v>
      </c>
      <c r="D78" s="286">
        <f t="shared" si="21"/>
        <v>9</v>
      </c>
      <c r="E78" s="28">
        <v>0</v>
      </c>
      <c r="F78" s="28">
        <v>0</v>
      </c>
      <c r="G78" s="28">
        <v>30</v>
      </c>
      <c r="H78" s="28">
        <v>9</v>
      </c>
      <c r="I78" s="24">
        <v>2</v>
      </c>
      <c r="J78" s="25">
        <v>0</v>
      </c>
      <c r="K78" s="24">
        <v>0</v>
      </c>
      <c r="L78" s="25">
        <v>0</v>
      </c>
      <c r="M78" s="24">
        <v>0</v>
      </c>
      <c r="N78" s="25">
        <v>0</v>
      </c>
      <c r="O78" s="24">
        <v>0</v>
      </c>
      <c r="P78" s="25">
        <v>0</v>
      </c>
      <c r="Q78" s="25">
        <v>0</v>
      </c>
      <c r="R78" s="25">
        <v>0</v>
      </c>
      <c r="S78" s="25">
        <v>0</v>
      </c>
      <c r="T78" s="27">
        <v>28</v>
      </c>
      <c r="U78" s="25">
        <v>0</v>
      </c>
      <c r="V78" s="23">
        <f t="shared" si="22"/>
        <v>2</v>
      </c>
      <c r="W78" s="218">
        <v>0</v>
      </c>
      <c r="X78" s="25">
        <v>0</v>
      </c>
      <c r="Y78" s="25">
        <v>0</v>
      </c>
      <c r="Z78" s="24">
        <v>2</v>
      </c>
      <c r="AA78" s="24">
        <v>0</v>
      </c>
      <c r="AB78" s="24">
        <v>0</v>
      </c>
      <c r="AC78" s="24">
        <v>0</v>
      </c>
      <c r="AD78" s="24">
        <v>0</v>
      </c>
      <c r="AE78" s="343">
        <v>0</v>
      </c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</row>
    <row r="79" spans="1:51" ht="18.75" customHeight="1" x14ac:dyDescent="0.25">
      <c r="A79" s="586"/>
      <c r="B79" s="15" t="s">
        <v>144</v>
      </c>
      <c r="C79" s="378">
        <f t="shared" si="20"/>
        <v>31</v>
      </c>
      <c r="D79" s="38">
        <f t="shared" si="21"/>
        <v>10</v>
      </c>
      <c r="E79" s="21">
        <v>0</v>
      </c>
      <c r="F79" s="21">
        <v>0</v>
      </c>
      <c r="G79" s="21">
        <v>30</v>
      </c>
      <c r="H79" s="21">
        <v>10</v>
      </c>
      <c r="I79" s="17">
        <v>1</v>
      </c>
      <c r="J79" s="18">
        <v>0</v>
      </c>
      <c r="K79" s="17">
        <v>0</v>
      </c>
      <c r="L79" s="18">
        <v>0</v>
      </c>
      <c r="M79" s="17">
        <v>0</v>
      </c>
      <c r="N79" s="18">
        <v>0</v>
      </c>
      <c r="O79" s="17">
        <v>0</v>
      </c>
      <c r="P79" s="18">
        <v>0</v>
      </c>
      <c r="Q79" s="18">
        <v>0</v>
      </c>
      <c r="R79" s="18">
        <v>0</v>
      </c>
      <c r="S79" s="18">
        <v>0</v>
      </c>
      <c r="T79" s="328">
        <v>61</v>
      </c>
      <c r="U79" s="18">
        <v>0</v>
      </c>
      <c r="V79" s="307">
        <f t="shared" si="22"/>
        <v>12</v>
      </c>
      <c r="W79" s="257">
        <v>0</v>
      </c>
      <c r="X79" s="18">
        <v>1</v>
      </c>
      <c r="Y79" s="18">
        <v>0</v>
      </c>
      <c r="Z79" s="17">
        <v>11</v>
      </c>
      <c r="AA79" s="17">
        <v>0</v>
      </c>
      <c r="AB79" s="17">
        <v>0</v>
      </c>
      <c r="AC79" s="17">
        <v>0</v>
      </c>
      <c r="AD79" s="17">
        <v>0</v>
      </c>
      <c r="AE79" s="344">
        <v>0</v>
      </c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</row>
    <row r="80" spans="1:51" ht="18.75" customHeight="1" x14ac:dyDescent="0.25">
      <c r="A80" s="586"/>
      <c r="B80" s="22" t="s">
        <v>154</v>
      </c>
      <c r="C80" s="377">
        <f t="shared" si="20"/>
        <v>31</v>
      </c>
      <c r="D80" s="286">
        <f t="shared" si="21"/>
        <v>5</v>
      </c>
      <c r="E80" s="28">
        <v>0</v>
      </c>
      <c r="F80" s="28">
        <v>0</v>
      </c>
      <c r="G80" s="28">
        <v>30</v>
      </c>
      <c r="H80" s="28">
        <v>5</v>
      </c>
      <c r="I80" s="24">
        <v>1</v>
      </c>
      <c r="J80" s="25">
        <v>0</v>
      </c>
      <c r="K80" s="24">
        <v>0</v>
      </c>
      <c r="L80" s="25">
        <v>0</v>
      </c>
      <c r="M80" s="24">
        <v>0</v>
      </c>
      <c r="N80" s="25">
        <v>0</v>
      </c>
      <c r="O80" s="24">
        <v>0</v>
      </c>
      <c r="P80" s="25">
        <v>0</v>
      </c>
      <c r="Q80" s="25">
        <v>0</v>
      </c>
      <c r="R80" s="25">
        <v>0</v>
      </c>
      <c r="S80" s="25">
        <v>0</v>
      </c>
      <c r="T80" s="27">
        <v>28</v>
      </c>
      <c r="U80" s="25">
        <v>0</v>
      </c>
      <c r="V80" s="23">
        <f t="shared" si="22"/>
        <v>1</v>
      </c>
      <c r="W80" s="218">
        <v>0</v>
      </c>
      <c r="X80" s="25">
        <v>0</v>
      </c>
      <c r="Y80" s="25">
        <v>0</v>
      </c>
      <c r="Z80" s="24">
        <v>1</v>
      </c>
      <c r="AA80" s="24">
        <v>0</v>
      </c>
      <c r="AB80" s="24">
        <v>0</v>
      </c>
      <c r="AC80" s="24">
        <v>0</v>
      </c>
      <c r="AD80" s="24">
        <v>0</v>
      </c>
      <c r="AE80" s="343">
        <v>0</v>
      </c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</row>
    <row r="81" spans="1:51" ht="18.75" customHeight="1" x14ac:dyDescent="0.25">
      <c r="A81" s="586"/>
      <c r="B81" s="310" t="s">
        <v>244</v>
      </c>
      <c r="C81" s="378">
        <f t="shared" si="20"/>
        <v>30</v>
      </c>
      <c r="D81" s="38">
        <f t="shared" si="21"/>
        <v>5</v>
      </c>
      <c r="E81" s="35">
        <v>0</v>
      </c>
      <c r="F81" s="36">
        <v>0</v>
      </c>
      <c r="G81" s="36">
        <v>30</v>
      </c>
      <c r="H81" s="36">
        <v>5</v>
      </c>
      <c r="I81" s="33">
        <v>0</v>
      </c>
      <c r="J81" s="33">
        <v>0</v>
      </c>
      <c r="K81" s="33">
        <v>0</v>
      </c>
      <c r="L81" s="37">
        <v>0</v>
      </c>
      <c r="M81" s="33">
        <v>0</v>
      </c>
      <c r="N81" s="37">
        <v>0</v>
      </c>
      <c r="O81" s="33">
        <v>0</v>
      </c>
      <c r="P81" s="37">
        <v>0</v>
      </c>
      <c r="Q81" s="33">
        <v>0</v>
      </c>
      <c r="R81" s="18">
        <v>0</v>
      </c>
      <c r="S81" s="18">
        <v>0</v>
      </c>
      <c r="T81" s="328">
        <v>15</v>
      </c>
      <c r="U81" s="18">
        <v>0</v>
      </c>
      <c r="V81" s="307">
        <f t="shared" si="22"/>
        <v>1</v>
      </c>
      <c r="W81" s="257">
        <v>0</v>
      </c>
      <c r="X81" s="18">
        <v>0</v>
      </c>
      <c r="Y81" s="18">
        <v>0</v>
      </c>
      <c r="Z81" s="17">
        <v>1</v>
      </c>
      <c r="AA81" s="17">
        <v>0</v>
      </c>
      <c r="AB81" s="17">
        <v>0</v>
      </c>
      <c r="AC81" s="17">
        <v>0</v>
      </c>
      <c r="AD81" s="17">
        <v>0</v>
      </c>
      <c r="AE81" s="344">
        <v>0</v>
      </c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</row>
    <row r="82" spans="1:51" ht="18.75" customHeight="1" x14ac:dyDescent="0.25">
      <c r="A82" s="586"/>
      <c r="B82" s="311" t="s">
        <v>220</v>
      </c>
      <c r="C82" s="382">
        <f t="shared" si="20"/>
        <v>0</v>
      </c>
      <c r="D82" s="26">
        <f t="shared" si="21"/>
        <v>0</v>
      </c>
      <c r="E82" s="300">
        <v>0</v>
      </c>
      <c r="F82" s="300">
        <v>0</v>
      </c>
      <c r="G82" s="300">
        <v>0</v>
      </c>
      <c r="H82" s="300">
        <v>0</v>
      </c>
      <c r="I82" s="249">
        <v>0</v>
      </c>
      <c r="J82" s="56">
        <v>0</v>
      </c>
      <c r="K82" s="249">
        <v>0</v>
      </c>
      <c r="L82" s="29">
        <v>0</v>
      </c>
      <c r="M82" s="249">
        <v>0</v>
      </c>
      <c r="N82" s="29">
        <v>0</v>
      </c>
      <c r="O82" s="249">
        <v>0</v>
      </c>
      <c r="P82" s="29">
        <v>0</v>
      </c>
      <c r="Q82" s="29">
        <v>0</v>
      </c>
      <c r="R82" s="29">
        <v>0</v>
      </c>
      <c r="S82" s="29">
        <v>0</v>
      </c>
      <c r="T82" s="301">
        <v>15</v>
      </c>
      <c r="U82" s="29">
        <v>0</v>
      </c>
      <c r="V82" s="299">
        <f t="shared" si="22"/>
        <v>2</v>
      </c>
      <c r="W82" s="59">
        <v>0</v>
      </c>
      <c r="X82" s="29">
        <v>1</v>
      </c>
      <c r="Y82" s="29">
        <v>0</v>
      </c>
      <c r="Z82" s="56">
        <v>1</v>
      </c>
      <c r="AA82" s="56">
        <v>0</v>
      </c>
      <c r="AB82" s="56">
        <v>0</v>
      </c>
      <c r="AC82" s="56">
        <v>0</v>
      </c>
      <c r="AD82" s="56">
        <v>0</v>
      </c>
      <c r="AE82" s="341">
        <v>0</v>
      </c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</row>
    <row r="83" spans="1:51" ht="18.75" customHeight="1" x14ac:dyDescent="0.25">
      <c r="A83" s="586"/>
      <c r="B83" s="31" t="s">
        <v>221</v>
      </c>
      <c r="C83" s="378">
        <f t="shared" si="20"/>
        <v>95</v>
      </c>
      <c r="D83" s="38">
        <f t="shared" si="21"/>
        <v>80</v>
      </c>
      <c r="E83" s="36">
        <v>80</v>
      </c>
      <c r="F83" s="36">
        <v>80</v>
      </c>
      <c r="G83" s="36">
        <v>0</v>
      </c>
      <c r="H83" s="36">
        <v>0</v>
      </c>
      <c r="I83" s="33">
        <v>5</v>
      </c>
      <c r="J83" s="37">
        <v>0</v>
      </c>
      <c r="K83" s="33">
        <v>0</v>
      </c>
      <c r="L83" s="37">
        <v>0</v>
      </c>
      <c r="M83" s="33">
        <v>5</v>
      </c>
      <c r="N83" s="37">
        <v>0</v>
      </c>
      <c r="O83" s="33">
        <v>5</v>
      </c>
      <c r="P83" s="37">
        <v>0</v>
      </c>
      <c r="Q83" s="37">
        <v>0</v>
      </c>
      <c r="R83" s="37">
        <v>0</v>
      </c>
      <c r="S83" s="37">
        <v>0</v>
      </c>
      <c r="T83" s="35">
        <v>417</v>
      </c>
      <c r="U83" s="37">
        <v>0</v>
      </c>
      <c r="V83" s="32">
        <f t="shared" si="22"/>
        <v>46</v>
      </c>
      <c r="W83" s="63">
        <v>0</v>
      </c>
      <c r="X83" s="37">
        <v>21</v>
      </c>
      <c r="Y83" s="37">
        <v>0</v>
      </c>
      <c r="Z83" s="33">
        <v>24</v>
      </c>
      <c r="AA83" s="33">
        <v>0</v>
      </c>
      <c r="AB83" s="33">
        <v>1</v>
      </c>
      <c r="AC83" s="33">
        <v>0</v>
      </c>
      <c r="AD83" s="33">
        <v>0</v>
      </c>
      <c r="AE83" s="342">
        <v>0</v>
      </c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</row>
    <row r="84" spans="1:51" ht="18.75" customHeight="1" x14ac:dyDescent="0.25">
      <c r="A84" s="586"/>
      <c r="B84" s="311" t="s">
        <v>235</v>
      </c>
      <c r="C84" s="386">
        <f t="shared" si="20"/>
        <v>80</v>
      </c>
      <c r="D84" s="239">
        <f t="shared" si="21"/>
        <v>80</v>
      </c>
      <c r="E84" s="300">
        <v>80</v>
      </c>
      <c r="F84" s="300">
        <v>80</v>
      </c>
      <c r="G84" s="300">
        <v>0</v>
      </c>
      <c r="H84" s="300">
        <v>0</v>
      </c>
      <c r="I84" s="249">
        <v>0</v>
      </c>
      <c r="J84" s="247">
        <v>0</v>
      </c>
      <c r="K84" s="249">
        <v>0</v>
      </c>
      <c r="L84" s="247">
        <v>0</v>
      </c>
      <c r="M84" s="249">
        <v>0</v>
      </c>
      <c r="N84" s="247">
        <v>0</v>
      </c>
      <c r="O84" s="249">
        <v>0</v>
      </c>
      <c r="P84" s="247">
        <v>0</v>
      </c>
      <c r="Q84" s="247">
        <v>0</v>
      </c>
      <c r="R84" s="247">
        <v>0</v>
      </c>
      <c r="S84" s="247">
        <v>0</v>
      </c>
      <c r="T84" s="387">
        <v>343</v>
      </c>
      <c r="U84" s="247">
        <v>0</v>
      </c>
      <c r="V84" s="236">
        <f t="shared" si="22"/>
        <v>14</v>
      </c>
      <c r="W84" s="250">
        <v>0</v>
      </c>
      <c r="X84" s="247">
        <v>3</v>
      </c>
      <c r="Y84" s="247">
        <v>0</v>
      </c>
      <c r="Z84" s="251">
        <v>9</v>
      </c>
      <c r="AA84" s="251">
        <v>0</v>
      </c>
      <c r="AB84" s="251">
        <v>2</v>
      </c>
      <c r="AC84" s="251">
        <v>0</v>
      </c>
      <c r="AD84" s="251">
        <v>0</v>
      </c>
      <c r="AE84" s="358">
        <v>0</v>
      </c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</row>
    <row r="85" spans="1:51" ht="18.75" customHeight="1" x14ac:dyDescent="0.25">
      <c r="A85" s="586"/>
      <c r="B85" s="253" t="s">
        <v>122</v>
      </c>
      <c r="C85" s="75">
        <f t="shared" ref="C85:AE85" si="23">SUM(C77:C84)</f>
        <v>374</v>
      </c>
      <c r="D85" s="76">
        <f t="shared" si="23"/>
        <v>229</v>
      </c>
      <c r="E85" s="75">
        <f t="shared" si="23"/>
        <v>200</v>
      </c>
      <c r="F85" s="73">
        <f t="shared" si="23"/>
        <v>200</v>
      </c>
      <c r="G85" s="75">
        <f t="shared" si="23"/>
        <v>120</v>
      </c>
      <c r="H85" s="73">
        <f t="shared" si="23"/>
        <v>29</v>
      </c>
      <c r="I85" s="73">
        <f t="shared" si="23"/>
        <v>21</v>
      </c>
      <c r="J85" s="73">
        <f t="shared" si="23"/>
        <v>0</v>
      </c>
      <c r="K85" s="73">
        <f t="shared" si="23"/>
        <v>1</v>
      </c>
      <c r="L85" s="73">
        <f t="shared" si="23"/>
        <v>0</v>
      </c>
      <c r="M85" s="73">
        <f t="shared" si="23"/>
        <v>16</v>
      </c>
      <c r="N85" s="73">
        <f t="shared" si="23"/>
        <v>0</v>
      </c>
      <c r="O85" s="73">
        <f t="shared" si="23"/>
        <v>16</v>
      </c>
      <c r="P85" s="73">
        <f t="shared" si="23"/>
        <v>0</v>
      </c>
      <c r="Q85" s="73">
        <f t="shared" si="23"/>
        <v>0</v>
      </c>
      <c r="R85" s="73">
        <f t="shared" si="23"/>
        <v>0</v>
      </c>
      <c r="S85" s="74">
        <f t="shared" si="23"/>
        <v>0</v>
      </c>
      <c r="T85" s="75">
        <f t="shared" si="23"/>
        <v>1262</v>
      </c>
      <c r="U85" s="243">
        <f t="shared" si="23"/>
        <v>0</v>
      </c>
      <c r="V85" s="71">
        <f t="shared" si="23"/>
        <v>95</v>
      </c>
      <c r="W85" s="71">
        <f t="shared" si="23"/>
        <v>0</v>
      </c>
      <c r="X85" s="71">
        <f t="shared" si="23"/>
        <v>34</v>
      </c>
      <c r="Y85" s="71">
        <f t="shared" si="23"/>
        <v>0</v>
      </c>
      <c r="Z85" s="71">
        <f t="shared" si="23"/>
        <v>57</v>
      </c>
      <c r="AA85" s="71">
        <f t="shared" si="23"/>
        <v>0</v>
      </c>
      <c r="AB85" s="71">
        <f t="shared" si="23"/>
        <v>4</v>
      </c>
      <c r="AC85" s="71">
        <f t="shared" si="23"/>
        <v>0</v>
      </c>
      <c r="AD85" s="71">
        <f t="shared" si="23"/>
        <v>0</v>
      </c>
      <c r="AE85" s="71">
        <f t="shared" si="23"/>
        <v>0</v>
      </c>
      <c r="AF85" s="231"/>
      <c r="AG85" s="231"/>
      <c r="AH85" s="231"/>
      <c r="AI85" s="231"/>
      <c r="AJ85" s="231"/>
      <c r="AK85" s="231"/>
      <c r="AL85" s="231"/>
      <c r="AM85" s="231"/>
      <c r="AN85" s="231"/>
      <c r="AO85" s="231"/>
      <c r="AP85" s="231"/>
      <c r="AQ85" s="231"/>
      <c r="AR85" s="231"/>
      <c r="AS85" s="231"/>
      <c r="AT85" s="231"/>
      <c r="AU85" s="231"/>
      <c r="AV85" s="231"/>
      <c r="AW85" s="231"/>
      <c r="AX85" s="231"/>
      <c r="AY85" s="231"/>
    </row>
    <row r="86" spans="1:51" ht="18.75" customHeight="1" x14ac:dyDescent="0.25">
      <c r="A86" s="587"/>
      <c r="B86" s="256" t="s">
        <v>39</v>
      </c>
      <c r="C86" s="245">
        <f t="shared" ref="C86:AE86" si="24">C56+C65+C75+C85</f>
        <v>2538</v>
      </c>
      <c r="D86" s="6">
        <f t="shared" si="24"/>
        <v>1858</v>
      </c>
      <c r="E86" s="6">
        <f t="shared" si="24"/>
        <v>1440</v>
      </c>
      <c r="F86" s="6">
        <f t="shared" si="24"/>
        <v>1407</v>
      </c>
      <c r="G86" s="6">
        <f t="shared" si="24"/>
        <v>680</v>
      </c>
      <c r="H86" s="6">
        <f t="shared" si="24"/>
        <v>447</v>
      </c>
      <c r="I86" s="6">
        <f t="shared" si="24"/>
        <v>155</v>
      </c>
      <c r="J86" s="6">
        <f t="shared" si="24"/>
        <v>0</v>
      </c>
      <c r="K86" s="6">
        <f t="shared" si="24"/>
        <v>9</v>
      </c>
      <c r="L86" s="6">
        <f t="shared" si="24"/>
        <v>0</v>
      </c>
      <c r="M86" s="6">
        <f t="shared" si="24"/>
        <v>127</v>
      </c>
      <c r="N86" s="6">
        <f t="shared" si="24"/>
        <v>0</v>
      </c>
      <c r="O86" s="6">
        <f t="shared" si="24"/>
        <v>127</v>
      </c>
      <c r="P86" s="6">
        <f t="shared" si="24"/>
        <v>4</v>
      </c>
      <c r="Q86" s="6">
        <f t="shared" si="24"/>
        <v>0</v>
      </c>
      <c r="R86" s="6">
        <f t="shared" si="24"/>
        <v>0</v>
      </c>
      <c r="S86" s="6">
        <f t="shared" si="24"/>
        <v>0</v>
      </c>
      <c r="T86" s="6">
        <f t="shared" si="24"/>
        <v>10042</v>
      </c>
      <c r="U86" s="6">
        <f t="shared" si="24"/>
        <v>15</v>
      </c>
      <c r="V86" s="6">
        <f t="shared" si="24"/>
        <v>811</v>
      </c>
      <c r="W86" s="6">
        <f t="shared" si="24"/>
        <v>0</v>
      </c>
      <c r="X86" s="6">
        <f t="shared" si="24"/>
        <v>279</v>
      </c>
      <c r="Y86" s="6">
        <f t="shared" si="24"/>
        <v>0</v>
      </c>
      <c r="Z86" s="6">
        <f t="shared" si="24"/>
        <v>480</v>
      </c>
      <c r="AA86" s="6">
        <f t="shared" si="24"/>
        <v>2</v>
      </c>
      <c r="AB86" s="6">
        <f t="shared" si="24"/>
        <v>50</v>
      </c>
      <c r="AC86" s="6">
        <f t="shared" si="24"/>
        <v>0</v>
      </c>
      <c r="AD86" s="6">
        <f t="shared" si="24"/>
        <v>0</v>
      </c>
      <c r="AE86" s="6">
        <f t="shared" si="24"/>
        <v>0</v>
      </c>
      <c r="AF86" s="3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</row>
    <row r="87" spans="1:51" ht="18.75" customHeight="1" x14ac:dyDescent="0.3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  <c r="AN87" s="77"/>
      <c r="AO87" s="77"/>
      <c r="AP87" s="77"/>
      <c r="AQ87" s="77"/>
      <c r="AR87" s="77"/>
      <c r="AS87" s="77"/>
      <c r="AT87" s="77"/>
      <c r="AU87" s="77"/>
      <c r="AV87" s="77"/>
      <c r="AW87" s="77"/>
      <c r="AX87" s="77"/>
      <c r="AY87" s="77"/>
    </row>
    <row r="88" spans="1:51" ht="18.75" customHeight="1" x14ac:dyDescent="0.3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  <c r="AN88" s="77"/>
      <c r="AO88" s="77"/>
      <c r="AP88" s="77"/>
      <c r="AQ88" s="77"/>
      <c r="AR88" s="77"/>
      <c r="AS88" s="77"/>
      <c r="AT88" s="77"/>
      <c r="AU88" s="77"/>
      <c r="AV88" s="77"/>
      <c r="AW88" s="77"/>
      <c r="AX88" s="77"/>
      <c r="AY88" s="77"/>
    </row>
    <row r="89" spans="1:51" ht="18.75" customHeight="1" x14ac:dyDescent="0.3">
      <c r="A89" s="77"/>
      <c r="B89" s="581" t="s">
        <v>42</v>
      </c>
      <c r="C89" s="579"/>
      <c r="D89" s="579"/>
      <c r="E89" s="579"/>
      <c r="F89" s="579"/>
      <c r="G89" s="579"/>
      <c r="H89" s="579"/>
      <c r="I89" s="579"/>
      <c r="J89" s="579"/>
      <c r="K89" s="579"/>
      <c r="L89" s="579"/>
      <c r="M89" s="579"/>
      <c r="N89" s="579"/>
      <c r="O89" s="579"/>
      <c r="P89" s="579"/>
      <c r="Q89" s="579"/>
      <c r="R89" s="579"/>
      <c r="S89" s="579"/>
      <c r="T89" s="579"/>
      <c r="U89" s="580"/>
      <c r="V89" s="77"/>
      <c r="W89" s="77"/>
      <c r="X89" s="639" t="s">
        <v>187</v>
      </c>
      <c r="Y89" s="583"/>
      <c r="Z89" s="583"/>
      <c r="AA89" s="349">
        <v>3</v>
      </c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  <c r="AN89" s="77"/>
      <c r="AO89" s="77"/>
      <c r="AP89" s="77"/>
      <c r="AQ89" s="77"/>
      <c r="AR89" s="77"/>
      <c r="AS89" s="77"/>
      <c r="AT89" s="77"/>
      <c r="AU89" s="77"/>
      <c r="AV89" s="77"/>
      <c r="AW89" s="77"/>
      <c r="AX89" s="77"/>
      <c r="AY89" s="77"/>
    </row>
    <row r="90" spans="1:51" ht="18.75" customHeight="1" x14ac:dyDescent="0.3">
      <c r="A90" s="77"/>
      <c r="B90" s="638" t="s">
        <v>287</v>
      </c>
      <c r="C90" s="630"/>
      <c r="D90" s="630"/>
      <c r="E90" s="630"/>
      <c r="F90" s="630"/>
      <c r="G90" s="630"/>
      <c r="H90" s="630"/>
      <c r="I90" s="630"/>
      <c r="J90" s="630"/>
      <c r="K90" s="630"/>
      <c r="L90" s="630"/>
      <c r="M90" s="630"/>
      <c r="N90" s="630"/>
      <c r="O90" s="630"/>
      <c r="P90" s="630"/>
      <c r="Q90" s="630"/>
      <c r="R90" s="630"/>
      <c r="S90" s="630"/>
      <c r="T90" s="630"/>
      <c r="U90" s="631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  <c r="AN90" s="77"/>
      <c r="AO90" s="77"/>
      <c r="AP90" s="77"/>
      <c r="AQ90" s="77"/>
      <c r="AR90" s="77"/>
      <c r="AS90" s="77"/>
      <c r="AT90" s="77"/>
      <c r="AU90" s="77"/>
      <c r="AV90" s="77"/>
      <c r="AW90" s="77"/>
      <c r="AX90" s="77"/>
      <c r="AY90" s="77"/>
    </row>
    <row r="91" spans="1:51" ht="18.75" customHeight="1" x14ac:dyDescent="0.3">
      <c r="A91" s="77"/>
      <c r="B91" s="588" t="s">
        <v>288</v>
      </c>
      <c r="C91" s="589"/>
      <c r="D91" s="589"/>
      <c r="E91" s="589"/>
      <c r="F91" s="589"/>
      <c r="G91" s="589"/>
      <c r="H91" s="589"/>
      <c r="I91" s="589"/>
      <c r="J91" s="589"/>
      <c r="K91" s="589"/>
      <c r="L91" s="589"/>
      <c r="M91" s="589"/>
      <c r="N91" s="589"/>
      <c r="O91" s="589"/>
      <c r="P91" s="589"/>
      <c r="Q91" s="589"/>
      <c r="R91" s="589"/>
      <c r="S91" s="589"/>
      <c r="T91" s="589"/>
      <c r="U91" s="590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77"/>
      <c r="AP91" s="77"/>
      <c r="AQ91" s="77"/>
      <c r="AR91" s="77"/>
      <c r="AS91" s="77"/>
      <c r="AT91" s="77"/>
      <c r="AU91" s="77"/>
      <c r="AV91" s="77"/>
      <c r="AW91" s="77"/>
      <c r="AX91" s="77"/>
      <c r="AY91" s="77"/>
    </row>
    <row r="92" spans="1:51" ht="18.75" customHeight="1" x14ac:dyDescent="0.3">
      <c r="A92" s="77"/>
      <c r="B92" s="588" t="s">
        <v>289</v>
      </c>
      <c r="C92" s="589"/>
      <c r="D92" s="589"/>
      <c r="E92" s="589"/>
      <c r="F92" s="589"/>
      <c r="G92" s="589"/>
      <c r="H92" s="589"/>
      <c r="I92" s="589"/>
      <c r="J92" s="589"/>
      <c r="K92" s="589"/>
      <c r="L92" s="589"/>
      <c r="M92" s="589"/>
      <c r="N92" s="589"/>
      <c r="O92" s="589"/>
      <c r="P92" s="589"/>
      <c r="Q92" s="589"/>
      <c r="R92" s="589"/>
      <c r="S92" s="589"/>
      <c r="T92" s="589"/>
      <c r="U92" s="590"/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77"/>
      <c r="AM92" s="77"/>
      <c r="AN92" s="77"/>
      <c r="AO92" s="77"/>
      <c r="AP92" s="77"/>
      <c r="AQ92" s="77"/>
      <c r="AR92" s="77"/>
      <c r="AS92" s="77"/>
      <c r="AT92" s="77"/>
      <c r="AU92" s="77"/>
      <c r="AV92" s="77"/>
      <c r="AW92" s="77"/>
      <c r="AX92" s="77"/>
      <c r="AY92" s="77"/>
    </row>
    <row r="93" spans="1:51" ht="18.75" customHeight="1" x14ac:dyDescent="0.3">
      <c r="A93" s="77"/>
      <c r="B93" s="588" t="s">
        <v>290</v>
      </c>
      <c r="C93" s="589"/>
      <c r="D93" s="589"/>
      <c r="E93" s="589"/>
      <c r="F93" s="589"/>
      <c r="G93" s="589"/>
      <c r="H93" s="589"/>
      <c r="I93" s="589"/>
      <c r="J93" s="589"/>
      <c r="K93" s="589"/>
      <c r="L93" s="589"/>
      <c r="M93" s="589"/>
      <c r="N93" s="589"/>
      <c r="O93" s="589"/>
      <c r="P93" s="589"/>
      <c r="Q93" s="589"/>
      <c r="R93" s="589"/>
      <c r="S93" s="589"/>
      <c r="T93" s="589"/>
      <c r="U93" s="590"/>
      <c r="V93" s="77"/>
      <c r="W93" s="77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  <c r="AJ93" s="77"/>
      <c r="AK93" s="77"/>
      <c r="AL93" s="77"/>
      <c r="AM93" s="77"/>
      <c r="AN93" s="77"/>
      <c r="AO93" s="77"/>
      <c r="AP93" s="77"/>
      <c r="AQ93" s="77"/>
      <c r="AR93" s="77"/>
      <c r="AS93" s="77"/>
      <c r="AT93" s="77"/>
      <c r="AU93" s="77"/>
      <c r="AV93" s="77"/>
      <c r="AW93" s="77"/>
      <c r="AX93" s="77"/>
      <c r="AY93" s="77"/>
    </row>
    <row r="94" spans="1:51" ht="18.75" customHeight="1" x14ac:dyDescent="0.3">
      <c r="A94" s="77"/>
      <c r="B94" s="588" t="s">
        <v>291</v>
      </c>
      <c r="C94" s="589"/>
      <c r="D94" s="589"/>
      <c r="E94" s="589"/>
      <c r="F94" s="589"/>
      <c r="G94" s="589"/>
      <c r="H94" s="589"/>
      <c r="I94" s="589"/>
      <c r="J94" s="589"/>
      <c r="K94" s="589"/>
      <c r="L94" s="589"/>
      <c r="M94" s="589"/>
      <c r="N94" s="589"/>
      <c r="O94" s="589"/>
      <c r="P94" s="589"/>
      <c r="Q94" s="589"/>
      <c r="R94" s="589"/>
      <c r="S94" s="589"/>
      <c r="T94" s="589"/>
      <c r="U94" s="590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  <c r="AU94" s="77"/>
      <c r="AV94" s="77"/>
      <c r="AW94" s="77"/>
      <c r="AX94" s="77"/>
      <c r="AY94" s="77"/>
    </row>
    <row r="95" spans="1:51" ht="18.75" customHeight="1" x14ac:dyDescent="0.3">
      <c r="A95" s="77"/>
      <c r="B95" s="588" t="s">
        <v>292</v>
      </c>
      <c r="C95" s="589"/>
      <c r="D95" s="589"/>
      <c r="E95" s="589"/>
      <c r="F95" s="589"/>
      <c r="G95" s="589"/>
      <c r="H95" s="589"/>
      <c r="I95" s="589"/>
      <c r="J95" s="589"/>
      <c r="K95" s="589"/>
      <c r="L95" s="589"/>
      <c r="M95" s="589"/>
      <c r="N95" s="589"/>
      <c r="O95" s="589"/>
      <c r="P95" s="589"/>
      <c r="Q95" s="589"/>
      <c r="R95" s="589"/>
      <c r="S95" s="589"/>
      <c r="T95" s="589"/>
      <c r="U95" s="590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7"/>
      <c r="AM95" s="77"/>
      <c r="AN95" s="77"/>
      <c r="AO95" s="77"/>
      <c r="AP95" s="77"/>
      <c r="AQ95" s="77"/>
      <c r="AR95" s="77"/>
      <c r="AS95" s="77"/>
      <c r="AT95" s="77"/>
      <c r="AU95" s="77"/>
      <c r="AV95" s="77"/>
      <c r="AW95" s="77"/>
      <c r="AX95" s="77"/>
      <c r="AY95" s="77"/>
    </row>
    <row r="96" spans="1:51" ht="18.75" customHeight="1" x14ac:dyDescent="0.3">
      <c r="A96" s="77"/>
      <c r="B96" s="588" t="s">
        <v>293</v>
      </c>
      <c r="C96" s="589"/>
      <c r="D96" s="589"/>
      <c r="E96" s="589"/>
      <c r="F96" s="589"/>
      <c r="G96" s="589"/>
      <c r="H96" s="589"/>
      <c r="I96" s="589"/>
      <c r="J96" s="589"/>
      <c r="K96" s="589"/>
      <c r="L96" s="589"/>
      <c r="M96" s="589"/>
      <c r="N96" s="589"/>
      <c r="O96" s="589"/>
      <c r="P96" s="589"/>
      <c r="Q96" s="589"/>
      <c r="R96" s="589"/>
      <c r="S96" s="589"/>
      <c r="T96" s="589"/>
      <c r="U96" s="590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  <c r="AX96" s="77"/>
      <c r="AY96" s="77"/>
    </row>
    <row r="97" spans="1:51" ht="18.75" customHeight="1" x14ac:dyDescent="0.3">
      <c r="A97" s="77"/>
      <c r="B97" s="365"/>
      <c r="C97" s="365"/>
      <c r="D97" s="365"/>
      <c r="E97" s="365"/>
      <c r="F97" s="365"/>
      <c r="G97" s="365"/>
      <c r="H97" s="365"/>
      <c r="I97" s="365"/>
      <c r="J97" s="365"/>
      <c r="K97" s="365"/>
      <c r="L97" s="365"/>
      <c r="M97" s="365"/>
      <c r="N97" s="365"/>
      <c r="O97" s="365"/>
      <c r="P97" s="365"/>
      <c r="Q97" s="365"/>
      <c r="R97" s="365"/>
      <c r="S97" s="365"/>
      <c r="T97" s="365"/>
      <c r="U97" s="365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  <c r="AW97" s="77"/>
      <c r="AX97" s="77"/>
      <c r="AY97" s="77"/>
    </row>
    <row r="98" spans="1:51" ht="18.75" customHeight="1" x14ac:dyDescent="0.3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77"/>
      <c r="AM98" s="77"/>
      <c r="AN98" s="77"/>
      <c r="AO98" s="77"/>
      <c r="AP98" s="77"/>
      <c r="AQ98" s="77"/>
      <c r="AR98" s="77"/>
      <c r="AS98" s="77"/>
      <c r="AT98" s="77"/>
      <c r="AU98" s="77"/>
      <c r="AV98" s="77"/>
      <c r="AW98" s="77"/>
      <c r="AX98" s="77"/>
      <c r="AY98" s="77"/>
    </row>
    <row r="99" spans="1:51" ht="18.75" customHeight="1" x14ac:dyDescent="0.3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  <c r="AM99" s="77"/>
      <c r="AN99" s="77"/>
      <c r="AO99" s="77"/>
      <c r="AP99" s="77"/>
      <c r="AQ99" s="77"/>
      <c r="AR99" s="77"/>
      <c r="AS99" s="77"/>
      <c r="AT99" s="77"/>
      <c r="AU99" s="77"/>
      <c r="AV99" s="77"/>
      <c r="AW99" s="77"/>
      <c r="AX99" s="77"/>
      <c r="AY99" s="77"/>
    </row>
    <row r="100" spans="1:51" ht="15.75" customHeight="1" x14ac:dyDescent="0.3">
      <c r="A100" s="77"/>
      <c r="B100" s="581" t="s">
        <v>47</v>
      </c>
      <c r="C100" s="579"/>
      <c r="D100" s="579"/>
      <c r="E100" s="579"/>
      <c r="F100" s="579"/>
      <c r="G100" s="579"/>
      <c r="H100" s="579"/>
      <c r="I100" s="579"/>
      <c r="J100" s="579"/>
      <c r="K100" s="579"/>
      <c r="L100" s="579"/>
      <c r="M100" s="579"/>
      <c r="N100" s="579"/>
      <c r="O100" s="579"/>
      <c r="P100" s="579"/>
      <c r="Q100" s="579"/>
      <c r="R100" s="579"/>
      <c r="S100" s="579"/>
      <c r="T100" s="579"/>
      <c r="U100" s="580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  <c r="AN100" s="77"/>
      <c r="AO100" s="77"/>
      <c r="AP100" s="77"/>
      <c r="AQ100" s="77"/>
      <c r="AR100" s="77"/>
      <c r="AS100" s="77"/>
      <c r="AT100" s="77"/>
      <c r="AU100" s="77"/>
      <c r="AV100" s="77"/>
      <c r="AW100" s="77"/>
      <c r="AX100" s="77"/>
      <c r="AY100" s="77"/>
    </row>
    <row r="101" spans="1:51" ht="18.75" customHeight="1" x14ac:dyDescent="0.3">
      <c r="A101" s="77"/>
      <c r="B101" s="638" t="s">
        <v>96</v>
      </c>
      <c r="C101" s="630"/>
      <c r="D101" s="630"/>
      <c r="E101" s="630"/>
      <c r="F101" s="630"/>
      <c r="G101" s="630"/>
      <c r="H101" s="630"/>
      <c r="I101" s="630"/>
      <c r="J101" s="630"/>
      <c r="K101" s="630"/>
      <c r="L101" s="630"/>
      <c r="M101" s="630"/>
      <c r="N101" s="630"/>
      <c r="O101" s="630"/>
      <c r="P101" s="630"/>
      <c r="Q101" s="630"/>
      <c r="R101" s="630"/>
      <c r="S101" s="630"/>
      <c r="T101" s="630"/>
      <c r="U101" s="631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7"/>
      <c r="AS101" s="77"/>
      <c r="AT101" s="77"/>
      <c r="AU101" s="77"/>
      <c r="AV101" s="77"/>
      <c r="AW101" s="77"/>
      <c r="AX101" s="77"/>
      <c r="AY101" s="77"/>
    </row>
    <row r="102" spans="1:51" ht="18.75" customHeight="1" x14ac:dyDescent="0.3">
      <c r="A102" s="77"/>
      <c r="B102" s="588" t="s">
        <v>97</v>
      </c>
      <c r="C102" s="589"/>
      <c r="D102" s="589"/>
      <c r="E102" s="589"/>
      <c r="F102" s="589"/>
      <c r="G102" s="589"/>
      <c r="H102" s="589"/>
      <c r="I102" s="589"/>
      <c r="J102" s="589"/>
      <c r="K102" s="589"/>
      <c r="L102" s="589"/>
      <c r="M102" s="589"/>
      <c r="N102" s="589"/>
      <c r="O102" s="589"/>
      <c r="P102" s="589"/>
      <c r="Q102" s="589"/>
      <c r="R102" s="589"/>
      <c r="S102" s="589"/>
      <c r="T102" s="589"/>
      <c r="U102" s="590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  <c r="AN102" s="77"/>
      <c r="AO102" s="77"/>
      <c r="AP102" s="77"/>
      <c r="AQ102" s="77"/>
      <c r="AR102" s="77"/>
      <c r="AS102" s="77"/>
      <c r="AT102" s="77"/>
      <c r="AU102" s="77"/>
      <c r="AV102" s="77"/>
      <c r="AW102" s="77"/>
      <c r="AX102" s="77"/>
      <c r="AY102" s="77"/>
    </row>
    <row r="103" spans="1:51" ht="18.75" customHeight="1" x14ac:dyDescent="0.3">
      <c r="A103" s="77"/>
      <c r="B103" s="588" t="s">
        <v>184</v>
      </c>
      <c r="C103" s="589"/>
      <c r="D103" s="589"/>
      <c r="E103" s="589"/>
      <c r="F103" s="589"/>
      <c r="G103" s="589"/>
      <c r="H103" s="589"/>
      <c r="I103" s="589"/>
      <c r="J103" s="589"/>
      <c r="K103" s="589"/>
      <c r="L103" s="589"/>
      <c r="M103" s="589"/>
      <c r="N103" s="589"/>
      <c r="O103" s="589"/>
      <c r="P103" s="589"/>
      <c r="Q103" s="589"/>
      <c r="R103" s="589"/>
      <c r="S103" s="589"/>
      <c r="T103" s="589"/>
      <c r="U103" s="590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  <c r="AN103" s="77"/>
      <c r="AO103" s="77"/>
      <c r="AP103" s="77"/>
      <c r="AQ103" s="77"/>
      <c r="AR103" s="77"/>
      <c r="AS103" s="77"/>
      <c r="AT103" s="77"/>
      <c r="AU103" s="77"/>
      <c r="AV103" s="77"/>
      <c r="AW103" s="77"/>
      <c r="AX103" s="77"/>
      <c r="AY103" s="77"/>
    </row>
    <row r="104" spans="1:51" ht="18.75" customHeight="1" x14ac:dyDescent="0.3">
      <c r="A104" s="77"/>
      <c r="B104" s="588" t="s">
        <v>98</v>
      </c>
      <c r="C104" s="589"/>
      <c r="D104" s="589"/>
      <c r="E104" s="589"/>
      <c r="F104" s="589"/>
      <c r="G104" s="589"/>
      <c r="H104" s="589"/>
      <c r="I104" s="589"/>
      <c r="J104" s="589"/>
      <c r="K104" s="589"/>
      <c r="L104" s="589"/>
      <c r="M104" s="589"/>
      <c r="N104" s="589"/>
      <c r="O104" s="589"/>
      <c r="P104" s="589"/>
      <c r="Q104" s="589"/>
      <c r="R104" s="589"/>
      <c r="S104" s="589"/>
      <c r="T104" s="589"/>
      <c r="U104" s="590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  <c r="AN104" s="77"/>
      <c r="AO104" s="77"/>
      <c r="AP104" s="77"/>
      <c r="AQ104" s="77"/>
      <c r="AR104" s="77"/>
      <c r="AS104" s="77"/>
      <c r="AT104" s="77"/>
      <c r="AU104" s="77"/>
      <c r="AV104" s="77"/>
      <c r="AW104" s="77"/>
      <c r="AX104" s="77"/>
      <c r="AY104" s="77"/>
    </row>
    <row r="105" spans="1:51" ht="18.75" customHeight="1" x14ac:dyDescent="0.3">
      <c r="A105" s="77"/>
      <c r="B105" s="588" t="s">
        <v>129</v>
      </c>
      <c r="C105" s="589"/>
      <c r="D105" s="589"/>
      <c r="E105" s="589"/>
      <c r="F105" s="589"/>
      <c r="G105" s="589"/>
      <c r="H105" s="589"/>
      <c r="I105" s="589"/>
      <c r="J105" s="589"/>
      <c r="K105" s="589"/>
      <c r="L105" s="589"/>
      <c r="M105" s="589"/>
      <c r="N105" s="589"/>
      <c r="O105" s="589"/>
      <c r="P105" s="589"/>
      <c r="Q105" s="589"/>
      <c r="R105" s="589"/>
      <c r="S105" s="589"/>
      <c r="T105" s="589"/>
      <c r="U105" s="590"/>
      <c r="V105" s="77"/>
      <c r="W105" s="77"/>
      <c r="X105" s="77"/>
      <c r="Y105" s="77"/>
      <c r="Z105" s="77"/>
      <c r="AA105" s="77"/>
      <c r="AB105" s="77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  <c r="AM105" s="77"/>
      <c r="AN105" s="77"/>
      <c r="AO105" s="77"/>
      <c r="AP105" s="77"/>
      <c r="AQ105" s="77"/>
      <c r="AR105" s="77"/>
      <c r="AS105" s="77"/>
      <c r="AT105" s="77"/>
      <c r="AU105" s="77"/>
      <c r="AV105" s="77"/>
      <c r="AW105" s="77"/>
      <c r="AX105" s="77"/>
      <c r="AY105" s="77"/>
    </row>
    <row r="106" spans="1:51" ht="18.75" customHeight="1" x14ac:dyDescent="0.3">
      <c r="A106" s="77"/>
      <c r="B106" s="588" t="s">
        <v>99</v>
      </c>
      <c r="C106" s="589"/>
      <c r="D106" s="589"/>
      <c r="E106" s="589"/>
      <c r="F106" s="589"/>
      <c r="G106" s="589"/>
      <c r="H106" s="589"/>
      <c r="I106" s="589"/>
      <c r="J106" s="589"/>
      <c r="K106" s="589"/>
      <c r="L106" s="589"/>
      <c r="M106" s="589"/>
      <c r="N106" s="589"/>
      <c r="O106" s="589"/>
      <c r="P106" s="589"/>
      <c r="Q106" s="589"/>
      <c r="R106" s="589"/>
      <c r="S106" s="589"/>
      <c r="T106" s="589"/>
      <c r="U106" s="590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  <c r="AP106" s="77"/>
      <c r="AQ106" s="77"/>
      <c r="AR106" s="77"/>
      <c r="AS106" s="77"/>
      <c r="AT106" s="77"/>
      <c r="AU106" s="77"/>
      <c r="AV106" s="77"/>
      <c r="AW106" s="77"/>
      <c r="AX106" s="77"/>
      <c r="AY106" s="77"/>
    </row>
    <row r="107" spans="1:51" ht="18.75" customHeight="1" x14ac:dyDescent="0.3">
      <c r="A107" s="77"/>
      <c r="B107" s="588" t="s">
        <v>185</v>
      </c>
      <c r="C107" s="589"/>
      <c r="D107" s="589"/>
      <c r="E107" s="589"/>
      <c r="F107" s="589"/>
      <c r="G107" s="589"/>
      <c r="H107" s="589"/>
      <c r="I107" s="589"/>
      <c r="J107" s="589"/>
      <c r="K107" s="589"/>
      <c r="L107" s="589"/>
      <c r="M107" s="589"/>
      <c r="N107" s="589"/>
      <c r="O107" s="589"/>
      <c r="P107" s="589"/>
      <c r="Q107" s="589"/>
      <c r="R107" s="589"/>
      <c r="S107" s="589"/>
      <c r="T107" s="589"/>
      <c r="U107" s="590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  <c r="AN107" s="77"/>
      <c r="AO107" s="77"/>
      <c r="AP107" s="77"/>
      <c r="AQ107" s="77"/>
      <c r="AR107" s="77"/>
      <c r="AS107" s="77"/>
      <c r="AT107" s="77"/>
      <c r="AU107" s="77"/>
      <c r="AV107" s="77"/>
      <c r="AW107" s="77"/>
      <c r="AX107" s="77"/>
      <c r="AY107" s="77"/>
    </row>
    <row r="108" spans="1:51" ht="18.75" customHeight="1" x14ac:dyDescent="0.3">
      <c r="A108" s="77"/>
      <c r="B108" s="588" t="s">
        <v>114</v>
      </c>
      <c r="C108" s="589"/>
      <c r="D108" s="589"/>
      <c r="E108" s="589"/>
      <c r="F108" s="589"/>
      <c r="G108" s="589"/>
      <c r="H108" s="589"/>
      <c r="I108" s="589"/>
      <c r="J108" s="589"/>
      <c r="K108" s="589"/>
      <c r="L108" s="589"/>
      <c r="M108" s="589"/>
      <c r="N108" s="589"/>
      <c r="O108" s="589"/>
      <c r="P108" s="589"/>
      <c r="Q108" s="589"/>
      <c r="R108" s="589"/>
      <c r="S108" s="589"/>
      <c r="T108" s="589"/>
      <c r="U108" s="590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  <c r="AP108" s="77"/>
      <c r="AQ108" s="77"/>
      <c r="AR108" s="77"/>
      <c r="AS108" s="77"/>
      <c r="AT108" s="77"/>
      <c r="AU108" s="77"/>
      <c r="AV108" s="77"/>
      <c r="AW108" s="77"/>
      <c r="AX108" s="77"/>
      <c r="AY108" s="77"/>
    </row>
    <row r="109" spans="1:51" ht="18.75" customHeight="1" x14ac:dyDescent="0.3">
      <c r="A109" s="77"/>
      <c r="B109" s="591" t="s">
        <v>101</v>
      </c>
      <c r="C109" s="592"/>
      <c r="D109" s="592"/>
      <c r="E109" s="592"/>
      <c r="F109" s="592"/>
      <c r="G109" s="592"/>
      <c r="H109" s="592"/>
      <c r="I109" s="592"/>
      <c r="J109" s="592"/>
      <c r="K109" s="592"/>
      <c r="L109" s="592"/>
      <c r="M109" s="592"/>
      <c r="N109" s="592"/>
      <c r="O109" s="592"/>
      <c r="P109" s="592"/>
      <c r="Q109" s="592"/>
      <c r="R109" s="592"/>
      <c r="S109" s="592"/>
      <c r="T109" s="592"/>
      <c r="U109" s="593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  <c r="AP109" s="77"/>
      <c r="AQ109" s="77"/>
      <c r="AR109" s="77"/>
      <c r="AS109" s="77"/>
      <c r="AT109" s="77"/>
      <c r="AU109" s="77"/>
      <c r="AV109" s="77"/>
      <c r="AW109" s="77"/>
      <c r="AX109" s="77"/>
      <c r="AY109" s="77"/>
    </row>
    <row r="110" spans="1:51" ht="18.75" customHeight="1" x14ac:dyDescent="0.3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77"/>
      <c r="AQ110" s="77"/>
      <c r="AR110" s="77"/>
      <c r="AS110" s="77"/>
      <c r="AT110" s="77"/>
      <c r="AU110" s="77"/>
      <c r="AV110" s="77"/>
      <c r="AW110" s="77"/>
      <c r="AX110" s="77"/>
      <c r="AY110" s="77"/>
    </row>
    <row r="111" spans="1:51" ht="18.75" customHeight="1" x14ac:dyDescent="0.3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  <c r="AW111" s="77"/>
      <c r="AX111" s="77"/>
      <c r="AY111" s="77"/>
    </row>
    <row r="112" spans="1:51" ht="18.75" customHeight="1" x14ac:dyDescent="0.3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  <c r="AP112" s="77"/>
      <c r="AQ112" s="77"/>
      <c r="AR112" s="77"/>
      <c r="AS112" s="77"/>
      <c r="AT112" s="77"/>
      <c r="AU112" s="77"/>
      <c r="AV112" s="77"/>
      <c r="AW112" s="77"/>
      <c r="AX112" s="77"/>
      <c r="AY112" s="77"/>
    </row>
    <row r="113" spans="1:51" ht="18.75" customHeight="1" x14ac:dyDescent="0.3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  <c r="AP113" s="77"/>
      <c r="AQ113" s="77"/>
      <c r="AR113" s="77"/>
      <c r="AS113" s="77"/>
      <c r="AT113" s="77"/>
      <c r="AU113" s="77"/>
      <c r="AV113" s="77"/>
      <c r="AW113" s="77"/>
      <c r="AX113" s="77"/>
      <c r="AY113" s="77"/>
    </row>
    <row r="114" spans="1:51" ht="18.75" customHeight="1" x14ac:dyDescent="0.3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  <c r="AP114" s="77"/>
      <c r="AQ114" s="77"/>
      <c r="AR114" s="77"/>
      <c r="AS114" s="77"/>
      <c r="AT114" s="77"/>
      <c r="AU114" s="77"/>
      <c r="AV114" s="77"/>
      <c r="AW114" s="77"/>
      <c r="AX114" s="77"/>
      <c r="AY114" s="77"/>
    </row>
    <row r="115" spans="1:51" ht="18.75" customHeight="1" x14ac:dyDescent="0.3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  <c r="AP115" s="77"/>
      <c r="AQ115" s="77"/>
      <c r="AR115" s="77"/>
      <c r="AS115" s="77"/>
      <c r="AT115" s="77"/>
      <c r="AU115" s="77"/>
      <c r="AV115" s="77"/>
      <c r="AW115" s="77"/>
      <c r="AX115" s="77"/>
      <c r="AY115" s="77"/>
    </row>
    <row r="116" spans="1:51" ht="18.75" customHeight="1" x14ac:dyDescent="0.3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  <c r="AU116" s="77"/>
      <c r="AV116" s="77"/>
      <c r="AW116" s="77"/>
      <c r="AX116" s="77"/>
      <c r="AY116" s="77"/>
    </row>
    <row r="117" spans="1:51" ht="18.75" customHeight="1" x14ac:dyDescent="0.3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  <c r="AN117" s="77"/>
      <c r="AO117" s="77"/>
      <c r="AP117" s="77"/>
      <c r="AQ117" s="77"/>
      <c r="AR117" s="77"/>
      <c r="AS117" s="77"/>
      <c r="AT117" s="77"/>
      <c r="AU117" s="77"/>
      <c r="AV117" s="77"/>
      <c r="AW117" s="77"/>
      <c r="AX117" s="77"/>
      <c r="AY117" s="77"/>
    </row>
    <row r="118" spans="1:51" ht="18.75" customHeight="1" x14ac:dyDescent="0.3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77"/>
      <c r="AP118" s="77"/>
      <c r="AQ118" s="77"/>
      <c r="AR118" s="77"/>
      <c r="AS118" s="77"/>
      <c r="AT118" s="77"/>
      <c r="AU118" s="77"/>
      <c r="AV118" s="77"/>
      <c r="AW118" s="77"/>
      <c r="AX118" s="77"/>
      <c r="AY118" s="77"/>
    </row>
    <row r="119" spans="1:51" ht="18.75" customHeight="1" x14ac:dyDescent="0.3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  <c r="AP119" s="77"/>
      <c r="AQ119" s="77"/>
      <c r="AR119" s="77"/>
      <c r="AS119" s="77"/>
      <c r="AT119" s="77"/>
      <c r="AU119" s="77"/>
      <c r="AV119" s="77"/>
      <c r="AW119" s="77"/>
      <c r="AX119" s="77"/>
      <c r="AY119" s="77"/>
    </row>
    <row r="120" spans="1:51" ht="18.75" customHeight="1" x14ac:dyDescent="0.3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  <c r="AP120" s="77"/>
      <c r="AQ120" s="77"/>
      <c r="AR120" s="77"/>
      <c r="AS120" s="77"/>
      <c r="AT120" s="77"/>
      <c r="AU120" s="77"/>
      <c r="AV120" s="77"/>
      <c r="AW120" s="77"/>
      <c r="AX120" s="77"/>
      <c r="AY120" s="77"/>
    </row>
    <row r="121" spans="1:51" ht="18.75" customHeight="1" x14ac:dyDescent="0.3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  <c r="AN121" s="77"/>
      <c r="AO121" s="77"/>
      <c r="AP121" s="77"/>
      <c r="AQ121" s="77"/>
      <c r="AR121" s="77"/>
      <c r="AS121" s="77"/>
      <c r="AT121" s="77"/>
      <c r="AU121" s="77"/>
      <c r="AV121" s="77"/>
      <c r="AW121" s="77"/>
      <c r="AX121" s="77"/>
      <c r="AY121" s="77"/>
    </row>
    <row r="122" spans="1:51" ht="18.75" customHeight="1" x14ac:dyDescent="0.3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  <c r="AN122" s="77"/>
      <c r="AO122" s="77"/>
      <c r="AP122" s="77"/>
      <c r="AQ122" s="77"/>
      <c r="AR122" s="77"/>
      <c r="AS122" s="77"/>
      <c r="AT122" s="77"/>
      <c r="AU122" s="77"/>
      <c r="AV122" s="77"/>
      <c r="AW122" s="77"/>
      <c r="AX122" s="77"/>
      <c r="AY122" s="77"/>
    </row>
    <row r="123" spans="1:51" ht="18.75" customHeight="1" x14ac:dyDescent="0.3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7"/>
      <c r="AU123" s="77"/>
      <c r="AV123" s="77"/>
      <c r="AW123" s="77"/>
      <c r="AX123" s="77"/>
      <c r="AY123" s="77"/>
    </row>
    <row r="124" spans="1:51" ht="18.75" customHeight="1" x14ac:dyDescent="0.3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77"/>
      <c r="AO124" s="77"/>
      <c r="AP124" s="77"/>
      <c r="AQ124" s="77"/>
      <c r="AR124" s="77"/>
      <c r="AS124" s="77"/>
      <c r="AT124" s="77"/>
      <c r="AU124" s="77"/>
      <c r="AV124" s="77"/>
      <c r="AW124" s="77"/>
      <c r="AX124" s="77"/>
      <c r="AY124" s="77"/>
    </row>
    <row r="125" spans="1:51" ht="18.75" customHeight="1" x14ac:dyDescent="0.3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7"/>
      <c r="AU125" s="77"/>
      <c r="AV125" s="77"/>
      <c r="AW125" s="77"/>
      <c r="AX125" s="77"/>
      <c r="AY125" s="77"/>
    </row>
    <row r="126" spans="1:51" ht="18.75" customHeight="1" x14ac:dyDescent="0.3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  <c r="AP126" s="77"/>
      <c r="AQ126" s="77"/>
      <c r="AR126" s="77"/>
      <c r="AS126" s="77"/>
      <c r="AT126" s="77"/>
      <c r="AU126" s="77"/>
      <c r="AV126" s="77"/>
      <c r="AW126" s="77"/>
      <c r="AX126" s="77"/>
      <c r="AY126" s="77"/>
    </row>
    <row r="127" spans="1:51" ht="18.75" customHeight="1" x14ac:dyDescent="0.3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  <c r="AP127" s="77"/>
      <c r="AQ127" s="77"/>
      <c r="AR127" s="77"/>
      <c r="AS127" s="77"/>
      <c r="AT127" s="77"/>
      <c r="AU127" s="77"/>
      <c r="AV127" s="77"/>
      <c r="AW127" s="77"/>
      <c r="AX127" s="77"/>
      <c r="AY127" s="77"/>
    </row>
    <row r="128" spans="1:51" ht="18.75" customHeight="1" x14ac:dyDescent="0.3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  <c r="AN128" s="77"/>
      <c r="AO128" s="77"/>
      <c r="AP128" s="77"/>
      <c r="AQ128" s="77"/>
      <c r="AR128" s="77"/>
      <c r="AS128" s="77"/>
      <c r="AT128" s="77"/>
      <c r="AU128" s="77"/>
      <c r="AV128" s="77"/>
      <c r="AW128" s="77"/>
      <c r="AX128" s="77"/>
      <c r="AY128" s="77"/>
    </row>
    <row r="129" spans="1:51" ht="18.75" customHeight="1" x14ac:dyDescent="0.3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7"/>
      <c r="AU129" s="77"/>
      <c r="AV129" s="77"/>
      <c r="AW129" s="77"/>
      <c r="AX129" s="77"/>
      <c r="AY129" s="77"/>
    </row>
    <row r="130" spans="1:51" ht="18.75" customHeight="1" x14ac:dyDescent="0.3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  <c r="AP130" s="77"/>
      <c r="AQ130" s="77"/>
      <c r="AR130" s="77"/>
      <c r="AS130" s="77"/>
      <c r="AT130" s="77"/>
      <c r="AU130" s="77"/>
      <c r="AV130" s="77"/>
      <c r="AW130" s="77"/>
      <c r="AX130" s="77"/>
      <c r="AY130" s="77"/>
    </row>
    <row r="131" spans="1:51" ht="18.75" customHeight="1" x14ac:dyDescent="0.3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U131" s="77"/>
      <c r="AV131" s="77"/>
      <c r="AW131" s="77"/>
      <c r="AX131" s="77"/>
      <c r="AY131" s="77"/>
    </row>
    <row r="132" spans="1:51" ht="18.75" customHeight="1" x14ac:dyDescent="0.3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  <c r="AN132" s="77"/>
      <c r="AO132" s="77"/>
      <c r="AP132" s="77"/>
      <c r="AQ132" s="77"/>
      <c r="AR132" s="77"/>
      <c r="AS132" s="77"/>
      <c r="AT132" s="77"/>
      <c r="AU132" s="77"/>
      <c r="AV132" s="77"/>
      <c r="AW132" s="77"/>
      <c r="AX132" s="77"/>
      <c r="AY132" s="77"/>
    </row>
    <row r="133" spans="1:51" ht="18.75" customHeight="1" x14ac:dyDescent="0.3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  <c r="AP133" s="77"/>
      <c r="AQ133" s="77"/>
      <c r="AR133" s="77"/>
      <c r="AS133" s="77"/>
      <c r="AT133" s="77"/>
      <c r="AU133" s="77"/>
      <c r="AV133" s="77"/>
      <c r="AW133" s="77"/>
      <c r="AX133" s="77"/>
      <c r="AY133" s="77"/>
    </row>
    <row r="134" spans="1:51" ht="18.75" customHeight="1" x14ac:dyDescent="0.3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  <c r="AN134" s="77"/>
      <c r="AO134" s="77"/>
      <c r="AP134" s="77"/>
      <c r="AQ134" s="77"/>
      <c r="AR134" s="77"/>
      <c r="AS134" s="77"/>
      <c r="AT134" s="77"/>
      <c r="AU134" s="77"/>
      <c r="AV134" s="77"/>
      <c r="AW134" s="77"/>
      <c r="AX134" s="77"/>
      <c r="AY134" s="77"/>
    </row>
    <row r="135" spans="1:51" ht="18.75" customHeight="1" x14ac:dyDescent="0.3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  <c r="AP135" s="77"/>
      <c r="AQ135" s="77"/>
      <c r="AR135" s="77"/>
      <c r="AS135" s="77"/>
      <c r="AT135" s="77"/>
      <c r="AU135" s="77"/>
      <c r="AV135" s="77"/>
      <c r="AW135" s="77"/>
      <c r="AX135" s="77"/>
      <c r="AY135" s="77"/>
    </row>
    <row r="136" spans="1:51" ht="18.75" customHeight="1" x14ac:dyDescent="0.3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  <c r="AP136" s="77"/>
      <c r="AQ136" s="77"/>
      <c r="AR136" s="77"/>
      <c r="AS136" s="77"/>
      <c r="AT136" s="77"/>
      <c r="AU136" s="77"/>
      <c r="AV136" s="77"/>
      <c r="AW136" s="77"/>
      <c r="AX136" s="77"/>
      <c r="AY136" s="77"/>
    </row>
    <row r="137" spans="1:51" ht="18.75" customHeight="1" x14ac:dyDescent="0.3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  <c r="AP137" s="77"/>
      <c r="AQ137" s="77"/>
      <c r="AR137" s="77"/>
      <c r="AS137" s="77"/>
      <c r="AT137" s="77"/>
      <c r="AU137" s="77"/>
      <c r="AV137" s="77"/>
      <c r="AW137" s="77"/>
      <c r="AX137" s="77"/>
      <c r="AY137" s="77"/>
    </row>
    <row r="138" spans="1:51" ht="18.75" customHeight="1" x14ac:dyDescent="0.3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  <c r="AP138" s="77"/>
      <c r="AQ138" s="77"/>
      <c r="AR138" s="77"/>
      <c r="AS138" s="77"/>
      <c r="AT138" s="77"/>
      <c r="AU138" s="77"/>
      <c r="AV138" s="77"/>
      <c r="AW138" s="77"/>
      <c r="AX138" s="77"/>
      <c r="AY138" s="77"/>
    </row>
    <row r="139" spans="1:51" ht="18.75" customHeight="1" x14ac:dyDescent="0.3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  <c r="AN139" s="77"/>
      <c r="AO139" s="77"/>
      <c r="AP139" s="77"/>
      <c r="AQ139" s="77"/>
      <c r="AR139" s="77"/>
      <c r="AS139" s="77"/>
      <c r="AT139" s="77"/>
      <c r="AU139" s="77"/>
      <c r="AV139" s="77"/>
      <c r="AW139" s="77"/>
      <c r="AX139" s="77"/>
      <c r="AY139" s="77"/>
    </row>
    <row r="140" spans="1:51" ht="18.75" customHeight="1" x14ac:dyDescent="0.3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  <c r="AP140" s="77"/>
      <c r="AQ140" s="77"/>
      <c r="AR140" s="77"/>
      <c r="AS140" s="77"/>
      <c r="AT140" s="77"/>
      <c r="AU140" s="77"/>
      <c r="AV140" s="77"/>
      <c r="AW140" s="77"/>
      <c r="AX140" s="77"/>
      <c r="AY140" s="77"/>
    </row>
    <row r="141" spans="1:51" ht="18.75" customHeight="1" x14ac:dyDescent="0.3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  <c r="AU141" s="77"/>
      <c r="AV141" s="77"/>
      <c r="AW141" s="77"/>
      <c r="AX141" s="77"/>
      <c r="AY141" s="77"/>
    </row>
    <row r="142" spans="1:51" ht="18.75" customHeight="1" x14ac:dyDescent="0.3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  <c r="AP142" s="77"/>
      <c r="AQ142" s="77"/>
      <c r="AR142" s="77"/>
      <c r="AS142" s="77"/>
      <c r="AT142" s="77"/>
      <c r="AU142" s="77"/>
      <c r="AV142" s="77"/>
      <c r="AW142" s="77"/>
      <c r="AX142" s="77"/>
      <c r="AY142" s="77"/>
    </row>
    <row r="143" spans="1:51" ht="18.75" customHeight="1" x14ac:dyDescent="0.3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  <c r="AN143" s="77"/>
      <c r="AO143" s="77"/>
      <c r="AP143" s="77"/>
      <c r="AQ143" s="77"/>
      <c r="AR143" s="77"/>
      <c r="AS143" s="77"/>
      <c r="AT143" s="77"/>
      <c r="AU143" s="77"/>
      <c r="AV143" s="77"/>
      <c r="AW143" s="77"/>
      <c r="AX143" s="77"/>
      <c r="AY143" s="77"/>
    </row>
    <row r="144" spans="1:51" ht="18.75" customHeight="1" x14ac:dyDescent="0.3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  <c r="AP144" s="77"/>
      <c r="AQ144" s="77"/>
      <c r="AR144" s="77"/>
      <c r="AS144" s="77"/>
      <c r="AT144" s="77"/>
      <c r="AU144" s="77"/>
      <c r="AV144" s="77"/>
      <c r="AW144" s="77"/>
      <c r="AX144" s="77"/>
      <c r="AY144" s="77"/>
    </row>
    <row r="145" spans="1:51" ht="18.75" customHeight="1" x14ac:dyDescent="0.3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  <c r="AN145" s="77"/>
      <c r="AO145" s="77"/>
      <c r="AP145" s="77"/>
      <c r="AQ145" s="77"/>
      <c r="AR145" s="77"/>
      <c r="AS145" s="77"/>
      <c r="AT145" s="77"/>
      <c r="AU145" s="77"/>
      <c r="AV145" s="77"/>
      <c r="AW145" s="77"/>
      <c r="AX145" s="77"/>
      <c r="AY145" s="77"/>
    </row>
    <row r="146" spans="1:51" ht="18.75" customHeight="1" x14ac:dyDescent="0.3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  <c r="AU146" s="77"/>
      <c r="AV146" s="77"/>
      <c r="AW146" s="77"/>
      <c r="AX146" s="77"/>
      <c r="AY146" s="77"/>
    </row>
    <row r="147" spans="1:51" ht="18.75" customHeight="1" x14ac:dyDescent="0.3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  <c r="AP147" s="77"/>
      <c r="AQ147" s="77"/>
      <c r="AR147" s="77"/>
      <c r="AS147" s="77"/>
      <c r="AT147" s="77"/>
      <c r="AU147" s="77"/>
      <c r="AV147" s="77"/>
      <c r="AW147" s="77"/>
      <c r="AX147" s="77"/>
      <c r="AY147" s="77"/>
    </row>
    <row r="148" spans="1:51" ht="18.75" customHeight="1" x14ac:dyDescent="0.3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  <c r="AP148" s="77"/>
      <c r="AQ148" s="77"/>
      <c r="AR148" s="77"/>
      <c r="AS148" s="77"/>
      <c r="AT148" s="77"/>
      <c r="AU148" s="77"/>
      <c r="AV148" s="77"/>
      <c r="AW148" s="77"/>
      <c r="AX148" s="77"/>
      <c r="AY148" s="77"/>
    </row>
    <row r="149" spans="1:51" ht="18.75" customHeight="1" x14ac:dyDescent="0.3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  <c r="AN149" s="77"/>
      <c r="AO149" s="77"/>
      <c r="AP149" s="77"/>
      <c r="AQ149" s="77"/>
      <c r="AR149" s="77"/>
      <c r="AS149" s="77"/>
      <c r="AT149" s="77"/>
      <c r="AU149" s="77"/>
      <c r="AV149" s="77"/>
      <c r="AW149" s="77"/>
      <c r="AX149" s="77"/>
      <c r="AY149" s="77"/>
    </row>
    <row r="150" spans="1:51" ht="18.75" customHeight="1" x14ac:dyDescent="0.3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  <c r="AP150" s="77"/>
      <c r="AQ150" s="77"/>
      <c r="AR150" s="77"/>
      <c r="AS150" s="77"/>
      <c r="AT150" s="77"/>
      <c r="AU150" s="77"/>
      <c r="AV150" s="77"/>
      <c r="AW150" s="77"/>
      <c r="AX150" s="77"/>
      <c r="AY150" s="77"/>
    </row>
    <row r="151" spans="1:51" ht="18.75" customHeight="1" x14ac:dyDescent="0.3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  <c r="AN151" s="77"/>
      <c r="AO151" s="77"/>
      <c r="AP151" s="77"/>
      <c r="AQ151" s="77"/>
      <c r="AR151" s="77"/>
      <c r="AS151" s="77"/>
      <c r="AT151" s="77"/>
      <c r="AU151" s="77"/>
      <c r="AV151" s="77"/>
      <c r="AW151" s="77"/>
      <c r="AX151" s="77"/>
      <c r="AY151" s="77"/>
    </row>
    <row r="152" spans="1:51" ht="18.75" customHeight="1" x14ac:dyDescent="0.3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77"/>
      <c r="AW152" s="77"/>
      <c r="AX152" s="77"/>
      <c r="AY152" s="77"/>
    </row>
    <row r="153" spans="1:51" ht="18.75" customHeight="1" x14ac:dyDescent="0.3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  <c r="AP153" s="77"/>
      <c r="AQ153" s="77"/>
      <c r="AR153" s="77"/>
      <c r="AS153" s="77"/>
      <c r="AT153" s="77"/>
      <c r="AU153" s="77"/>
      <c r="AV153" s="77"/>
      <c r="AW153" s="77"/>
      <c r="AX153" s="77"/>
      <c r="AY153" s="77"/>
    </row>
    <row r="154" spans="1:51" ht="18.75" customHeight="1" x14ac:dyDescent="0.3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  <c r="AN154" s="77"/>
      <c r="AO154" s="77"/>
      <c r="AP154" s="77"/>
      <c r="AQ154" s="77"/>
      <c r="AR154" s="77"/>
      <c r="AS154" s="77"/>
      <c r="AT154" s="77"/>
      <c r="AU154" s="77"/>
      <c r="AV154" s="77"/>
      <c r="AW154" s="77"/>
      <c r="AX154" s="77"/>
      <c r="AY154" s="77"/>
    </row>
    <row r="155" spans="1:51" ht="18.75" customHeight="1" x14ac:dyDescent="0.3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  <c r="AP155" s="77"/>
      <c r="AQ155" s="77"/>
      <c r="AR155" s="77"/>
      <c r="AS155" s="77"/>
      <c r="AT155" s="77"/>
      <c r="AU155" s="77"/>
      <c r="AV155" s="77"/>
      <c r="AW155" s="77"/>
      <c r="AX155" s="77"/>
      <c r="AY155" s="77"/>
    </row>
    <row r="156" spans="1:51" ht="18.75" customHeight="1" x14ac:dyDescent="0.3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  <c r="AU156" s="77"/>
      <c r="AV156" s="77"/>
      <c r="AW156" s="77"/>
      <c r="AX156" s="77"/>
      <c r="AY156" s="77"/>
    </row>
    <row r="157" spans="1:51" ht="18.75" customHeight="1" x14ac:dyDescent="0.3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  <c r="AN157" s="77"/>
      <c r="AO157" s="77"/>
      <c r="AP157" s="77"/>
      <c r="AQ157" s="77"/>
      <c r="AR157" s="77"/>
      <c r="AS157" s="77"/>
      <c r="AT157" s="77"/>
      <c r="AU157" s="77"/>
      <c r="AV157" s="77"/>
      <c r="AW157" s="77"/>
      <c r="AX157" s="77"/>
      <c r="AY157" s="77"/>
    </row>
    <row r="158" spans="1:51" ht="18.75" customHeight="1" x14ac:dyDescent="0.3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  <c r="AP158" s="77"/>
      <c r="AQ158" s="77"/>
      <c r="AR158" s="77"/>
      <c r="AS158" s="77"/>
      <c r="AT158" s="77"/>
      <c r="AU158" s="77"/>
      <c r="AV158" s="77"/>
      <c r="AW158" s="77"/>
      <c r="AX158" s="77"/>
      <c r="AY158" s="77"/>
    </row>
    <row r="159" spans="1:51" ht="18.75" customHeight="1" x14ac:dyDescent="0.3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  <c r="AP159" s="77"/>
      <c r="AQ159" s="77"/>
      <c r="AR159" s="77"/>
      <c r="AS159" s="77"/>
      <c r="AT159" s="77"/>
      <c r="AU159" s="77"/>
      <c r="AV159" s="77"/>
      <c r="AW159" s="77"/>
      <c r="AX159" s="77"/>
      <c r="AY159" s="77"/>
    </row>
    <row r="160" spans="1:51" ht="18.75" customHeight="1" x14ac:dyDescent="0.3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U160" s="77"/>
      <c r="AV160" s="77"/>
      <c r="AW160" s="77"/>
      <c r="AX160" s="77"/>
      <c r="AY160" s="77"/>
    </row>
    <row r="161" spans="1:51" ht="18.75" customHeight="1" x14ac:dyDescent="0.3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  <c r="AP161" s="77"/>
      <c r="AQ161" s="77"/>
      <c r="AR161" s="77"/>
      <c r="AS161" s="77"/>
      <c r="AT161" s="77"/>
      <c r="AU161" s="77"/>
      <c r="AV161" s="77"/>
      <c r="AW161" s="77"/>
      <c r="AX161" s="77"/>
      <c r="AY161" s="77"/>
    </row>
    <row r="162" spans="1:51" ht="18.75" customHeight="1" x14ac:dyDescent="0.3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  <c r="AP162" s="77"/>
      <c r="AQ162" s="77"/>
      <c r="AR162" s="77"/>
      <c r="AS162" s="77"/>
      <c r="AT162" s="77"/>
      <c r="AU162" s="77"/>
      <c r="AV162" s="77"/>
      <c r="AW162" s="77"/>
      <c r="AX162" s="77"/>
      <c r="AY162" s="77"/>
    </row>
    <row r="163" spans="1:51" ht="18.75" customHeight="1" x14ac:dyDescent="0.3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  <c r="AP163" s="77"/>
      <c r="AQ163" s="77"/>
      <c r="AR163" s="77"/>
      <c r="AS163" s="77"/>
      <c r="AT163" s="77"/>
      <c r="AU163" s="77"/>
      <c r="AV163" s="77"/>
      <c r="AW163" s="77"/>
      <c r="AX163" s="77"/>
      <c r="AY163" s="77"/>
    </row>
    <row r="164" spans="1:51" ht="18.75" customHeight="1" x14ac:dyDescent="0.3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  <c r="AP164" s="77"/>
      <c r="AQ164" s="77"/>
      <c r="AR164" s="77"/>
      <c r="AS164" s="77"/>
      <c r="AT164" s="77"/>
      <c r="AU164" s="77"/>
      <c r="AV164" s="77"/>
      <c r="AW164" s="77"/>
      <c r="AX164" s="77"/>
      <c r="AY164" s="77"/>
    </row>
    <row r="165" spans="1:51" ht="18.75" customHeight="1" x14ac:dyDescent="0.3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  <c r="AP165" s="77"/>
      <c r="AQ165" s="77"/>
      <c r="AR165" s="77"/>
      <c r="AS165" s="77"/>
      <c r="AT165" s="77"/>
      <c r="AU165" s="77"/>
      <c r="AV165" s="77"/>
      <c r="AW165" s="77"/>
      <c r="AX165" s="77"/>
      <c r="AY165" s="77"/>
    </row>
    <row r="166" spans="1:51" ht="18.75" customHeight="1" x14ac:dyDescent="0.3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  <c r="AN166" s="77"/>
      <c r="AO166" s="77"/>
      <c r="AP166" s="77"/>
      <c r="AQ166" s="77"/>
      <c r="AR166" s="77"/>
      <c r="AS166" s="77"/>
      <c r="AT166" s="77"/>
      <c r="AU166" s="77"/>
      <c r="AV166" s="77"/>
      <c r="AW166" s="77"/>
      <c r="AX166" s="77"/>
      <c r="AY166" s="77"/>
    </row>
    <row r="167" spans="1:51" ht="18.75" customHeight="1" x14ac:dyDescent="0.3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  <c r="AP167" s="77"/>
      <c r="AQ167" s="77"/>
      <c r="AR167" s="77"/>
      <c r="AS167" s="77"/>
      <c r="AT167" s="77"/>
      <c r="AU167" s="77"/>
      <c r="AV167" s="77"/>
      <c r="AW167" s="77"/>
      <c r="AX167" s="77"/>
      <c r="AY167" s="77"/>
    </row>
    <row r="168" spans="1:51" ht="18.75" customHeight="1" x14ac:dyDescent="0.3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  <c r="AN168" s="77"/>
      <c r="AO168" s="77"/>
      <c r="AP168" s="77"/>
      <c r="AQ168" s="77"/>
      <c r="AR168" s="77"/>
      <c r="AS168" s="77"/>
      <c r="AT168" s="77"/>
      <c r="AU168" s="77"/>
      <c r="AV168" s="77"/>
      <c r="AW168" s="77"/>
      <c r="AX168" s="77"/>
      <c r="AY168" s="77"/>
    </row>
    <row r="169" spans="1:51" ht="18.75" customHeight="1" x14ac:dyDescent="0.3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  <c r="AP169" s="77"/>
      <c r="AQ169" s="77"/>
      <c r="AR169" s="77"/>
      <c r="AS169" s="77"/>
      <c r="AT169" s="77"/>
      <c r="AU169" s="77"/>
      <c r="AV169" s="77"/>
      <c r="AW169" s="77"/>
      <c r="AX169" s="77"/>
      <c r="AY169" s="77"/>
    </row>
    <row r="170" spans="1:51" ht="18.75" customHeight="1" x14ac:dyDescent="0.3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  <c r="AP170" s="77"/>
      <c r="AQ170" s="77"/>
      <c r="AR170" s="77"/>
      <c r="AS170" s="77"/>
      <c r="AT170" s="77"/>
      <c r="AU170" s="77"/>
      <c r="AV170" s="77"/>
      <c r="AW170" s="77"/>
      <c r="AX170" s="77"/>
      <c r="AY170" s="77"/>
    </row>
    <row r="171" spans="1:51" ht="18.75" customHeight="1" x14ac:dyDescent="0.3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U171" s="77"/>
      <c r="AV171" s="77"/>
      <c r="AW171" s="77"/>
      <c r="AX171" s="77"/>
      <c r="AY171" s="77"/>
    </row>
    <row r="172" spans="1:51" ht="18.75" customHeight="1" x14ac:dyDescent="0.3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</row>
    <row r="173" spans="1:51" ht="18.75" customHeight="1" x14ac:dyDescent="0.3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  <c r="AN173" s="77"/>
      <c r="AO173" s="77"/>
      <c r="AP173" s="77"/>
      <c r="AQ173" s="77"/>
      <c r="AR173" s="77"/>
      <c r="AS173" s="77"/>
      <c r="AT173" s="77"/>
      <c r="AU173" s="77"/>
      <c r="AV173" s="77"/>
      <c r="AW173" s="77"/>
      <c r="AX173" s="77"/>
      <c r="AY173" s="77"/>
    </row>
    <row r="174" spans="1:51" ht="18.75" customHeight="1" x14ac:dyDescent="0.3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  <c r="AP174" s="77"/>
      <c r="AQ174" s="77"/>
      <c r="AR174" s="77"/>
      <c r="AS174" s="77"/>
      <c r="AT174" s="77"/>
      <c r="AU174" s="77"/>
      <c r="AV174" s="77"/>
      <c r="AW174" s="77"/>
      <c r="AX174" s="77"/>
      <c r="AY174" s="77"/>
    </row>
    <row r="175" spans="1:51" ht="18.75" customHeight="1" x14ac:dyDescent="0.3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  <c r="AN175" s="77"/>
      <c r="AO175" s="77"/>
      <c r="AP175" s="77"/>
      <c r="AQ175" s="77"/>
      <c r="AR175" s="77"/>
      <c r="AS175" s="77"/>
      <c r="AT175" s="77"/>
      <c r="AU175" s="77"/>
      <c r="AV175" s="77"/>
      <c r="AW175" s="77"/>
      <c r="AX175" s="77"/>
      <c r="AY175" s="77"/>
    </row>
    <row r="176" spans="1:51" ht="18.75" customHeight="1" x14ac:dyDescent="0.3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  <c r="AP176" s="77"/>
      <c r="AQ176" s="77"/>
      <c r="AR176" s="77"/>
      <c r="AS176" s="77"/>
      <c r="AT176" s="77"/>
      <c r="AU176" s="77"/>
      <c r="AV176" s="77"/>
      <c r="AW176" s="77"/>
      <c r="AX176" s="77"/>
      <c r="AY176" s="77"/>
    </row>
    <row r="177" spans="1:51" ht="18.75" customHeight="1" x14ac:dyDescent="0.3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  <c r="AN177" s="77"/>
      <c r="AO177" s="77"/>
      <c r="AP177" s="77"/>
      <c r="AQ177" s="77"/>
      <c r="AR177" s="77"/>
      <c r="AS177" s="77"/>
      <c r="AT177" s="77"/>
      <c r="AU177" s="77"/>
      <c r="AV177" s="77"/>
      <c r="AW177" s="77"/>
      <c r="AX177" s="77"/>
      <c r="AY177" s="77"/>
    </row>
    <row r="178" spans="1:51" ht="18.75" customHeight="1" x14ac:dyDescent="0.3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  <c r="AP178" s="77"/>
      <c r="AQ178" s="77"/>
      <c r="AR178" s="77"/>
      <c r="AS178" s="77"/>
      <c r="AT178" s="77"/>
      <c r="AU178" s="77"/>
      <c r="AV178" s="77"/>
      <c r="AW178" s="77"/>
      <c r="AX178" s="77"/>
      <c r="AY178" s="77"/>
    </row>
    <row r="179" spans="1:51" ht="18.75" customHeight="1" x14ac:dyDescent="0.3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  <c r="AN179" s="77"/>
      <c r="AO179" s="77"/>
      <c r="AP179" s="77"/>
      <c r="AQ179" s="77"/>
      <c r="AR179" s="77"/>
      <c r="AS179" s="77"/>
      <c r="AT179" s="77"/>
      <c r="AU179" s="77"/>
      <c r="AV179" s="77"/>
      <c r="AW179" s="77"/>
      <c r="AX179" s="77"/>
      <c r="AY179" s="77"/>
    </row>
    <row r="180" spans="1:51" ht="18.75" customHeight="1" x14ac:dyDescent="0.3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77"/>
      <c r="AO180" s="77"/>
      <c r="AP180" s="77"/>
      <c r="AQ180" s="77"/>
      <c r="AR180" s="77"/>
      <c r="AS180" s="77"/>
      <c r="AT180" s="77"/>
      <c r="AU180" s="77"/>
      <c r="AV180" s="77"/>
      <c r="AW180" s="77"/>
      <c r="AX180" s="77"/>
      <c r="AY180" s="77"/>
    </row>
    <row r="181" spans="1:51" ht="18.75" customHeight="1" x14ac:dyDescent="0.3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  <c r="AP181" s="77"/>
      <c r="AQ181" s="77"/>
      <c r="AR181" s="77"/>
      <c r="AS181" s="77"/>
      <c r="AT181" s="77"/>
      <c r="AU181" s="77"/>
      <c r="AV181" s="77"/>
      <c r="AW181" s="77"/>
      <c r="AX181" s="77"/>
      <c r="AY181" s="77"/>
    </row>
    <row r="182" spans="1:51" ht="18.75" customHeight="1" x14ac:dyDescent="0.3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  <c r="AU182" s="77"/>
      <c r="AV182" s="77"/>
      <c r="AW182" s="77"/>
      <c r="AX182" s="77"/>
      <c r="AY182" s="77"/>
    </row>
    <row r="183" spans="1:51" ht="18.75" customHeight="1" x14ac:dyDescent="0.3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  <c r="AP183" s="77"/>
      <c r="AQ183" s="77"/>
      <c r="AR183" s="77"/>
      <c r="AS183" s="77"/>
      <c r="AT183" s="77"/>
      <c r="AU183" s="77"/>
      <c r="AV183" s="77"/>
      <c r="AW183" s="77"/>
      <c r="AX183" s="77"/>
      <c r="AY183" s="77"/>
    </row>
    <row r="184" spans="1:51" ht="18.75" customHeight="1" x14ac:dyDescent="0.3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77"/>
      <c r="AO184" s="77"/>
      <c r="AP184" s="77"/>
      <c r="AQ184" s="77"/>
      <c r="AR184" s="77"/>
      <c r="AS184" s="77"/>
      <c r="AT184" s="77"/>
      <c r="AU184" s="77"/>
      <c r="AV184" s="77"/>
      <c r="AW184" s="77"/>
      <c r="AX184" s="77"/>
      <c r="AY184" s="77"/>
    </row>
    <row r="185" spans="1:51" ht="18.75" customHeight="1" x14ac:dyDescent="0.3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  <c r="AP185" s="77"/>
      <c r="AQ185" s="77"/>
      <c r="AR185" s="77"/>
      <c r="AS185" s="77"/>
      <c r="AT185" s="77"/>
      <c r="AU185" s="77"/>
      <c r="AV185" s="77"/>
      <c r="AW185" s="77"/>
      <c r="AX185" s="77"/>
      <c r="AY185" s="77"/>
    </row>
    <row r="186" spans="1:51" ht="18.75" customHeight="1" x14ac:dyDescent="0.3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77"/>
      <c r="AT186" s="77"/>
      <c r="AU186" s="77"/>
      <c r="AV186" s="77"/>
      <c r="AW186" s="77"/>
      <c r="AX186" s="77"/>
      <c r="AY186" s="77"/>
    </row>
    <row r="187" spans="1:51" ht="18.75" customHeight="1" x14ac:dyDescent="0.3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  <c r="AN187" s="77"/>
      <c r="AO187" s="77"/>
      <c r="AP187" s="77"/>
      <c r="AQ187" s="77"/>
      <c r="AR187" s="77"/>
      <c r="AS187" s="77"/>
      <c r="AT187" s="77"/>
      <c r="AU187" s="77"/>
      <c r="AV187" s="77"/>
      <c r="AW187" s="77"/>
      <c r="AX187" s="77"/>
      <c r="AY187" s="77"/>
    </row>
    <row r="188" spans="1:51" ht="18.75" customHeight="1" x14ac:dyDescent="0.3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  <c r="AP188" s="77"/>
      <c r="AQ188" s="77"/>
      <c r="AR188" s="77"/>
      <c r="AS188" s="77"/>
      <c r="AT188" s="77"/>
      <c r="AU188" s="77"/>
      <c r="AV188" s="77"/>
      <c r="AW188" s="77"/>
      <c r="AX188" s="77"/>
      <c r="AY188" s="77"/>
    </row>
    <row r="189" spans="1:51" ht="18.75" customHeight="1" x14ac:dyDescent="0.3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  <c r="AP189" s="77"/>
      <c r="AQ189" s="77"/>
      <c r="AR189" s="77"/>
      <c r="AS189" s="77"/>
      <c r="AT189" s="77"/>
      <c r="AU189" s="77"/>
      <c r="AV189" s="77"/>
      <c r="AW189" s="77"/>
      <c r="AX189" s="77"/>
      <c r="AY189" s="77"/>
    </row>
    <row r="190" spans="1:51" ht="18.75" customHeight="1" x14ac:dyDescent="0.3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  <c r="AP190" s="77"/>
      <c r="AQ190" s="77"/>
      <c r="AR190" s="77"/>
      <c r="AS190" s="77"/>
      <c r="AT190" s="77"/>
      <c r="AU190" s="77"/>
      <c r="AV190" s="77"/>
      <c r="AW190" s="77"/>
      <c r="AX190" s="77"/>
      <c r="AY190" s="77"/>
    </row>
    <row r="191" spans="1:51" ht="18.75" customHeight="1" x14ac:dyDescent="0.3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  <c r="AP191" s="77"/>
      <c r="AQ191" s="77"/>
      <c r="AR191" s="77"/>
      <c r="AS191" s="77"/>
      <c r="AT191" s="77"/>
      <c r="AU191" s="77"/>
      <c r="AV191" s="77"/>
      <c r="AW191" s="77"/>
      <c r="AX191" s="77"/>
      <c r="AY191" s="77"/>
    </row>
    <row r="192" spans="1:51" ht="18.75" customHeight="1" x14ac:dyDescent="0.3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  <c r="AP192" s="77"/>
      <c r="AQ192" s="77"/>
      <c r="AR192" s="77"/>
      <c r="AS192" s="77"/>
      <c r="AT192" s="77"/>
      <c r="AU192" s="77"/>
      <c r="AV192" s="77"/>
      <c r="AW192" s="77"/>
      <c r="AX192" s="77"/>
      <c r="AY192" s="77"/>
    </row>
    <row r="193" spans="1:51" ht="18.75" customHeight="1" x14ac:dyDescent="0.3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  <c r="AP193" s="77"/>
      <c r="AQ193" s="77"/>
      <c r="AR193" s="77"/>
      <c r="AS193" s="77"/>
      <c r="AT193" s="77"/>
      <c r="AU193" s="77"/>
      <c r="AV193" s="77"/>
      <c r="AW193" s="77"/>
      <c r="AX193" s="77"/>
      <c r="AY193" s="77"/>
    </row>
    <row r="194" spans="1:51" ht="18.75" customHeight="1" x14ac:dyDescent="0.3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  <c r="AP194" s="77"/>
      <c r="AQ194" s="77"/>
      <c r="AR194" s="77"/>
      <c r="AS194" s="77"/>
      <c r="AT194" s="77"/>
      <c r="AU194" s="77"/>
      <c r="AV194" s="77"/>
      <c r="AW194" s="77"/>
      <c r="AX194" s="77"/>
      <c r="AY194" s="77"/>
    </row>
    <row r="195" spans="1:51" ht="18.75" customHeight="1" x14ac:dyDescent="0.3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  <c r="AP195" s="77"/>
      <c r="AQ195" s="77"/>
      <c r="AR195" s="77"/>
      <c r="AS195" s="77"/>
      <c r="AT195" s="77"/>
      <c r="AU195" s="77"/>
      <c r="AV195" s="77"/>
      <c r="AW195" s="77"/>
      <c r="AX195" s="77"/>
      <c r="AY195" s="77"/>
    </row>
    <row r="196" spans="1:51" ht="18.75" customHeight="1" x14ac:dyDescent="0.3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  <c r="AP196" s="77"/>
      <c r="AQ196" s="77"/>
      <c r="AR196" s="77"/>
      <c r="AS196" s="77"/>
      <c r="AT196" s="77"/>
      <c r="AU196" s="77"/>
      <c r="AV196" s="77"/>
      <c r="AW196" s="77"/>
      <c r="AX196" s="77"/>
      <c r="AY196" s="77"/>
    </row>
    <row r="197" spans="1:51" ht="18.75" customHeight="1" x14ac:dyDescent="0.3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  <c r="AP197" s="77"/>
      <c r="AQ197" s="77"/>
      <c r="AR197" s="77"/>
      <c r="AS197" s="77"/>
      <c r="AT197" s="77"/>
      <c r="AU197" s="77"/>
      <c r="AV197" s="77"/>
      <c r="AW197" s="77"/>
      <c r="AX197" s="77"/>
      <c r="AY197" s="77"/>
    </row>
    <row r="198" spans="1:51" ht="18.75" customHeight="1" x14ac:dyDescent="0.3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  <c r="AP198" s="77"/>
      <c r="AQ198" s="77"/>
      <c r="AR198" s="77"/>
      <c r="AS198" s="77"/>
      <c r="AT198" s="77"/>
      <c r="AU198" s="77"/>
      <c r="AV198" s="77"/>
      <c r="AW198" s="77"/>
      <c r="AX198" s="77"/>
      <c r="AY198" s="77"/>
    </row>
    <row r="199" spans="1:51" ht="18.75" customHeight="1" x14ac:dyDescent="0.3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  <c r="AP199" s="77"/>
      <c r="AQ199" s="77"/>
      <c r="AR199" s="77"/>
      <c r="AS199" s="77"/>
      <c r="AT199" s="77"/>
      <c r="AU199" s="77"/>
      <c r="AV199" s="77"/>
      <c r="AW199" s="77"/>
      <c r="AX199" s="77"/>
      <c r="AY199" s="77"/>
    </row>
    <row r="200" spans="1:51" ht="18.75" customHeight="1" x14ac:dyDescent="0.3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  <c r="AN200" s="77"/>
      <c r="AO200" s="77"/>
      <c r="AP200" s="77"/>
      <c r="AQ200" s="77"/>
      <c r="AR200" s="77"/>
      <c r="AS200" s="77"/>
      <c r="AT200" s="77"/>
      <c r="AU200" s="77"/>
      <c r="AV200" s="77"/>
      <c r="AW200" s="77"/>
      <c r="AX200" s="77"/>
      <c r="AY200" s="77"/>
    </row>
    <row r="201" spans="1:51" ht="18.75" customHeight="1" x14ac:dyDescent="0.3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U201" s="77"/>
      <c r="AV201" s="77"/>
      <c r="AW201" s="77"/>
      <c r="AX201" s="77"/>
      <c r="AY201" s="77"/>
    </row>
    <row r="202" spans="1:51" ht="18.75" customHeight="1" x14ac:dyDescent="0.3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  <c r="AN202" s="77"/>
      <c r="AO202" s="77"/>
      <c r="AP202" s="77"/>
      <c r="AQ202" s="77"/>
      <c r="AR202" s="77"/>
      <c r="AS202" s="77"/>
      <c r="AT202" s="77"/>
      <c r="AU202" s="77"/>
      <c r="AV202" s="77"/>
      <c r="AW202" s="77"/>
      <c r="AX202" s="77"/>
      <c r="AY202" s="77"/>
    </row>
    <row r="203" spans="1:51" ht="18.75" customHeight="1" x14ac:dyDescent="0.3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  <c r="AP203" s="77"/>
      <c r="AQ203" s="77"/>
      <c r="AR203" s="77"/>
      <c r="AS203" s="77"/>
      <c r="AT203" s="77"/>
      <c r="AU203" s="77"/>
      <c r="AV203" s="77"/>
      <c r="AW203" s="77"/>
      <c r="AX203" s="77"/>
      <c r="AY203" s="77"/>
    </row>
    <row r="204" spans="1:51" ht="18.75" customHeight="1" x14ac:dyDescent="0.3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  <c r="AP204" s="77"/>
      <c r="AQ204" s="77"/>
      <c r="AR204" s="77"/>
      <c r="AS204" s="77"/>
      <c r="AT204" s="77"/>
      <c r="AU204" s="77"/>
      <c r="AV204" s="77"/>
      <c r="AW204" s="77"/>
      <c r="AX204" s="77"/>
      <c r="AY204" s="77"/>
    </row>
    <row r="205" spans="1:51" ht="18.75" customHeight="1" x14ac:dyDescent="0.3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  <c r="AP205" s="77"/>
      <c r="AQ205" s="77"/>
      <c r="AR205" s="77"/>
      <c r="AS205" s="77"/>
      <c r="AT205" s="77"/>
      <c r="AU205" s="77"/>
      <c r="AV205" s="77"/>
      <c r="AW205" s="77"/>
      <c r="AX205" s="77"/>
      <c r="AY205" s="77"/>
    </row>
    <row r="206" spans="1:51" ht="18.75" customHeight="1" x14ac:dyDescent="0.3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  <c r="AP206" s="77"/>
      <c r="AQ206" s="77"/>
      <c r="AR206" s="77"/>
      <c r="AS206" s="77"/>
      <c r="AT206" s="77"/>
      <c r="AU206" s="77"/>
      <c r="AV206" s="77"/>
      <c r="AW206" s="77"/>
      <c r="AX206" s="77"/>
      <c r="AY206" s="77"/>
    </row>
    <row r="207" spans="1:51" ht="18.75" customHeight="1" x14ac:dyDescent="0.3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  <c r="AN207" s="77"/>
      <c r="AO207" s="77"/>
      <c r="AP207" s="77"/>
      <c r="AQ207" s="77"/>
      <c r="AR207" s="77"/>
      <c r="AS207" s="77"/>
      <c r="AT207" s="77"/>
      <c r="AU207" s="77"/>
      <c r="AV207" s="77"/>
      <c r="AW207" s="77"/>
      <c r="AX207" s="77"/>
      <c r="AY207" s="77"/>
    </row>
    <row r="208" spans="1:51" ht="18.75" customHeight="1" x14ac:dyDescent="0.3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  <c r="AP208" s="77"/>
      <c r="AQ208" s="77"/>
      <c r="AR208" s="77"/>
      <c r="AS208" s="77"/>
      <c r="AT208" s="77"/>
      <c r="AU208" s="77"/>
      <c r="AV208" s="77"/>
      <c r="AW208" s="77"/>
      <c r="AX208" s="77"/>
      <c r="AY208" s="77"/>
    </row>
    <row r="209" spans="1:51" ht="18.75" customHeight="1" x14ac:dyDescent="0.3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  <c r="AN209" s="77"/>
      <c r="AO209" s="77"/>
      <c r="AP209" s="77"/>
      <c r="AQ209" s="77"/>
      <c r="AR209" s="77"/>
      <c r="AS209" s="77"/>
      <c r="AT209" s="77"/>
      <c r="AU209" s="77"/>
      <c r="AV209" s="77"/>
      <c r="AW209" s="77"/>
      <c r="AX209" s="77"/>
      <c r="AY209" s="77"/>
    </row>
    <row r="210" spans="1:51" ht="18.75" customHeight="1" x14ac:dyDescent="0.3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  <c r="AP210" s="77"/>
      <c r="AQ210" s="77"/>
      <c r="AR210" s="77"/>
      <c r="AS210" s="77"/>
      <c r="AT210" s="77"/>
      <c r="AU210" s="77"/>
      <c r="AV210" s="77"/>
      <c r="AW210" s="77"/>
      <c r="AX210" s="77"/>
      <c r="AY210" s="77"/>
    </row>
    <row r="211" spans="1:51" ht="18.75" customHeight="1" x14ac:dyDescent="0.3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  <c r="AN211" s="77"/>
      <c r="AO211" s="77"/>
      <c r="AP211" s="77"/>
      <c r="AQ211" s="77"/>
      <c r="AR211" s="77"/>
      <c r="AS211" s="77"/>
      <c r="AT211" s="77"/>
      <c r="AU211" s="77"/>
      <c r="AV211" s="77"/>
      <c r="AW211" s="77"/>
      <c r="AX211" s="77"/>
      <c r="AY211" s="77"/>
    </row>
    <row r="212" spans="1:51" ht="18.75" customHeight="1" x14ac:dyDescent="0.3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  <c r="AP212" s="77"/>
      <c r="AQ212" s="77"/>
      <c r="AR212" s="77"/>
      <c r="AS212" s="77"/>
      <c r="AT212" s="77"/>
      <c r="AU212" s="77"/>
      <c r="AV212" s="77"/>
      <c r="AW212" s="77"/>
      <c r="AX212" s="77"/>
      <c r="AY212" s="77"/>
    </row>
    <row r="213" spans="1:51" ht="18.75" customHeight="1" x14ac:dyDescent="0.3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  <c r="AN213" s="77"/>
      <c r="AO213" s="77"/>
      <c r="AP213" s="77"/>
      <c r="AQ213" s="77"/>
      <c r="AR213" s="77"/>
      <c r="AS213" s="77"/>
      <c r="AT213" s="77"/>
      <c r="AU213" s="77"/>
      <c r="AV213" s="77"/>
      <c r="AW213" s="77"/>
      <c r="AX213" s="77"/>
      <c r="AY213" s="77"/>
    </row>
    <row r="214" spans="1:51" ht="18.75" customHeight="1" x14ac:dyDescent="0.3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  <c r="AP214" s="77"/>
      <c r="AQ214" s="77"/>
      <c r="AR214" s="77"/>
      <c r="AS214" s="77"/>
      <c r="AT214" s="77"/>
      <c r="AU214" s="77"/>
      <c r="AV214" s="77"/>
      <c r="AW214" s="77"/>
      <c r="AX214" s="77"/>
      <c r="AY214" s="77"/>
    </row>
    <row r="215" spans="1:51" ht="18.75" customHeight="1" x14ac:dyDescent="0.3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  <c r="AP215" s="77"/>
      <c r="AQ215" s="77"/>
      <c r="AR215" s="77"/>
      <c r="AS215" s="77"/>
      <c r="AT215" s="77"/>
      <c r="AU215" s="77"/>
      <c r="AV215" s="77"/>
      <c r="AW215" s="77"/>
      <c r="AX215" s="77"/>
      <c r="AY215" s="77"/>
    </row>
    <row r="216" spans="1:51" ht="18.75" customHeight="1" x14ac:dyDescent="0.3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77"/>
      <c r="AW216" s="77"/>
      <c r="AX216" s="77"/>
      <c r="AY216" s="77"/>
    </row>
    <row r="217" spans="1:51" ht="18.75" customHeight="1" x14ac:dyDescent="0.3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  <c r="AP217" s="77"/>
      <c r="AQ217" s="77"/>
      <c r="AR217" s="77"/>
      <c r="AS217" s="77"/>
      <c r="AT217" s="77"/>
      <c r="AU217" s="77"/>
      <c r="AV217" s="77"/>
      <c r="AW217" s="77"/>
      <c r="AX217" s="77"/>
      <c r="AY217" s="77"/>
    </row>
    <row r="218" spans="1:51" ht="18.75" customHeight="1" x14ac:dyDescent="0.3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  <c r="AP218" s="77"/>
      <c r="AQ218" s="77"/>
      <c r="AR218" s="77"/>
      <c r="AS218" s="77"/>
      <c r="AT218" s="77"/>
      <c r="AU218" s="77"/>
      <c r="AV218" s="77"/>
      <c r="AW218" s="77"/>
      <c r="AX218" s="77"/>
      <c r="AY218" s="77"/>
    </row>
    <row r="219" spans="1:51" ht="18.75" customHeight="1" x14ac:dyDescent="0.3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  <c r="AP219" s="77"/>
      <c r="AQ219" s="77"/>
      <c r="AR219" s="77"/>
      <c r="AS219" s="77"/>
      <c r="AT219" s="77"/>
      <c r="AU219" s="77"/>
      <c r="AV219" s="77"/>
      <c r="AW219" s="77"/>
      <c r="AX219" s="77"/>
      <c r="AY219" s="77"/>
    </row>
    <row r="220" spans="1:51" ht="18.75" customHeight="1" x14ac:dyDescent="0.3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  <c r="AP220" s="77"/>
      <c r="AQ220" s="77"/>
      <c r="AR220" s="77"/>
      <c r="AS220" s="77"/>
      <c r="AT220" s="77"/>
      <c r="AU220" s="77"/>
      <c r="AV220" s="77"/>
      <c r="AW220" s="77"/>
      <c r="AX220" s="77"/>
      <c r="AY220" s="77"/>
    </row>
    <row r="221" spans="1:51" ht="18.75" customHeight="1" x14ac:dyDescent="0.3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77"/>
      <c r="AQ221" s="77"/>
      <c r="AR221" s="77"/>
      <c r="AS221" s="77"/>
      <c r="AT221" s="77"/>
      <c r="AU221" s="77"/>
      <c r="AV221" s="77"/>
      <c r="AW221" s="77"/>
      <c r="AX221" s="77"/>
      <c r="AY221" s="77"/>
    </row>
    <row r="222" spans="1:51" ht="18.75" customHeight="1" x14ac:dyDescent="0.3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  <c r="AN222" s="77"/>
      <c r="AO222" s="77"/>
      <c r="AP222" s="77"/>
      <c r="AQ222" s="77"/>
      <c r="AR222" s="77"/>
      <c r="AS222" s="77"/>
      <c r="AT222" s="77"/>
      <c r="AU222" s="77"/>
      <c r="AV222" s="77"/>
      <c r="AW222" s="77"/>
      <c r="AX222" s="77"/>
      <c r="AY222" s="77"/>
    </row>
    <row r="223" spans="1:51" ht="18.75" customHeight="1" x14ac:dyDescent="0.3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  <c r="AP223" s="77"/>
      <c r="AQ223" s="77"/>
      <c r="AR223" s="77"/>
      <c r="AS223" s="77"/>
      <c r="AT223" s="77"/>
      <c r="AU223" s="77"/>
      <c r="AV223" s="77"/>
      <c r="AW223" s="77"/>
      <c r="AX223" s="77"/>
      <c r="AY223" s="77"/>
    </row>
    <row r="224" spans="1:51" ht="18.75" customHeight="1" x14ac:dyDescent="0.3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  <c r="AP224" s="77"/>
      <c r="AQ224" s="77"/>
      <c r="AR224" s="77"/>
      <c r="AS224" s="77"/>
      <c r="AT224" s="77"/>
      <c r="AU224" s="77"/>
      <c r="AV224" s="77"/>
      <c r="AW224" s="77"/>
      <c r="AX224" s="77"/>
      <c r="AY224" s="77"/>
    </row>
    <row r="225" spans="1:51" ht="18.75" customHeight="1" x14ac:dyDescent="0.3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  <c r="AP225" s="77"/>
      <c r="AQ225" s="77"/>
      <c r="AR225" s="77"/>
      <c r="AS225" s="77"/>
      <c r="AT225" s="77"/>
      <c r="AU225" s="77"/>
      <c r="AV225" s="77"/>
      <c r="AW225" s="77"/>
      <c r="AX225" s="77"/>
      <c r="AY225" s="77"/>
    </row>
    <row r="226" spans="1:51" ht="18.75" customHeight="1" x14ac:dyDescent="0.3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  <c r="AP226" s="77"/>
      <c r="AQ226" s="77"/>
      <c r="AR226" s="77"/>
      <c r="AS226" s="77"/>
      <c r="AT226" s="77"/>
      <c r="AU226" s="77"/>
      <c r="AV226" s="77"/>
      <c r="AW226" s="77"/>
      <c r="AX226" s="77"/>
      <c r="AY226" s="77"/>
    </row>
    <row r="227" spans="1:51" ht="18.75" customHeight="1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  <c r="AP227" s="77"/>
      <c r="AQ227" s="77"/>
      <c r="AR227" s="77"/>
      <c r="AS227" s="77"/>
      <c r="AT227" s="77"/>
      <c r="AU227" s="77"/>
      <c r="AV227" s="77"/>
      <c r="AW227" s="77"/>
      <c r="AX227" s="77"/>
      <c r="AY227" s="77"/>
    </row>
    <row r="228" spans="1:51" ht="18.75" customHeight="1" x14ac:dyDescent="0.3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  <c r="AN228" s="77"/>
      <c r="AO228" s="77"/>
      <c r="AP228" s="77"/>
      <c r="AQ228" s="77"/>
      <c r="AR228" s="77"/>
      <c r="AS228" s="77"/>
      <c r="AT228" s="77"/>
      <c r="AU228" s="77"/>
      <c r="AV228" s="77"/>
      <c r="AW228" s="77"/>
      <c r="AX228" s="77"/>
      <c r="AY228" s="77"/>
    </row>
    <row r="229" spans="1:51" ht="18.75" customHeight="1" x14ac:dyDescent="0.3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  <c r="AP229" s="77"/>
      <c r="AQ229" s="77"/>
      <c r="AR229" s="77"/>
      <c r="AS229" s="77"/>
      <c r="AT229" s="77"/>
      <c r="AU229" s="77"/>
      <c r="AV229" s="77"/>
      <c r="AW229" s="77"/>
      <c r="AX229" s="77"/>
      <c r="AY229" s="77"/>
    </row>
    <row r="230" spans="1:51" ht="18.75" customHeight="1" x14ac:dyDescent="0.3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  <c r="AN230" s="77"/>
      <c r="AO230" s="77"/>
      <c r="AP230" s="77"/>
      <c r="AQ230" s="77"/>
      <c r="AR230" s="77"/>
      <c r="AS230" s="77"/>
      <c r="AT230" s="77"/>
      <c r="AU230" s="77"/>
      <c r="AV230" s="77"/>
      <c r="AW230" s="77"/>
      <c r="AX230" s="77"/>
      <c r="AY230" s="77"/>
    </row>
    <row r="231" spans="1:51" ht="18.75" customHeight="1" x14ac:dyDescent="0.3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  <c r="AP231" s="77"/>
      <c r="AQ231" s="77"/>
      <c r="AR231" s="77"/>
      <c r="AS231" s="77"/>
      <c r="AT231" s="77"/>
      <c r="AU231" s="77"/>
      <c r="AV231" s="77"/>
      <c r="AW231" s="77"/>
      <c r="AX231" s="77"/>
      <c r="AY231" s="77"/>
    </row>
    <row r="232" spans="1:51" ht="18.75" customHeight="1" x14ac:dyDescent="0.3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  <c r="AP232" s="77"/>
      <c r="AQ232" s="77"/>
      <c r="AR232" s="77"/>
      <c r="AS232" s="77"/>
      <c r="AT232" s="77"/>
      <c r="AU232" s="77"/>
      <c r="AV232" s="77"/>
      <c r="AW232" s="77"/>
      <c r="AX232" s="77"/>
      <c r="AY232" s="77"/>
    </row>
    <row r="233" spans="1:51" ht="18.75" customHeight="1" x14ac:dyDescent="0.3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  <c r="AN233" s="77"/>
      <c r="AO233" s="77"/>
      <c r="AP233" s="77"/>
      <c r="AQ233" s="77"/>
      <c r="AR233" s="77"/>
      <c r="AS233" s="77"/>
      <c r="AT233" s="77"/>
      <c r="AU233" s="77"/>
      <c r="AV233" s="77"/>
      <c r="AW233" s="77"/>
      <c r="AX233" s="77"/>
      <c r="AY233" s="77"/>
    </row>
    <row r="234" spans="1:51" ht="18.75" customHeight="1" x14ac:dyDescent="0.3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  <c r="AP234" s="77"/>
      <c r="AQ234" s="77"/>
      <c r="AR234" s="77"/>
      <c r="AS234" s="77"/>
      <c r="AT234" s="77"/>
      <c r="AU234" s="77"/>
      <c r="AV234" s="77"/>
      <c r="AW234" s="77"/>
      <c r="AX234" s="77"/>
      <c r="AY234" s="77"/>
    </row>
    <row r="235" spans="1:51" ht="18.75" customHeight="1" x14ac:dyDescent="0.3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  <c r="AN235" s="77"/>
      <c r="AO235" s="77"/>
      <c r="AP235" s="77"/>
      <c r="AQ235" s="77"/>
      <c r="AR235" s="77"/>
      <c r="AS235" s="77"/>
      <c r="AT235" s="77"/>
      <c r="AU235" s="77"/>
      <c r="AV235" s="77"/>
      <c r="AW235" s="77"/>
      <c r="AX235" s="77"/>
      <c r="AY235" s="77"/>
    </row>
    <row r="236" spans="1:51" ht="18.75" customHeight="1" x14ac:dyDescent="0.3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  <c r="AN236" s="77"/>
      <c r="AO236" s="77"/>
      <c r="AP236" s="77"/>
      <c r="AQ236" s="77"/>
      <c r="AR236" s="77"/>
      <c r="AS236" s="77"/>
      <c r="AT236" s="77"/>
      <c r="AU236" s="77"/>
      <c r="AV236" s="77"/>
      <c r="AW236" s="77"/>
      <c r="AX236" s="77"/>
      <c r="AY236" s="77"/>
    </row>
    <row r="237" spans="1:51" ht="18.75" customHeight="1" x14ac:dyDescent="0.3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  <c r="AN237" s="77"/>
      <c r="AO237" s="77"/>
      <c r="AP237" s="77"/>
      <c r="AQ237" s="77"/>
      <c r="AR237" s="77"/>
      <c r="AS237" s="77"/>
      <c r="AT237" s="77"/>
      <c r="AU237" s="77"/>
      <c r="AV237" s="77"/>
      <c r="AW237" s="77"/>
      <c r="AX237" s="77"/>
      <c r="AY237" s="77"/>
    </row>
    <row r="238" spans="1:51" ht="18.75" customHeight="1" x14ac:dyDescent="0.3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  <c r="AN238" s="77"/>
      <c r="AO238" s="77"/>
      <c r="AP238" s="77"/>
      <c r="AQ238" s="77"/>
      <c r="AR238" s="77"/>
      <c r="AS238" s="77"/>
      <c r="AT238" s="77"/>
      <c r="AU238" s="77"/>
      <c r="AV238" s="77"/>
      <c r="AW238" s="77"/>
      <c r="AX238" s="77"/>
      <c r="AY238" s="77"/>
    </row>
    <row r="239" spans="1:51" ht="18.75" customHeight="1" x14ac:dyDescent="0.3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  <c r="AN239" s="77"/>
      <c r="AO239" s="77"/>
      <c r="AP239" s="77"/>
      <c r="AQ239" s="77"/>
      <c r="AR239" s="77"/>
      <c r="AS239" s="77"/>
      <c r="AT239" s="77"/>
      <c r="AU239" s="77"/>
      <c r="AV239" s="77"/>
      <c r="AW239" s="77"/>
      <c r="AX239" s="77"/>
      <c r="AY239" s="77"/>
    </row>
    <row r="240" spans="1:51" ht="18.75" customHeight="1" x14ac:dyDescent="0.3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  <c r="AN240" s="77"/>
      <c r="AO240" s="77"/>
      <c r="AP240" s="77"/>
      <c r="AQ240" s="77"/>
      <c r="AR240" s="77"/>
      <c r="AS240" s="77"/>
      <c r="AT240" s="77"/>
      <c r="AU240" s="77"/>
      <c r="AV240" s="77"/>
      <c r="AW240" s="77"/>
      <c r="AX240" s="77"/>
      <c r="AY240" s="77"/>
    </row>
    <row r="241" spans="1:51" ht="18.75" customHeight="1" x14ac:dyDescent="0.3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  <c r="AN241" s="77"/>
      <c r="AO241" s="77"/>
      <c r="AP241" s="77"/>
      <c r="AQ241" s="77"/>
      <c r="AR241" s="77"/>
      <c r="AS241" s="77"/>
      <c r="AT241" s="77"/>
      <c r="AU241" s="77"/>
      <c r="AV241" s="77"/>
      <c r="AW241" s="77"/>
      <c r="AX241" s="77"/>
      <c r="AY241" s="77"/>
    </row>
    <row r="242" spans="1:51" ht="18.75" customHeight="1" x14ac:dyDescent="0.3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  <c r="AN242" s="77"/>
      <c r="AO242" s="77"/>
      <c r="AP242" s="77"/>
      <c r="AQ242" s="77"/>
      <c r="AR242" s="77"/>
      <c r="AS242" s="77"/>
      <c r="AT242" s="77"/>
      <c r="AU242" s="77"/>
      <c r="AV242" s="77"/>
      <c r="AW242" s="77"/>
      <c r="AX242" s="77"/>
      <c r="AY242" s="77"/>
    </row>
    <row r="243" spans="1:51" ht="18.75" customHeight="1" x14ac:dyDescent="0.3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  <c r="AP243" s="77"/>
      <c r="AQ243" s="77"/>
      <c r="AR243" s="77"/>
      <c r="AS243" s="77"/>
      <c r="AT243" s="77"/>
      <c r="AU243" s="77"/>
      <c r="AV243" s="77"/>
      <c r="AW243" s="77"/>
      <c r="AX243" s="77"/>
      <c r="AY243" s="77"/>
    </row>
    <row r="244" spans="1:51" ht="18.75" customHeight="1" x14ac:dyDescent="0.3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  <c r="AN244" s="77"/>
      <c r="AO244" s="77"/>
      <c r="AP244" s="77"/>
      <c r="AQ244" s="77"/>
      <c r="AR244" s="77"/>
      <c r="AS244" s="77"/>
      <c r="AT244" s="77"/>
      <c r="AU244" s="77"/>
      <c r="AV244" s="77"/>
      <c r="AW244" s="77"/>
      <c r="AX244" s="77"/>
      <c r="AY244" s="77"/>
    </row>
    <row r="245" spans="1:51" ht="18.75" customHeight="1" x14ac:dyDescent="0.3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  <c r="AN245" s="77"/>
      <c r="AO245" s="77"/>
      <c r="AP245" s="77"/>
      <c r="AQ245" s="77"/>
      <c r="AR245" s="77"/>
      <c r="AS245" s="77"/>
      <c r="AT245" s="77"/>
      <c r="AU245" s="77"/>
      <c r="AV245" s="77"/>
      <c r="AW245" s="77"/>
      <c r="AX245" s="77"/>
      <c r="AY245" s="77"/>
    </row>
    <row r="246" spans="1:51" ht="18.75" customHeight="1" x14ac:dyDescent="0.3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  <c r="AW246" s="77"/>
      <c r="AX246" s="77"/>
      <c r="AY246" s="77"/>
    </row>
    <row r="247" spans="1:51" ht="18.75" customHeight="1" x14ac:dyDescent="0.3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  <c r="AP247" s="77"/>
      <c r="AQ247" s="77"/>
      <c r="AR247" s="77"/>
      <c r="AS247" s="77"/>
      <c r="AT247" s="77"/>
      <c r="AU247" s="77"/>
      <c r="AV247" s="77"/>
      <c r="AW247" s="77"/>
      <c r="AX247" s="77"/>
      <c r="AY247" s="77"/>
    </row>
    <row r="248" spans="1:51" ht="18.75" customHeight="1" x14ac:dyDescent="0.3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  <c r="AP248" s="77"/>
      <c r="AQ248" s="77"/>
      <c r="AR248" s="77"/>
      <c r="AS248" s="77"/>
      <c r="AT248" s="77"/>
      <c r="AU248" s="77"/>
      <c r="AV248" s="77"/>
      <c r="AW248" s="77"/>
      <c r="AX248" s="77"/>
      <c r="AY248" s="77"/>
    </row>
    <row r="249" spans="1:51" ht="18.75" customHeight="1" x14ac:dyDescent="0.3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  <c r="AN249" s="77"/>
      <c r="AO249" s="77"/>
      <c r="AP249" s="77"/>
      <c r="AQ249" s="77"/>
      <c r="AR249" s="77"/>
      <c r="AS249" s="77"/>
      <c r="AT249" s="77"/>
      <c r="AU249" s="77"/>
      <c r="AV249" s="77"/>
      <c r="AW249" s="77"/>
      <c r="AX249" s="77"/>
      <c r="AY249" s="77"/>
    </row>
    <row r="250" spans="1:51" ht="18.75" customHeight="1" x14ac:dyDescent="0.3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  <c r="AP250" s="77"/>
      <c r="AQ250" s="77"/>
      <c r="AR250" s="77"/>
      <c r="AS250" s="77"/>
      <c r="AT250" s="77"/>
      <c r="AU250" s="77"/>
      <c r="AV250" s="77"/>
      <c r="AW250" s="77"/>
      <c r="AX250" s="77"/>
      <c r="AY250" s="77"/>
    </row>
    <row r="251" spans="1:51" ht="18.75" customHeight="1" x14ac:dyDescent="0.3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  <c r="AP251" s="77"/>
      <c r="AQ251" s="77"/>
      <c r="AR251" s="77"/>
      <c r="AS251" s="77"/>
      <c r="AT251" s="77"/>
      <c r="AU251" s="77"/>
      <c r="AV251" s="77"/>
      <c r="AW251" s="77"/>
      <c r="AX251" s="77"/>
      <c r="AY251" s="77"/>
    </row>
    <row r="252" spans="1:51" ht="18.75" customHeight="1" x14ac:dyDescent="0.3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  <c r="AP252" s="77"/>
      <c r="AQ252" s="77"/>
      <c r="AR252" s="77"/>
      <c r="AS252" s="77"/>
      <c r="AT252" s="77"/>
      <c r="AU252" s="77"/>
      <c r="AV252" s="77"/>
      <c r="AW252" s="77"/>
      <c r="AX252" s="77"/>
      <c r="AY252" s="77"/>
    </row>
    <row r="253" spans="1:51" ht="18.75" customHeight="1" x14ac:dyDescent="0.3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  <c r="AN253" s="77"/>
      <c r="AO253" s="77"/>
      <c r="AP253" s="77"/>
      <c r="AQ253" s="77"/>
      <c r="AR253" s="77"/>
      <c r="AS253" s="77"/>
      <c r="AT253" s="77"/>
      <c r="AU253" s="77"/>
      <c r="AV253" s="77"/>
      <c r="AW253" s="77"/>
      <c r="AX253" s="77"/>
      <c r="AY253" s="77"/>
    </row>
    <row r="254" spans="1:51" ht="18.75" customHeight="1" x14ac:dyDescent="0.3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  <c r="AP254" s="77"/>
      <c r="AQ254" s="77"/>
      <c r="AR254" s="77"/>
      <c r="AS254" s="77"/>
      <c r="AT254" s="77"/>
      <c r="AU254" s="77"/>
      <c r="AV254" s="77"/>
      <c r="AW254" s="77"/>
      <c r="AX254" s="77"/>
      <c r="AY254" s="77"/>
    </row>
    <row r="255" spans="1:51" ht="18.75" customHeight="1" x14ac:dyDescent="0.3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  <c r="AN255" s="77"/>
      <c r="AO255" s="77"/>
      <c r="AP255" s="77"/>
      <c r="AQ255" s="77"/>
      <c r="AR255" s="77"/>
      <c r="AS255" s="77"/>
      <c r="AT255" s="77"/>
      <c r="AU255" s="77"/>
      <c r="AV255" s="77"/>
      <c r="AW255" s="77"/>
      <c r="AX255" s="77"/>
      <c r="AY255" s="77"/>
    </row>
    <row r="256" spans="1:51" ht="18.75" customHeight="1" x14ac:dyDescent="0.3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  <c r="AN256" s="77"/>
      <c r="AO256" s="77"/>
      <c r="AP256" s="77"/>
      <c r="AQ256" s="77"/>
      <c r="AR256" s="77"/>
      <c r="AS256" s="77"/>
      <c r="AT256" s="77"/>
      <c r="AU256" s="77"/>
      <c r="AV256" s="77"/>
      <c r="AW256" s="77"/>
      <c r="AX256" s="77"/>
      <c r="AY256" s="77"/>
    </row>
    <row r="257" spans="1:51" ht="18.75" customHeight="1" x14ac:dyDescent="0.3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  <c r="AN257" s="77"/>
      <c r="AO257" s="77"/>
      <c r="AP257" s="77"/>
      <c r="AQ257" s="77"/>
      <c r="AR257" s="77"/>
      <c r="AS257" s="77"/>
      <c r="AT257" s="77"/>
      <c r="AU257" s="77"/>
      <c r="AV257" s="77"/>
      <c r="AW257" s="77"/>
      <c r="AX257" s="77"/>
      <c r="AY257" s="77"/>
    </row>
    <row r="258" spans="1:51" ht="18.75" customHeight="1" x14ac:dyDescent="0.3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  <c r="AN258" s="77"/>
      <c r="AO258" s="77"/>
      <c r="AP258" s="77"/>
      <c r="AQ258" s="77"/>
      <c r="AR258" s="77"/>
      <c r="AS258" s="77"/>
      <c r="AT258" s="77"/>
      <c r="AU258" s="77"/>
      <c r="AV258" s="77"/>
      <c r="AW258" s="77"/>
      <c r="AX258" s="77"/>
      <c r="AY258" s="77"/>
    </row>
    <row r="259" spans="1:51" ht="18.75" customHeight="1" x14ac:dyDescent="0.3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  <c r="AF259" s="77"/>
      <c r="AG259" s="77"/>
      <c r="AH259" s="77"/>
      <c r="AI259" s="77"/>
      <c r="AJ259" s="77"/>
      <c r="AK259" s="77"/>
      <c r="AL259" s="77"/>
      <c r="AM259" s="77"/>
      <c r="AN259" s="77"/>
      <c r="AO259" s="77"/>
      <c r="AP259" s="77"/>
      <c r="AQ259" s="77"/>
      <c r="AR259" s="77"/>
      <c r="AS259" s="77"/>
      <c r="AT259" s="77"/>
      <c r="AU259" s="77"/>
      <c r="AV259" s="77"/>
      <c r="AW259" s="77"/>
      <c r="AX259" s="77"/>
      <c r="AY259" s="77"/>
    </row>
    <row r="260" spans="1:51" ht="18.75" customHeight="1" x14ac:dyDescent="0.3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  <c r="AE260" s="77"/>
      <c r="AF260" s="77"/>
      <c r="AG260" s="77"/>
      <c r="AH260" s="77"/>
      <c r="AI260" s="77"/>
      <c r="AJ260" s="77"/>
      <c r="AK260" s="77"/>
      <c r="AL260" s="77"/>
      <c r="AM260" s="77"/>
      <c r="AN260" s="77"/>
      <c r="AO260" s="77"/>
      <c r="AP260" s="77"/>
      <c r="AQ260" s="77"/>
      <c r="AR260" s="77"/>
      <c r="AS260" s="77"/>
      <c r="AT260" s="77"/>
      <c r="AU260" s="77"/>
      <c r="AV260" s="77"/>
      <c r="AW260" s="77"/>
      <c r="AX260" s="77"/>
      <c r="AY260" s="77"/>
    </row>
    <row r="261" spans="1:51" ht="18.75" customHeight="1" x14ac:dyDescent="0.3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  <c r="AP261" s="77"/>
      <c r="AQ261" s="77"/>
      <c r="AR261" s="77"/>
      <c r="AS261" s="77"/>
      <c r="AT261" s="77"/>
      <c r="AU261" s="77"/>
      <c r="AV261" s="77"/>
      <c r="AW261" s="77"/>
      <c r="AX261" s="77"/>
      <c r="AY261" s="77"/>
    </row>
    <row r="262" spans="1:51" ht="18.75" customHeight="1" x14ac:dyDescent="0.3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  <c r="AE262" s="77"/>
      <c r="AF262" s="77"/>
      <c r="AG262" s="77"/>
      <c r="AH262" s="77"/>
      <c r="AI262" s="77"/>
      <c r="AJ262" s="77"/>
      <c r="AK262" s="77"/>
      <c r="AL262" s="77"/>
      <c r="AM262" s="77"/>
      <c r="AN262" s="77"/>
      <c r="AO262" s="77"/>
      <c r="AP262" s="77"/>
      <c r="AQ262" s="77"/>
      <c r="AR262" s="77"/>
      <c r="AS262" s="77"/>
      <c r="AT262" s="77"/>
      <c r="AU262" s="77"/>
      <c r="AV262" s="77"/>
      <c r="AW262" s="77"/>
      <c r="AX262" s="77"/>
      <c r="AY262" s="77"/>
    </row>
    <row r="263" spans="1:51" ht="18.75" customHeight="1" x14ac:dyDescent="0.3">
      <c r="A263" s="77"/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  <c r="AA263" s="77"/>
      <c r="AB263" s="77"/>
      <c r="AC263" s="77"/>
      <c r="AD263" s="77"/>
      <c r="AE263" s="77"/>
      <c r="AF263" s="77"/>
      <c r="AG263" s="77"/>
      <c r="AH263" s="77"/>
      <c r="AI263" s="77"/>
      <c r="AJ263" s="77"/>
      <c r="AK263" s="77"/>
      <c r="AL263" s="77"/>
      <c r="AM263" s="77"/>
      <c r="AN263" s="77"/>
      <c r="AO263" s="77"/>
      <c r="AP263" s="77"/>
      <c r="AQ263" s="77"/>
      <c r="AR263" s="77"/>
      <c r="AS263" s="77"/>
      <c r="AT263" s="77"/>
      <c r="AU263" s="77"/>
      <c r="AV263" s="77"/>
      <c r="AW263" s="77"/>
      <c r="AX263" s="77"/>
      <c r="AY263" s="77"/>
    </row>
    <row r="264" spans="1:51" ht="18.75" customHeight="1" x14ac:dyDescent="0.3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  <c r="AA264" s="77"/>
      <c r="AB264" s="77"/>
      <c r="AC264" s="77"/>
      <c r="AD264" s="77"/>
      <c r="AE264" s="77"/>
      <c r="AF264" s="77"/>
      <c r="AG264" s="77"/>
      <c r="AH264" s="77"/>
      <c r="AI264" s="77"/>
      <c r="AJ264" s="77"/>
      <c r="AK264" s="77"/>
      <c r="AL264" s="77"/>
      <c r="AM264" s="77"/>
      <c r="AN264" s="77"/>
      <c r="AO264" s="77"/>
      <c r="AP264" s="77"/>
      <c r="AQ264" s="77"/>
      <c r="AR264" s="77"/>
      <c r="AS264" s="77"/>
      <c r="AT264" s="77"/>
      <c r="AU264" s="77"/>
      <c r="AV264" s="77"/>
      <c r="AW264" s="77"/>
      <c r="AX264" s="77"/>
      <c r="AY264" s="77"/>
    </row>
    <row r="265" spans="1:51" ht="18.75" customHeight="1" x14ac:dyDescent="0.3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  <c r="AA265" s="77"/>
      <c r="AB265" s="77"/>
      <c r="AC265" s="77"/>
      <c r="AD265" s="77"/>
      <c r="AE265" s="77"/>
      <c r="AF265" s="77"/>
      <c r="AG265" s="77"/>
      <c r="AH265" s="77"/>
      <c r="AI265" s="77"/>
      <c r="AJ265" s="77"/>
      <c r="AK265" s="77"/>
      <c r="AL265" s="77"/>
      <c r="AM265" s="77"/>
      <c r="AN265" s="77"/>
      <c r="AO265" s="77"/>
      <c r="AP265" s="77"/>
      <c r="AQ265" s="77"/>
      <c r="AR265" s="77"/>
      <c r="AS265" s="77"/>
      <c r="AT265" s="77"/>
      <c r="AU265" s="77"/>
      <c r="AV265" s="77"/>
      <c r="AW265" s="77"/>
      <c r="AX265" s="77"/>
      <c r="AY265" s="77"/>
    </row>
    <row r="266" spans="1:51" ht="18.75" customHeight="1" x14ac:dyDescent="0.3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  <c r="AA266" s="77"/>
      <c r="AB266" s="77"/>
      <c r="AC266" s="77"/>
      <c r="AD266" s="77"/>
      <c r="AE266" s="77"/>
      <c r="AF266" s="77"/>
      <c r="AG266" s="77"/>
      <c r="AH266" s="77"/>
      <c r="AI266" s="77"/>
      <c r="AJ266" s="77"/>
      <c r="AK266" s="77"/>
      <c r="AL266" s="77"/>
      <c r="AM266" s="77"/>
      <c r="AN266" s="77"/>
      <c r="AO266" s="77"/>
      <c r="AP266" s="77"/>
      <c r="AQ266" s="77"/>
      <c r="AR266" s="77"/>
      <c r="AS266" s="77"/>
      <c r="AT266" s="77"/>
      <c r="AU266" s="77"/>
      <c r="AV266" s="77"/>
      <c r="AW266" s="77"/>
      <c r="AX266" s="77"/>
      <c r="AY266" s="77"/>
    </row>
    <row r="267" spans="1:51" ht="18.75" customHeight="1" x14ac:dyDescent="0.3">
      <c r="A267" s="77"/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  <c r="AA267" s="77"/>
      <c r="AB267" s="77"/>
      <c r="AC267" s="77"/>
      <c r="AD267" s="77"/>
      <c r="AE267" s="77"/>
      <c r="AF267" s="77"/>
      <c r="AG267" s="77"/>
      <c r="AH267" s="77"/>
      <c r="AI267" s="77"/>
      <c r="AJ267" s="77"/>
      <c r="AK267" s="77"/>
      <c r="AL267" s="77"/>
      <c r="AM267" s="77"/>
      <c r="AN267" s="77"/>
      <c r="AO267" s="77"/>
      <c r="AP267" s="77"/>
      <c r="AQ267" s="77"/>
      <c r="AR267" s="77"/>
      <c r="AS267" s="77"/>
      <c r="AT267" s="77"/>
      <c r="AU267" s="77"/>
      <c r="AV267" s="77"/>
      <c r="AW267" s="77"/>
      <c r="AX267" s="77"/>
      <c r="AY267" s="77"/>
    </row>
    <row r="268" spans="1:51" ht="18.75" customHeight="1" x14ac:dyDescent="0.3">
      <c r="A268" s="77"/>
      <c r="B268" s="77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77"/>
      <c r="AA268" s="77"/>
      <c r="AB268" s="77"/>
      <c r="AC268" s="77"/>
      <c r="AD268" s="77"/>
      <c r="AE268" s="77"/>
      <c r="AF268" s="77"/>
      <c r="AG268" s="77"/>
      <c r="AH268" s="77"/>
      <c r="AI268" s="77"/>
      <c r="AJ268" s="77"/>
      <c r="AK268" s="77"/>
      <c r="AL268" s="77"/>
      <c r="AM268" s="77"/>
      <c r="AN268" s="77"/>
      <c r="AO268" s="77"/>
      <c r="AP268" s="77"/>
      <c r="AQ268" s="77"/>
      <c r="AR268" s="77"/>
      <c r="AS268" s="77"/>
      <c r="AT268" s="77"/>
      <c r="AU268" s="77"/>
      <c r="AV268" s="77"/>
      <c r="AW268" s="77"/>
      <c r="AX268" s="77"/>
      <c r="AY268" s="77"/>
    </row>
    <row r="269" spans="1:51" ht="18.75" customHeight="1" x14ac:dyDescent="0.3">
      <c r="A269" s="77"/>
      <c r="B269" s="77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  <c r="AA269" s="77"/>
      <c r="AB269" s="77"/>
      <c r="AC269" s="77"/>
      <c r="AD269" s="77"/>
      <c r="AE269" s="77"/>
      <c r="AF269" s="77"/>
      <c r="AG269" s="77"/>
      <c r="AH269" s="77"/>
      <c r="AI269" s="77"/>
      <c r="AJ269" s="77"/>
      <c r="AK269" s="77"/>
      <c r="AL269" s="77"/>
      <c r="AM269" s="77"/>
      <c r="AN269" s="77"/>
      <c r="AO269" s="77"/>
      <c r="AP269" s="77"/>
      <c r="AQ269" s="77"/>
      <c r="AR269" s="77"/>
      <c r="AS269" s="77"/>
      <c r="AT269" s="77"/>
      <c r="AU269" s="77"/>
      <c r="AV269" s="77"/>
      <c r="AW269" s="77"/>
      <c r="AX269" s="77"/>
      <c r="AY269" s="77"/>
    </row>
    <row r="270" spans="1:51" ht="18.75" customHeight="1" x14ac:dyDescent="0.3">
      <c r="A270" s="77"/>
      <c r="B270" s="77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  <c r="AA270" s="77"/>
      <c r="AB270" s="77"/>
      <c r="AC270" s="77"/>
      <c r="AD270" s="77"/>
      <c r="AE270" s="77"/>
      <c r="AF270" s="77"/>
      <c r="AG270" s="77"/>
      <c r="AH270" s="77"/>
      <c r="AI270" s="77"/>
      <c r="AJ270" s="77"/>
      <c r="AK270" s="77"/>
      <c r="AL270" s="77"/>
      <c r="AM270" s="77"/>
      <c r="AN270" s="77"/>
      <c r="AO270" s="77"/>
      <c r="AP270" s="77"/>
      <c r="AQ270" s="77"/>
      <c r="AR270" s="77"/>
      <c r="AS270" s="77"/>
      <c r="AT270" s="77"/>
      <c r="AU270" s="77"/>
      <c r="AV270" s="77"/>
      <c r="AW270" s="77"/>
      <c r="AX270" s="77"/>
      <c r="AY270" s="77"/>
    </row>
    <row r="271" spans="1:51" ht="18.75" customHeight="1" x14ac:dyDescent="0.3">
      <c r="A271" s="77"/>
      <c r="B271" s="77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  <c r="AA271" s="77"/>
      <c r="AB271" s="77"/>
      <c r="AC271" s="77"/>
      <c r="AD271" s="77"/>
      <c r="AE271" s="77"/>
      <c r="AF271" s="77"/>
      <c r="AG271" s="77"/>
      <c r="AH271" s="77"/>
      <c r="AI271" s="77"/>
      <c r="AJ271" s="77"/>
      <c r="AK271" s="77"/>
      <c r="AL271" s="77"/>
      <c r="AM271" s="77"/>
      <c r="AN271" s="77"/>
      <c r="AO271" s="77"/>
      <c r="AP271" s="77"/>
      <c r="AQ271" s="77"/>
      <c r="AR271" s="77"/>
      <c r="AS271" s="77"/>
      <c r="AT271" s="77"/>
      <c r="AU271" s="77"/>
      <c r="AV271" s="77"/>
      <c r="AW271" s="77"/>
      <c r="AX271" s="77"/>
      <c r="AY271" s="77"/>
    </row>
    <row r="272" spans="1:51" ht="18.75" customHeight="1" x14ac:dyDescent="0.3">
      <c r="A272" s="77"/>
      <c r="B272" s="77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77"/>
      <c r="AA272" s="77"/>
      <c r="AB272" s="77"/>
      <c r="AC272" s="77"/>
      <c r="AD272" s="77"/>
      <c r="AE272" s="77"/>
      <c r="AF272" s="77"/>
      <c r="AG272" s="77"/>
      <c r="AH272" s="77"/>
      <c r="AI272" s="77"/>
      <c r="AJ272" s="77"/>
      <c r="AK272" s="77"/>
      <c r="AL272" s="77"/>
      <c r="AM272" s="77"/>
      <c r="AN272" s="77"/>
      <c r="AO272" s="77"/>
      <c r="AP272" s="77"/>
      <c r="AQ272" s="77"/>
      <c r="AR272" s="77"/>
      <c r="AS272" s="77"/>
      <c r="AT272" s="77"/>
      <c r="AU272" s="77"/>
      <c r="AV272" s="77"/>
      <c r="AW272" s="77"/>
      <c r="AX272" s="77"/>
      <c r="AY272" s="77"/>
    </row>
    <row r="273" spans="1:51" ht="18.75" customHeight="1" x14ac:dyDescent="0.3">
      <c r="A273" s="77"/>
      <c r="B273" s="77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77"/>
      <c r="AA273" s="77"/>
      <c r="AB273" s="77"/>
      <c r="AC273" s="77"/>
      <c r="AD273" s="77"/>
      <c r="AE273" s="77"/>
      <c r="AF273" s="77"/>
      <c r="AG273" s="77"/>
      <c r="AH273" s="77"/>
      <c r="AI273" s="77"/>
      <c r="AJ273" s="77"/>
      <c r="AK273" s="77"/>
      <c r="AL273" s="77"/>
      <c r="AM273" s="77"/>
      <c r="AN273" s="77"/>
      <c r="AO273" s="77"/>
      <c r="AP273" s="77"/>
      <c r="AQ273" s="77"/>
      <c r="AR273" s="77"/>
      <c r="AS273" s="77"/>
      <c r="AT273" s="77"/>
      <c r="AU273" s="77"/>
      <c r="AV273" s="77"/>
      <c r="AW273" s="77"/>
      <c r="AX273" s="77"/>
      <c r="AY273" s="77"/>
    </row>
    <row r="274" spans="1:51" ht="18.75" customHeight="1" x14ac:dyDescent="0.3">
      <c r="A274" s="77"/>
      <c r="B274" s="77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  <c r="AA274" s="77"/>
      <c r="AB274" s="77"/>
      <c r="AC274" s="77"/>
      <c r="AD274" s="77"/>
      <c r="AE274" s="77"/>
      <c r="AF274" s="77"/>
      <c r="AG274" s="77"/>
      <c r="AH274" s="77"/>
      <c r="AI274" s="77"/>
      <c r="AJ274" s="77"/>
      <c r="AK274" s="77"/>
      <c r="AL274" s="77"/>
      <c r="AM274" s="77"/>
      <c r="AN274" s="77"/>
      <c r="AO274" s="77"/>
      <c r="AP274" s="77"/>
      <c r="AQ274" s="77"/>
      <c r="AR274" s="77"/>
      <c r="AS274" s="77"/>
      <c r="AT274" s="77"/>
      <c r="AU274" s="77"/>
      <c r="AV274" s="77"/>
      <c r="AW274" s="77"/>
      <c r="AX274" s="77"/>
      <c r="AY274" s="77"/>
    </row>
    <row r="275" spans="1:51" ht="18.75" customHeight="1" x14ac:dyDescent="0.3">
      <c r="A275" s="77"/>
      <c r="B275" s="77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  <c r="AA275" s="77"/>
      <c r="AB275" s="77"/>
      <c r="AC275" s="77"/>
      <c r="AD275" s="77"/>
      <c r="AE275" s="77"/>
      <c r="AF275" s="77"/>
      <c r="AG275" s="77"/>
      <c r="AH275" s="77"/>
      <c r="AI275" s="77"/>
      <c r="AJ275" s="77"/>
      <c r="AK275" s="77"/>
      <c r="AL275" s="77"/>
      <c r="AM275" s="77"/>
      <c r="AN275" s="77"/>
      <c r="AO275" s="77"/>
      <c r="AP275" s="77"/>
      <c r="AQ275" s="77"/>
      <c r="AR275" s="77"/>
      <c r="AS275" s="77"/>
      <c r="AT275" s="77"/>
      <c r="AU275" s="77"/>
      <c r="AV275" s="77"/>
      <c r="AW275" s="77"/>
      <c r="AX275" s="77"/>
      <c r="AY275" s="77"/>
    </row>
    <row r="276" spans="1:51" ht="18.75" customHeight="1" x14ac:dyDescent="0.3">
      <c r="A276" s="77"/>
      <c r="B276" s="77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  <c r="AA276" s="77"/>
      <c r="AB276" s="77"/>
      <c r="AC276" s="77"/>
      <c r="AD276" s="77"/>
      <c r="AE276" s="77"/>
      <c r="AF276" s="77"/>
      <c r="AG276" s="77"/>
      <c r="AH276" s="77"/>
      <c r="AI276" s="77"/>
      <c r="AJ276" s="77"/>
      <c r="AK276" s="77"/>
      <c r="AL276" s="77"/>
      <c r="AM276" s="77"/>
      <c r="AN276" s="77"/>
      <c r="AO276" s="77"/>
      <c r="AP276" s="77"/>
      <c r="AQ276" s="77"/>
      <c r="AR276" s="77"/>
      <c r="AS276" s="77"/>
      <c r="AT276" s="77"/>
      <c r="AU276" s="77"/>
      <c r="AV276" s="77"/>
      <c r="AW276" s="77"/>
      <c r="AX276" s="77"/>
      <c r="AY276" s="77"/>
    </row>
    <row r="277" spans="1:51" ht="18.75" customHeight="1" x14ac:dyDescent="0.3">
      <c r="A277" s="77"/>
      <c r="B277" s="77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  <c r="AA277" s="77"/>
      <c r="AB277" s="77"/>
      <c r="AC277" s="77"/>
      <c r="AD277" s="77"/>
      <c r="AE277" s="77"/>
      <c r="AF277" s="77"/>
      <c r="AG277" s="77"/>
      <c r="AH277" s="77"/>
      <c r="AI277" s="77"/>
      <c r="AJ277" s="77"/>
      <c r="AK277" s="77"/>
      <c r="AL277" s="77"/>
      <c r="AM277" s="77"/>
      <c r="AN277" s="77"/>
      <c r="AO277" s="77"/>
      <c r="AP277" s="77"/>
      <c r="AQ277" s="77"/>
      <c r="AR277" s="77"/>
      <c r="AS277" s="77"/>
      <c r="AT277" s="77"/>
      <c r="AU277" s="77"/>
      <c r="AV277" s="77"/>
      <c r="AW277" s="77"/>
      <c r="AX277" s="77"/>
      <c r="AY277" s="77"/>
    </row>
    <row r="278" spans="1:51" ht="18.75" customHeight="1" x14ac:dyDescent="0.3">
      <c r="A278" s="77"/>
      <c r="B278" s="77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  <c r="AA278" s="77"/>
      <c r="AB278" s="77"/>
      <c r="AC278" s="77"/>
      <c r="AD278" s="77"/>
      <c r="AE278" s="77"/>
      <c r="AF278" s="77"/>
      <c r="AG278" s="77"/>
      <c r="AH278" s="77"/>
      <c r="AI278" s="77"/>
      <c r="AJ278" s="77"/>
      <c r="AK278" s="77"/>
      <c r="AL278" s="77"/>
      <c r="AM278" s="77"/>
      <c r="AN278" s="77"/>
      <c r="AO278" s="77"/>
      <c r="AP278" s="77"/>
      <c r="AQ278" s="77"/>
      <c r="AR278" s="77"/>
      <c r="AS278" s="77"/>
      <c r="AT278" s="77"/>
      <c r="AU278" s="77"/>
      <c r="AV278" s="77"/>
      <c r="AW278" s="77"/>
      <c r="AX278" s="77"/>
      <c r="AY278" s="77"/>
    </row>
    <row r="279" spans="1:51" ht="18.75" customHeight="1" x14ac:dyDescent="0.3">
      <c r="A279" s="77"/>
      <c r="B279" s="77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  <c r="AA279" s="77"/>
      <c r="AB279" s="77"/>
      <c r="AC279" s="77"/>
      <c r="AD279" s="77"/>
      <c r="AE279" s="77"/>
      <c r="AF279" s="77"/>
      <c r="AG279" s="77"/>
      <c r="AH279" s="77"/>
      <c r="AI279" s="77"/>
      <c r="AJ279" s="77"/>
      <c r="AK279" s="77"/>
      <c r="AL279" s="77"/>
      <c r="AM279" s="77"/>
      <c r="AN279" s="77"/>
      <c r="AO279" s="77"/>
      <c r="AP279" s="77"/>
      <c r="AQ279" s="77"/>
      <c r="AR279" s="77"/>
      <c r="AS279" s="77"/>
      <c r="AT279" s="77"/>
      <c r="AU279" s="77"/>
      <c r="AV279" s="77"/>
      <c r="AW279" s="77"/>
      <c r="AX279" s="77"/>
      <c r="AY279" s="77"/>
    </row>
    <row r="280" spans="1:51" ht="18.75" customHeight="1" x14ac:dyDescent="0.3">
      <c r="A280" s="77"/>
      <c r="B280" s="77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77"/>
      <c r="AA280" s="77"/>
      <c r="AB280" s="77"/>
      <c r="AC280" s="77"/>
      <c r="AD280" s="77"/>
      <c r="AE280" s="77"/>
      <c r="AF280" s="77"/>
      <c r="AG280" s="77"/>
      <c r="AH280" s="77"/>
      <c r="AI280" s="77"/>
      <c r="AJ280" s="77"/>
      <c r="AK280" s="77"/>
      <c r="AL280" s="77"/>
      <c r="AM280" s="77"/>
      <c r="AN280" s="77"/>
      <c r="AO280" s="77"/>
      <c r="AP280" s="77"/>
      <c r="AQ280" s="77"/>
      <c r="AR280" s="77"/>
      <c r="AS280" s="77"/>
      <c r="AT280" s="77"/>
      <c r="AU280" s="77"/>
      <c r="AV280" s="77"/>
      <c r="AW280" s="77"/>
      <c r="AX280" s="77"/>
      <c r="AY280" s="77"/>
    </row>
    <row r="281" spans="1:51" ht="18.75" customHeight="1" x14ac:dyDescent="0.3">
      <c r="A281" s="77"/>
      <c r="B281" s="77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  <c r="AA281" s="77"/>
      <c r="AB281" s="77"/>
      <c r="AC281" s="77"/>
      <c r="AD281" s="77"/>
      <c r="AE281" s="77"/>
      <c r="AF281" s="77"/>
      <c r="AG281" s="77"/>
      <c r="AH281" s="77"/>
      <c r="AI281" s="77"/>
      <c r="AJ281" s="77"/>
      <c r="AK281" s="77"/>
      <c r="AL281" s="77"/>
      <c r="AM281" s="77"/>
      <c r="AN281" s="77"/>
      <c r="AO281" s="77"/>
      <c r="AP281" s="77"/>
      <c r="AQ281" s="77"/>
      <c r="AR281" s="77"/>
      <c r="AS281" s="77"/>
      <c r="AT281" s="77"/>
      <c r="AU281" s="77"/>
      <c r="AV281" s="77"/>
      <c r="AW281" s="77"/>
      <c r="AX281" s="77"/>
      <c r="AY281" s="77"/>
    </row>
    <row r="282" spans="1:51" ht="18.75" customHeight="1" x14ac:dyDescent="0.3">
      <c r="A282" s="77"/>
      <c r="B282" s="77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  <c r="Z282" s="77"/>
      <c r="AA282" s="77"/>
      <c r="AB282" s="77"/>
      <c r="AC282" s="77"/>
      <c r="AD282" s="77"/>
      <c r="AE282" s="77"/>
      <c r="AF282" s="77"/>
      <c r="AG282" s="77"/>
      <c r="AH282" s="77"/>
      <c r="AI282" s="77"/>
      <c r="AJ282" s="77"/>
      <c r="AK282" s="77"/>
      <c r="AL282" s="77"/>
      <c r="AM282" s="77"/>
      <c r="AN282" s="77"/>
      <c r="AO282" s="77"/>
      <c r="AP282" s="77"/>
      <c r="AQ282" s="77"/>
      <c r="AR282" s="77"/>
      <c r="AS282" s="77"/>
      <c r="AT282" s="77"/>
      <c r="AU282" s="77"/>
      <c r="AV282" s="77"/>
      <c r="AW282" s="77"/>
      <c r="AX282" s="77"/>
      <c r="AY282" s="77"/>
    </row>
    <row r="283" spans="1:51" ht="18.75" customHeight="1" x14ac:dyDescent="0.3">
      <c r="A283" s="77"/>
      <c r="B283" s="77"/>
      <c r="C283" s="77"/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  <c r="Z283" s="77"/>
      <c r="AA283" s="77"/>
      <c r="AB283" s="77"/>
      <c r="AC283" s="77"/>
      <c r="AD283" s="77"/>
      <c r="AE283" s="77"/>
      <c r="AF283" s="77"/>
      <c r="AG283" s="77"/>
      <c r="AH283" s="77"/>
      <c r="AI283" s="77"/>
      <c r="AJ283" s="77"/>
      <c r="AK283" s="77"/>
      <c r="AL283" s="77"/>
      <c r="AM283" s="77"/>
      <c r="AN283" s="77"/>
      <c r="AO283" s="77"/>
      <c r="AP283" s="77"/>
      <c r="AQ283" s="77"/>
      <c r="AR283" s="77"/>
      <c r="AS283" s="77"/>
      <c r="AT283" s="77"/>
      <c r="AU283" s="77"/>
      <c r="AV283" s="77"/>
      <c r="AW283" s="77"/>
      <c r="AX283" s="77"/>
      <c r="AY283" s="77"/>
    </row>
    <row r="284" spans="1:51" ht="18.75" customHeight="1" x14ac:dyDescent="0.3">
      <c r="A284" s="77"/>
      <c r="B284" s="77"/>
      <c r="C284" s="77"/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  <c r="Z284" s="77"/>
      <c r="AA284" s="77"/>
      <c r="AB284" s="77"/>
      <c r="AC284" s="77"/>
      <c r="AD284" s="77"/>
      <c r="AE284" s="77"/>
      <c r="AF284" s="77"/>
      <c r="AG284" s="77"/>
      <c r="AH284" s="77"/>
      <c r="AI284" s="77"/>
      <c r="AJ284" s="77"/>
      <c r="AK284" s="77"/>
      <c r="AL284" s="77"/>
      <c r="AM284" s="77"/>
      <c r="AN284" s="77"/>
      <c r="AO284" s="77"/>
      <c r="AP284" s="77"/>
      <c r="AQ284" s="77"/>
      <c r="AR284" s="77"/>
      <c r="AS284" s="77"/>
      <c r="AT284" s="77"/>
      <c r="AU284" s="77"/>
      <c r="AV284" s="77"/>
      <c r="AW284" s="77"/>
      <c r="AX284" s="77"/>
      <c r="AY284" s="77"/>
    </row>
    <row r="285" spans="1:51" ht="18.75" customHeight="1" x14ac:dyDescent="0.3">
      <c r="A285" s="77"/>
      <c r="B285" s="77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  <c r="Z285" s="77"/>
      <c r="AA285" s="77"/>
      <c r="AB285" s="77"/>
      <c r="AC285" s="77"/>
      <c r="AD285" s="77"/>
      <c r="AE285" s="77"/>
      <c r="AF285" s="77"/>
      <c r="AG285" s="77"/>
      <c r="AH285" s="77"/>
      <c r="AI285" s="77"/>
      <c r="AJ285" s="77"/>
      <c r="AK285" s="77"/>
      <c r="AL285" s="77"/>
      <c r="AM285" s="77"/>
      <c r="AN285" s="77"/>
      <c r="AO285" s="77"/>
      <c r="AP285" s="77"/>
      <c r="AQ285" s="77"/>
      <c r="AR285" s="77"/>
      <c r="AS285" s="77"/>
      <c r="AT285" s="77"/>
      <c r="AU285" s="77"/>
      <c r="AV285" s="77"/>
      <c r="AW285" s="77"/>
      <c r="AX285" s="77"/>
      <c r="AY285" s="77"/>
    </row>
    <row r="286" spans="1:51" ht="18.75" customHeight="1" x14ac:dyDescent="0.3">
      <c r="A286" s="77"/>
      <c r="B286" s="77"/>
      <c r="C286" s="77"/>
      <c r="D286" s="77"/>
      <c r="E286" s="77"/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77"/>
      <c r="X286" s="77"/>
      <c r="Y286" s="77"/>
      <c r="Z286" s="77"/>
      <c r="AA286" s="77"/>
      <c r="AB286" s="77"/>
      <c r="AC286" s="77"/>
      <c r="AD286" s="77"/>
      <c r="AE286" s="77"/>
      <c r="AF286" s="77"/>
      <c r="AG286" s="77"/>
      <c r="AH286" s="77"/>
      <c r="AI286" s="77"/>
      <c r="AJ286" s="77"/>
      <c r="AK286" s="77"/>
      <c r="AL286" s="77"/>
      <c r="AM286" s="77"/>
      <c r="AN286" s="77"/>
      <c r="AO286" s="77"/>
      <c r="AP286" s="77"/>
      <c r="AQ286" s="77"/>
      <c r="AR286" s="77"/>
      <c r="AS286" s="77"/>
      <c r="AT286" s="77"/>
      <c r="AU286" s="77"/>
      <c r="AV286" s="77"/>
      <c r="AW286" s="77"/>
      <c r="AX286" s="77"/>
      <c r="AY286" s="77"/>
    </row>
    <row r="287" spans="1:51" ht="18.75" customHeight="1" x14ac:dyDescent="0.3">
      <c r="A287" s="77"/>
      <c r="B287" s="77"/>
      <c r="C287" s="77"/>
      <c r="D287" s="77"/>
      <c r="E287" s="77"/>
      <c r="F287" s="77"/>
      <c r="G287" s="77"/>
      <c r="H287" s="77"/>
      <c r="I287" s="77"/>
      <c r="J287" s="77"/>
      <c r="K287" s="77"/>
      <c r="L287" s="77"/>
      <c r="M287" s="77"/>
      <c r="N287" s="77"/>
      <c r="O287" s="77"/>
      <c r="P287" s="77"/>
      <c r="Q287" s="77"/>
      <c r="R287" s="77"/>
      <c r="S287" s="77"/>
      <c r="T287" s="77"/>
      <c r="U287" s="77"/>
      <c r="V287" s="77"/>
      <c r="W287" s="77"/>
      <c r="X287" s="77"/>
      <c r="Y287" s="77"/>
      <c r="Z287" s="77"/>
      <c r="AA287" s="77"/>
      <c r="AB287" s="77"/>
      <c r="AC287" s="77"/>
      <c r="AD287" s="77"/>
      <c r="AE287" s="77"/>
      <c r="AF287" s="77"/>
      <c r="AG287" s="77"/>
      <c r="AH287" s="77"/>
      <c r="AI287" s="77"/>
      <c r="AJ287" s="77"/>
      <c r="AK287" s="77"/>
      <c r="AL287" s="77"/>
      <c r="AM287" s="77"/>
      <c r="AN287" s="77"/>
      <c r="AO287" s="77"/>
      <c r="AP287" s="77"/>
      <c r="AQ287" s="77"/>
      <c r="AR287" s="77"/>
      <c r="AS287" s="77"/>
      <c r="AT287" s="77"/>
      <c r="AU287" s="77"/>
      <c r="AV287" s="77"/>
      <c r="AW287" s="77"/>
      <c r="AX287" s="77"/>
      <c r="AY287" s="77"/>
    </row>
    <row r="288" spans="1:51" ht="18.75" customHeight="1" x14ac:dyDescent="0.3">
      <c r="A288" s="77"/>
      <c r="B288" s="77"/>
      <c r="C288" s="77"/>
      <c r="D288" s="77"/>
      <c r="E288" s="77"/>
      <c r="F288" s="77"/>
      <c r="G288" s="77"/>
      <c r="H288" s="77"/>
      <c r="I288" s="77"/>
      <c r="J288" s="77"/>
      <c r="K288" s="77"/>
      <c r="L288" s="77"/>
      <c r="M288" s="77"/>
      <c r="N288" s="77"/>
      <c r="O288" s="77"/>
      <c r="P288" s="77"/>
      <c r="Q288" s="77"/>
      <c r="R288" s="77"/>
      <c r="S288" s="77"/>
      <c r="T288" s="77"/>
      <c r="U288" s="77"/>
      <c r="V288" s="77"/>
      <c r="W288" s="77"/>
      <c r="X288" s="77"/>
      <c r="Y288" s="77"/>
      <c r="Z288" s="77"/>
      <c r="AA288" s="77"/>
      <c r="AB288" s="77"/>
      <c r="AC288" s="77"/>
      <c r="AD288" s="77"/>
      <c r="AE288" s="77"/>
      <c r="AF288" s="77"/>
      <c r="AG288" s="77"/>
      <c r="AH288" s="77"/>
      <c r="AI288" s="77"/>
      <c r="AJ288" s="77"/>
      <c r="AK288" s="77"/>
      <c r="AL288" s="77"/>
      <c r="AM288" s="77"/>
      <c r="AN288" s="77"/>
      <c r="AO288" s="77"/>
      <c r="AP288" s="77"/>
      <c r="AQ288" s="77"/>
      <c r="AR288" s="77"/>
      <c r="AS288" s="77"/>
      <c r="AT288" s="77"/>
      <c r="AU288" s="77"/>
      <c r="AV288" s="77"/>
      <c r="AW288" s="77"/>
      <c r="AX288" s="77"/>
      <c r="AY288" s="77"/>
    </row>
    <row r="289" spans="1:51" ht="18.75" customHeight="1" x14ac:dyDescent="0.3">
      <c r="A289" s="77"/>
      <c r="B289" s="77"/>
      <c r="C289" s="77"/>
      <c r="D289" s="77"/>
      <c r="E289" s="77"/>
      <c r="F289" s="77"/>
      <c r="G289" s="77"/>
      <c r="H289" s="77"/>
      <c r="I289" s="77"/>
      <c r="J289" s="77"/>
      <c r="K289" s="77"/>
      <c r="L289" s="77"/>
      <c r="M289" s="77"/>
      <c r="N289" s="77"/>
      <c r="O289" s="77"/>
      <c r="P289" s="77"/>
      <c r="Q289" s="77"/>
      <c r="R289" s="77"/>
      <c r="S289" s="77"/>
      <c r="T289" s="77"/>
      <c r="U289" s="77"/>
      <c r="V289" s="77"/>
      <c r="W289" s="77"/>
      <c r="X289" s="77"/>
      <c r="Y289" s="77"/>
      <c r="Z289" s="77"/>
      <c r="AA289" s="77"/>
      <c r="AB289" s="77"/>
      <c r="AC289" s="77"/>
      <c r="AD289" s="77"/>
      <c r="AE289" s="77"/>
      <c r="AF289" s="77"/>
      <c r="AG289" s="77"/>
      <c r="AH289" s="77"/>
      <c r="AI289" s="77"/>
      <c r="AJ289" s="77"/>
      <c r="AK289" s="77"/>
      <c r="AL289" s="77"/>
      <c r="AM289" s="77"/>
      <c r="AN289" s="77"/>
      <c r="AO289" s="77"/>
      <c r="AP289" s="77"/>
      <c r="AQ289" s="77"/>
      <c r="AR289" s="77"/>
      <c r="AS289" s="77"/>
      <c r="AT289" s="77"/>
      <c r="AU289" s="77"/>
      <c r="AV289" s="77"/>
      <c r="AW289" s="77"/>
      <c r="AX289" s="77"/>
      <c r="AY289" s="77"/>
    </row>
    <row r="290" spans="1:51" ht="18.75" customHeight="1" x14ac:dyDescent="0.3">
      <c r="A290" s="77"/>
      <c r="B290" s="77"/>
      <c r="C290" s="77"/>
      <c r="D290" s="77"/>
      <c r="E290" s="77"/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77"/>
      <c r="X290" s="77"/>
      <c r="Y290" s="77"/>
      <c r="Z290" s="77"/>
      <c r="AA290" s="77"/>
      <c r="AB290" s="77"/>
      <c r="AC290" s="77"/>
      <c r="AD290" s="77"/>
      <c r="AE290" s="77"/>
      <c r="AF290" s="77"/>
      <c r="AG290" s="77"/>
      <c r="AH290" s="77"/>
      <c r="AI290" s="77"/>
      <c r="AJ290" s="77"/>
      <c r="AK290" s="77"/>
      <c r="AL290" s="77"/>
      <c r="AM290" s="77"/>
      <c r="AN290" s="77"/>
      <c r="AO290" s="77"/>
      <c r="AP290" s="77"/>
      <c r="AQ290" s="77"/>
      <c r="AR290" s="77"/>
      <c r="AS290" s="77"/>
      <c r="AT290" s="77"/>
      <c r="AU290" s="77"/>
      <c r="AV290" s="77"/>
      <c r="AW290" s="77"/>
      <c r="AX290" s="77"/>
      <c r="AY290" s="77"/>
    </row>
    <row r="291" spans="1:51" ht="18.75" customHeight="1" x14ac:dyDescent="0.3">
      <c r="A291" s="77"/>
      <c r="B291" s="77"/>
      <c r="C291" s="77"/>
      <c r="D291" s="77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  <c r="Y291" s="77"/>
      <c r="Z291" s="77"/>
      <c r="AA291" s="77"/>
      <c r="AB291" s="77"/>
      <c r="AC291" s="77"/>
      <c r="AD291" s="77"/>
      <c r="AE291" s="77"/>
      <c r="AF291" s="77"/>
      <c r="AG291" s="77"/>
      <c r="AH291" s="77"/>
      <c r="AI291" s="77"/>
      <c r="AJ291" s="77"/>
      <c r="AK291" s="77"/>
      <c r="AL291" s="77"/>
      <c r="AM291" s="77"/>
      <c r="AN291" s="77"/>
      <c r="AO291" s="77"/>
      <c r="AP291" s="77"/>
      <c r="AQ291" s="77"/>
      <c r="AR291" s="77"/>
      <c r="AS291" s="77"/>
      <c r="AT291" s="77"/>
      <c r="AU291" s="77"/>
      <c r="AV291" s="77"/>
      <c r="AW291" s="77"/>
      <c r="AX291" s="77"/>
      <c r="AY291" s="77"/>
    </row>
    <row r="292" spans="1:51" ht="18.75" customHeight="1" x14ac:dyDescent="0.3">
      <c r="A292" s="77"/>
      <c r="B292" s="77"/>
      <c r="C292" s="77"/>
      <c r="D292" s="77"/>
      <c r="E292" s="77"/>
      <c r="F292" s="77"/>
      <c r="G292" s="77"/>
      <c r="H292" s="77"/>
      <c r="I292" s="77"/>
      <c r="J292" s="77"/>
      <c r="K292" s="77"/>
      <c r="L292" s="77"/>
      <c r="M292" s="77"/>
      <c r="N292" s="77"/>
      <c r="O292" s="77"/>
      <c r="P292" s="77"/>
      <c r="Q292" s="77"/>
      <c r="R292" s="77"/>
      <c r="S292" s="77"/>
      <c r="T292" s="77"/>
      <c r="U292" s="77"/>
      <c r="V292" s="77"/>
      <c r="W292" s="77"/>
      <c r="X292" s="77"/>
      <c r="Y292" s="77"/>
      <c r="Z292" s="77"/>
      <c r="AA292" s="77"/>
      <c r="AB292" s="77"/>
      <c r="AC292" s="77"/>
      <c r="AD292" s="77"/>
      <c r="AE292" s="77"/>
      <c r="AF292" s="77"/>
      <c r="AG292" s="77"/>
      <c r="AH292" s="77"/>
      <c r="AI292" s="77"/>
      <c r="AJ292" s="77"/>
      <c r="AK292" s="77"/>
      <c r="AL292" s="77"/>
      <c r="AM292" s="77"/>
      <c r="AN292" s="77"/>
      <c r="AO292" s="77"/>
      <c r="AP292" s="77"/>
      <c r="AQ292" s="77"/>
      <c r="AR292" s="77"/>
      <c r="AS292" s="77"/>
      <c r="AT292" s="77"/>
      <c r="AU292" s="77"/>
      <c r="AV292" s="77"/>
      <c r="AW292" s="77"/>
      <c r="AX292" s="77"/>
      <c r="AY292" s="77"/>
    </row>
    <row r="293" spans="1:51" ht="18.75" customHeight="1" x14ac:dyDescent="0.3">
      <c r="A293" s="77"/>
      <c r="B293" s="77"/>
      <c r="C293" s="77"/>
      <c r="D293" s="77"/>
      <c r="E293" s="77"/>
      <c r="F293" s="77"/>
      <c r="G293" s="77"/>
      <c r="H293" s="77"/>
      <c r="I293" s="77"/>
      <c r="J293" s="77"/>
      <c r="K293" s="77"/>
      <c r="L293" s="77"/>
      <c r="M293" s="77"/>
      <c r="N293" s="77"/>
      <c r="O293" s="77"/>
      <c r="P293" s="77"/>
      <c r="Q293" s="77"/>
      <c r="R293" s="77"/>
      <c r="S293" s="77"/>
      <c r="T293" s="77"/>
      <c r="U293" s="77"/>
      <c r="V293" s="77"/>
      <c r="W293" s="77"/>
      <c r="X293" s="77"/>
      <c r="Y293" s="77"/>
      <c r="Z293" s="77"/>
      <c r="AA293" s="77"/>
      <c r="AB293" s="77"/>
      <c r="AC293" s="77"/>
      <c r="AD293" s="77"/>
      <c r="AE293" s="77"/>
      <c r="AF293" s="77"/>
      <c r="AG293" s="77"/>
      <c r="AH293" s="77"/>
      <c r="AI293" s="77"/>
      <c r="AJ293" s="77"/>
      <c r="AK293" s="77"/>
      <c r="AL293" s="77"/>
      <c r="AM293" s="77"/>
      <c r="AN293" s="77"/>
      <c r="AO293" s="77"/>
      <c r="AP293" s="77"/>
      <c r="AQ293" s="77"/>
      <c r="AR293" s="77"/>
      <c r="AS293" s="77"/>
      <c r="AT293" s="77"/>
      <c r="AU293" s="77"/>
      <c r="AV293" s="77"/>
      <c r="AW293" s="77"/>
      <c r="AX293" s="77"/>
      <c r="AY293" s="77"/>
    </row>
    <row r="294" spans="1:51" ht="18.75" customHeight="1" x14ac:dyDescent="0.3">
      <c r="A294" s="77"/>
      <c r="B294" s="77"/>
      <c r="C294" s="77"/>
      <c r="D294" s="77"/>
      <c r="E294" s="77"/>
      <c r="F294" s="77"/>
      <c r="G294" s="77"/>
      <c r="H294" s="77"/>
      <c r="I294" s="77"/>
      <c r="J294" s="77"/>
      <c r="K294" s="77"/>
      <c r="L294" s="77"/>
      <c r="M294" s="77"/>
      <c r="N294" s="77"/>
      <c r="O294" s="77"/>
      <c r="P294" s="77"/>
      <c r="Q294" s="77"/>
      <c r="R294" s="77"/>
      <c r="S294" s="77"/>
      <c r="T294" s="77"/>
      <c r="U294" s="77"/>
      <c r="V294" s="77"/>
      <c r="W294" s="77"/>
      <c r="X294" s="77"/>
      <c r="Y294" s="77"/>
      <c r="Z294" s="77"/>
      <c r="AA294" s="77"/>
      <c r="AB294" s="77"/>
      <c r="AC294" s="77"/>
      <c r="AD294" s="77"/>
      <c r="AE294" s="77"/>
      <c r="AF294" s="77"/>
      <c r="AG294" s="77"/>
      <c r="AH294" s="77"/>
      <c r="AI294" s="77"/>
      <c r="AJ294" s="77"/>
      <c r="AK294" s="77"/>
      <c r="AL294" s="77"/>
      <c r="AM294" s="77"/>
      <c r="AN294" s="77"/>
      <c r="AO294" s="77"/>
      <c r="AP294" s="77"/>
      <c r="AQ294" s="77"/>
      <c r="AR294" s="77"/>
      <c r="AS294" s="77"/>
      <c r="AT294" s="77"/>
      <c r="AU294" s="77"/>
      <c r="AV294" s="77"/>
      <c r="AW294" s="77"/>
      <c r="AX294" s="77"/>
      <c r="AY294" s="77"/>
    </row>
    <row r="295" spans="1:51" ht="18.75" customHeight="1" x14ac:dyDescent="0.3">
      <c r="A295" s="77"/>
      <c r="B295" s="77"/>
      <c r="C295" s="77"/>
      <c r="D295" s="77"/>
      <c r="E295" s="77"/>
      <c r="F295" s="77"/>
      <c r="G295" s="77"/>
      <c r="H295" s="77"/>
      <c r="I295" s="77"/>
      <c r="J295" s="77"/>
      <c r="K295" s="77"/>
      <c r="L295" s="77"/>
      <c r="M295" s="77"/>
      <c r="N295" s="77"/>
      <c r="O295" s="77"/>
      <c r="P295" s="77"/>
      <c r="Q295" s="77"/>
      <c r="R295" s="77"/>
      <c r="S295" s="77"/>
      <c r="T295" s="77"/>
      <c r="U295" s="77"/>
      <c r="V295" s="77"/>
      <c r="W295" s="77"/>
      <c r="X295" s="77"/>
      <c r="Y295" s="77"/>
      <c r="Z295" s="77"/>
      <c r="AA295" s="77"/>
      <c r="AB295" s="77"/>
      <c r="AC295" s="77"/>
      <c r="AD295" s="77"/>
      <c r="AE295" s="77"/>
      <c r="AF295" s="77"/>
      <c r="AG295" s="77"/>
      <c r="AH295" s="77"/>
      <c r="AI295" s="77"/>
      <c r="AJ295" s="77"/>
      <c r="AK295" s="77"/>
      <c r="AL295" s="77"/>
      <c r="AM295" s="77"/>
      <c r="AN295" s="77"/>
      <c r="AO295" s="77"/>
      <c r="AP295" s="77"/>
      <c r="AQ295" s="77"/>
      <c r="AR295" s="77"/>
      <c r="AS295" s="77"/>
      <c r="AT295" s="77"/>
      <c r="AU295" s="77"/>
      <c r="AV295" s="77"/>
      <c r="AW295" s="77"/>
      <c r="AX295" s="77"/>
      <c r="AY295" s="77"/>
    </row>
    <row r="296" spans="1:51" ht="18.75" customHeight="1" x14ac:dyDescent="0.3">
      <c r="A296" s="77"/>
      <c r="B296" s="77"/>
      <c r="C296" s="77"/>
      <c r="D296" s="77"/>
      <c r="E296" s="77"/>
      <c r="F296" s="77"/>
      <c r="G296" s="77"/>
      <c r="H296" s="77"/>
      <c r="I296" s="77"/>
      <c r="J296" s="77"/>
      <c r="K296" s="77"/>
      <c r="L296" s="77"/>
      <c r="M296" s="77"/>
      <c r="N296" s="77"/>
      <c r="O296" s="77"/>
      <c r="P296" s="77"/>
      <c r="Q296" s="77"/>
      <c r="R296" s="77"/>
      <c r="S296" s="77"/>
      <c r="T296" s="77"/>
      <c r="U296" s="77"/>
      <c r="V296" s="77"/>
      <c r="W296" s="77"/>
      <c r="X296" s="77"/>
      <c r="Y296" s="77"/>
      <c r="Z296" s="77"/>
      <c r="AA296" s="77"/>
      <c r="AB296" s="77"/>
      <c r="AC296" s="77"/>
      <c r="AD296" s="77"/>
      <c r="AE296" s="77"/>
      <c r="AF296" s="77"/>
      <c r="AG296" s="77"/>
      <c r="AH296" s="77"/>
      <c r="AI296" s="77"/>
      <c r="AJ296" s="77"/>
      <c r="AK296" s="77"/>
      <c r="AL296" s="77"/>
      <c r="AM296" s="77"/>
      <c r="AN296" s="77"/>
      <c r="AO296" s="77"/>
      <c r="AP296" s="77"/>
      <c r="AQ296" s="77"/>
      <c r="AR296" s="77"/>
      <c r="AS296" s="77"/>
      <c r="AT296" s="77"/>
      <c r="AU296" s="77"/>
      <c r="AV296" s="77"/>
      <c r="AW296" s="77"/>
      <c r="AX296" s="77"/>
      <c r="AY296" s="77"/>
    </row>
    <row r="297" spans="1:51" ht="18.75" customHeight="1" x14ac:dyDescent="0.3">
      <c r="A297" s="77"/>
      <c r="B297" s="77"/>
      <c r="C297" s="77"/>
      <c r="D297" s="77"/>
      <c r="E297" s="77"/>
      <c r="F297" s="77"/>
      <c r="G297" s="77"/>
      <c r="H297" s="77"/>
      <c r="I297" s="77"/>
      <c r="J297" s="77"/>
      <c r="K297" s="77"/>
      <c r="L297" s="77"/>
      <c r="M297" s="77"/>
      <c r="N297" s="77"/>
      <c r="O297" s="77"/>
      <c r="P297" s="77"/>
      <c r="Q297" s="77"/>
      <c r="R297" s="77"/>
      <c r="S297" s="77"/>
      <c r="T297" s="77"/>
      <c r="U297" s="77"/>
      <c r="V297" s="77"/>
      <c r="W297" s="77"/>
      <c r="X297" s="77"/>
      <c r="Y297" s="77"/>
      <c r="Z297" s="77"/>
      <c r="AA297" s="77"/>
      <c r="AB297" s="77"/>
      <c r="AC297" s="77"/>
      <c r="AD297" s="77"/>
      <c r="AE297" s="77"/>
      <c r="AF297" s="77"/>
      <c r="AG297" s="77"/>
      <c r="AH297" s="77"/>
      <c r="AI297" s="77"/>
      <c r="AJ297" s="77"/>
      <c r="AK297" s="77"/>
      <c r="AL297" s="77"/>
      <c r="AM297" s="77"/>
      <c r="AN297" s="77"/>
      <c r="AO297" s="77"/>
      <c r="AP297" s="77"/>
      <c r="AQ297" s="77"/>
      <c r="AR297" s="77"/>
      <c r="AS297" s="77"/>
      <c r="AT297" s="77"/>
      <c r="AU297" s="77"/>
      <c r="AV297" s="77"/>
      <c r="AW297" s="77"/>
      <c r="AX297" s="77"/>
      <c r="AY297" s="77"/>
    </row>
    <row r="298" spans="1:51" ht="18.75" customHeight="1" x14ac:dyDescent="0.3">
      <c r="A298" s="77"/>
      <c r="B298" s="77"/>
      <c r="C298" s="77"/>
      <c r="D298" s="77"/>
      <c r="E298" s="77"/>
      <c r="F298" s="77"/>
      <c r="G298" s="77"/>
      <c r="H298" s="77"/>
      <c r="I298" s="77"/>
      <c r="J298" s="77"/>
      <c r="K298" s="77"/>
      <c r="L298" s="77"/>
      <c r="M298" s="77"/>
      <c r="N298" s="77"/>
      <c r="O298" s="77"/>
      <c r="P298" s="77"/>
      <c r="Q298" s="77"/>
      <c r="R298" s="77"/>
      <c r="S298" s="77"/>
      <c r="T298" s="77"/>
      <c r="U298" s="77"/>
      <c r="V298" s="77"/>
      <c r="W298" s="77"/>
      <c r="X298" s="77"/>
      <c r="Y298" s="77"/>
      <c r="Z298" s="77"/>
      <c r="AA298" s="77"/>
      <c r="AB298" s="77"/>
      <c r="AC298" s="77"/>
      <c r="AD298" s="77"/>
      <c r="AE298" s="77"/>
      <c r="AF298" s="77"/>
      <c r="AG298" s="77"/>
      <c r="AH298" s="77"/>
      <c r="AI298" s="77"/>
      <c r="AJ298" s="77"/>
      <c r="AK298" s="77"/>
      <c r="AL298" s="77"/>
      <c r="AM298" s="77"/>
      <c r="AN298" s="77"/>
      <c r="AO298" s="77"/>
      <c r="AP298" s="77"/>
      <c r="AQ298" s="77"/>
      <c r="AR298" s="77"/>
      <c r="AS298" s="77"/>
      <c r="AT298" s="77"/>
      <c r="AU298" s="77"/>
      <c r="AV298" s="77"/>
      <c r="AW298" s="77"/>
      <c r="AX298" s="77"/>
      <c r="AY298" s="77"/>
    </row>
    <row r="299" spans="1:51" ht="18.75" customHeight="1" x14ac:dyDescent="0.3">
      <c r="A299" s="77"/>
      <c r="B299" s="77"/>
      <c r="C299" s="77"/>
      <c r="D299" s="77"/>
      <c r="E299" s="77"/>
      <c r="F299" s="77"/>
      <c r="G299" s="77"/>
      <c r="H299" s="77"/>
      <c r="I299" s="77"/>
      <c r="J299" s="77"/>
      <c r="K299" s="77"/>
      <c r="L299" s="77"/>
      <c r="M299" s="77"/>
      <c r="N299" s="77"/>
      <c r="O299" s="77"/>
      <c r="P299" s="77"/>
      <c r="Q299" s="77"/>
      <c r="R299" s="77"/>
      <c r="S299" s="77"/>
      <c r="T299" s="77"/>
      <c r="U299" s="77"/>
      <c r="V299" s="77"/>
      <c r="W299" s="77"/>
      <c r="X299" s="77"/>
      <c r="Y299" s="77"/>
      <c r="Z299" s="77"/>
      <c r="AA299" s="77"/>
      <c r="AB299" s="77"/>
      <c r="AC299" s="77"/>
      <c r="AD299" s="77"/>
      <c r="AE299" s="77"/>
      <c r="AF299" s="77"/>
      <c r="AG299" s="77"/>
      <c r="AH299" s="77"/>
      <c r="AI299" s="77"/>
      <c r="AJ299" s="77"/>
      <c r="AK299" s="77"/>
      <c r="AL299" s="77"/>
      <c r="AM299" s="77"/>
      <c r="AN299" s="77"/>
      <c r="AO299" s="77"/>
      <c r="AP299" s="77"/>
      <c r="AQ299" s="77"/>
      <c r="AR299" s="77"/>
      <c r="AS299" s="77"/>
      <c r="AT299" s="77"/>
      <c r="AU299" s="77"/>
      <c r="AV299" s="77"/>
      <c r="AW299" s="77"/>
      <c r="AX299" s="77"/>
      <c r="AY299" s="77"/>
    </row>
    <row r="300" spans="1:51" ht="18.75" customHeight="1" x14ac:dyDescent="0.3">
      <c r="A300" s="77"/>
      <c r="B300" s="77"/>
      <c r="C300" s="77"/>
      <c r="D300" s="77"/>
      <c r="E300" s="77"/>
      <c r="F300" s="77"/>
      <c r="G300" s="77"/>
      <c r="H300" s="77"/>
      <c r="I300" s="77"/>
      <c r="J300" s="77"/>
      <c r="K300" s="77"/>
      <c r="L300" s="77"/>
      <c r="M300" s="77"/>
      <c r="N300" s="77"/>
      <c r="O300" s="77"/>
      <c r="P300" s="77"/>
      <c r="Q300" s="77"/>
      <c r="R300" s="77"/>
      <c r="S300" s="77"/>
      <c r="T300" s="77"/>
      <c r="U300" s="77"/>
      <c r="V300" s="77"/>
      <c r="W300" s="77"/>
      <c r="X300" s="77"/>
      <c r="Y300" s="77"/>
      <c r="Z300" s="77"/>
      <c r="AA300" s="77"/>
      <c r="AB300" s="77"/>
      <c r="AC300" s="77"/>
      <c r="AD300" s="77"/>
      <c r="AE300" s="77"/>
      <c r="AF300" s="77"/>
      <c r="AG300" s="77"/>
      <c r="AH300" s="77"/>
      <c r="AI300" s="77"/>
      <c r="AJ300" s="77"/>
      <c r="AK300" s="77"/>
      <c r="AL300" s="77"/>
      <c r="AM300" s="77"/>
      <c r="AN300" s="77"/>
      <c r="AO300" s="77"/>
      <c r="AP300" s="77"/>
      <c r="AQ300" s="77"/>
      <c r="AR300" s="77"/>
      <c r="AS300" s="77"/>
      <c r="AT300" s="77"/>
      <c r="AU300" s="77"/>
      <c r="AV300" s="77"/>
      <c r="AW300" s="77"/>
      <c r="AX300" s="77"/>
      <c r="AY300" s="77"/>
    </row>
    <row r="301" spans="1:51" ht="18.75" customHeight="1" x14ac:dyDescent="0.3">
      <c r="A301" s="77"/>
      <c r="B301" s="77"/>
      <c r="C301" s="77"/>
      <c r="D301" s="77"/>
      <c r="E301" s="77"/>
      <c r="F301" s="77"/>
      <c r="G301" s="77"/>
      <c r="H301" s="77"/>
      <c r="I301" s="77"/>
      <c r="J301" s="77"/>
      <c r="K301" s="77"/>
      <c r="L301" s="77"/>
      <c r="M301" s="77"/>
      <c r="N301" s="77"/>
      <c r="O301" s="77"/>
      <c r="P301" s="77"/>
      <c r="Q301" s="77"/>
      <c r="R301" s="77"/>
      <c r="S301" s="77"/>
      <c r="T301" s="77"/>
      <c r="U301" s="77"/>
      <c r="V301" s="77"/>
      <c r="W301" s="77"/>
      <c r="X301" s="77"/>
      <c r="Y301" s="77"/>
      <c r="Z301" s="77"/>
      <c r="AA301" s="77"/>
      <c r="AB301" s="77"/>
      <c r="AC301" s="77"/>
      <c r="AD301" s="77"/>
      <c r="AE301" s="77"/>
      <c r="AF301" s="77"/>
      <c r="AG301" s="77"/>
      <c r="AH301" s="77"/>
      <c r="AI301" s="77"/>
      <c r="AJ301" s="77"/>
      <c r="AK301" s="77"/>
      <c r="AL301" s="77"/>
      <c r="AM301" s="77"/>
      <c r="AN301" s="77"/>
      <c r="AO301" s="77"/>
      <c r="AP301" s="77"/>
      <c r="AQ301" s="77"/>
      <c r="AR301" s="77"/>
      <c r="AS301" s="77"/>
      <c r="AT301" s="77"/>
      <c r="AU301" s="77"/>
      <c r="AV301" s="77"/>
      <c r="AW301" s="77"/>
      <c r="AX301" s="77"/>
      <c r="AY301" s="77"/>
    </row>
    <row r="302" spans="1:51" ht="18.75" customHeight="1" x14ac:dyDescent="0.3">
      <c r="A302" s="77"/>
      <c r="B302" s="77"/>
      <c r="C302" s="77"/>
      <c r="D302" s="77"/>
      <c r="E302" s="77"/>
      <c r="F302" s="77"/>
      <c r="G302" s="77"/>
      <c r="H302" s="77"/>
      <c r="I302" s="77"/>
      <c r="J302" s="77"/>
      <c r="K302" s="77"/>
      <c r="L302" s="77"/>
      <c r="M302" s="77"/>
      <c r="N302" s="77"/>
      <c r="O302" s="77"/>
      <c r="P302" s="77"/>
      <c r="Q302" s="77"/>
      <c r="R302" s="77"/>
      <c r="S302" s="77"/>
      <c r="T302" s="77"/>
      <c r="U302" s="77"/>
      <c r="V302" s="77"/>
      <c r="W302" s="77"/>
      <c r="X302" s="77"/>
      <c r="Y302" s="77"/>
      <c r="Z302" s="77"/>
      <c r="AA302" s="77"/>
      <c r="AB302" s="77"/>
      <c r="AC302" s="77"/>
      <c r="AD302" s="77"/>
      <c r="AE302" s="77"/>
      <c r="AF302" s="77"/>
      <c r="AG302" s="77"/>
      <c r="AH302" s="77"/>
      <c r="AI302" s="77"/>
      <c r="AJ302" s="77"/>
      <c r="AK302" s="77"/>
      <c r="AL302" s="77"/>
      <c r="AM302" s="77"/>
      <c r="AN302" s="77"/>
      <c r="AO302" s="77"/>
      <c r="AP302" s="77"/>
      <c r="AQ302" s="77"/>
      <c r="AR302" s="77"/>
      <c r="AS302" s="77"/>
      <c r="AT302" s="77"/>
      <c r="AU302" s="77"/>
      <c r="AV302" s="77"/>
      <c r="AW302" s="77"/>
      <c r="AX302" s="77"/>
      <c r="AY302" s="77"/>
    </row>
    <row r="303" spans="1:51" ht="18.75" customHeight="1" x14ac:dyDescent="0.3">
      <c r="A303" s="77"/>
      <c r="B303" s="77"/>
      <c r="C303" s="77"/>
      <c r="D303" s="77"/>
      <c r="E303" s="77"/>
      <c r="F303" s="77"/>
      <c r="G303" s="77"/>
      <c r="H303" s="77"/>
      <c r="I303" s="77"/>
      <c r="J303" s="77"/>
      <c r="K303" s="77"/>
      <c r="L303" s="77"/>
      <c r="M303" s="77"/>
      <c r="N303" s="77"/>
      <c r="O303" s="77"/>
      <c r="P303" s="77"/>
      <c r="Q303" s="77"/>
      <c r="R303" s="77"/>
      <c r="S303" s="77"/>
      <c r="T303" s="77"/>
      <c r="U303" s="77"/>
      <c r="V303" s="77"/>
      <c r="W303" s="77"/>
      <c r="X303" s="77"/>
      <c r="Y303" s="77"/>
      <c r="Z303" s="77"/>
      <c r="AA303" s="77"/>
      <c r="AB303" s="77"/>
      <c r="AC303" s="77"/>
      <c r="AD303" s="77"/>
      <c r="AE303" s="77"/>
      <c r="AF303" s="77"/>
      <c r="AG303" s="77"/>
      <c r="AH303" s="77"/>
      <c r="AI303" s="77"/>
      <c r="AJ303" s="77"/>
      <c r="AK303" s="77"/>
      <c r="AL303" s="77"/>
      <c r="AM303" s="77"/>
      <c r="AN303" s="77"/>
      <c r="AO303" s="77"/>
      <c r="AP303" s="77"/>
      <c r="AQ303" s="77"/>
      <c r="AR303" s="77"/>
      <c r="AS303" s="77"/>
      <c r="AT303" s="77"/>
      <c r="AU303" s="77"/>
      <c r="AV303" s="77"/>
      <c r="AW303" s="77"/>
      <c r="AX303" s="77"/>
      <c r="AY303" s="77"/>
    </row>
    <row r="304" spans="1:51" ht="18.75" customHeight="1" x14ac:dyDescent="0.3">
      <c r="A304" s="77"/>
      <c r="B304" s="77"/>
      <c r="C304" s="77"/>
      <c r="D304" s="77"/>
      <c r="E304" s="77"/>
      <c r="F304" s="77"/>
      <c r="G304" s="77"/>
      <c r="H304" s="77"/>
      <c r="I304" s="77"/>
      <c r="J304" s="77"/>
      <c r="K304" s="77"/>
      <c r="L304" s="77"/>
      <c r="M304" s="77"/>
      <c r="N304" s="77"/>
      <c r="O304" s="77"/>
      <c r="P304" s="77"/>
      <c r="Q304" s="77"/>
      <c r="R304" s="77"/>
      <c r="S304" s="77"/>
      <c r="T304" s="77"/>
      <c r="U304" s="77"/>
      <c r="V304" s="77"/>
      <c r="W304" s="77"/>
      <c r="X304" s="77"/>
      <c r="Y304" s="77"/>
      <c r="Z304" s="77"/>
      <c r="AA304" s="77"/>
      <c r="AB304" s="77"/>
      <c r="AC304" s="77"/>
      <c r="AD304" s="77"/>
      <c r="AE304" s="77"/>
      <c r="AF304" s="77"/>
      <c r="AG304" s="77"/>
      <c r="AH304" s="77"/>
      <c r="AI304" s="77"/>
      <c r="AJ304" s="77"/>
      <c r="AK304" s="77"/>
      <c r="AL304" s="77"/>
      <c r="AM304" s="77"/>
      <c r="AN304" s="77"/>
      <c r="AO304" s="77"/>
      <c r="AP304" s="77"/>
      <c r="AQ304" s="77"/>
      <c r="AR304" s="77"/>
      <c r="AS304" s="77"/>
      <c r="AT304" s="77"/>
      <c r="AU304" s="77"/>
      <c r="AV304" s="77"/>
      <c r="AW304" s="77"/>
      <c r="AX304" s="77"/>
      <c r="AY304" s="77"/>
    </row>
    <row r="305" spans="1:51" ht="18.75" customHeight="1" x14ac:dyDescent="0.3">
      <c r="A305" s="77"/>
      <c r="B305" s="77"/>
      <c r="C305" s="77"/>
      <c r="D305" s="77"/>
      <c r="E305" s="77"/>
      <c r="F305" s="77"/>
      <c r="G305" s="77"/>
      <c r="H305" s="77"/>
      <c r="I305" s="77"/>
      <c r="J305" s="77"/>
      <c r="K305" s="77"/>
      <c r="L305" s="77"/>
      <c r="M305" s="77"/>
      <c r="N305" s="77"/>
      <c r="O305" s="77"/>
      <c r="P305" s="77"/>
      <c r="Q305" s="77"/>
      <c r="R305" s="77"/>
      <c r="S305" s="77"/>
      <c r="T305" s="77"/>
      <c r="U305" s="77"/>
      <c r="V305" s="77"/>
      <c r="W305" s="77"/>
      <c r="X305" s="77"/>
      <c r="Y305" s="77"/>
      <c r="Z305" s="77"/>
      <c r="AA305" s="77"/>
      <c r="AB305" s="77"/>
      <c r="AC305" s="77"/>
      <c r="AD305" s="77"/>
      <c r="AE305" s="77"/>
      <c r="AF305" s="77"/>
      <c r="AG305" s="77"/>
      <c r="AH305" s="77"/>
      <c r="AI305" s="77"/>
      <c r="AJ305" s="77"/>
      <c r="AK305" s="77"/>
      <c r="AL305" s="77"/>
      <c r="AM305" s="77"/>
      <c r="AN305" s="77"/>
      <c r="AO305" s="77"/>
      <c r="AP305" s="77"/>
      <c r="AQ305" s="77"/>
      <c r="AR305" s="77"/>
      <c r="AS305" s="77"/>
      <c r="AT305" s="77"/>
      <c r="AU305" s="77"/>
      <c r="AV305" s="77"/>
      <c r="AW305" s="77"/>
      <c r="AX305" s="77"/>
      <c r="AY305" s="77"/>
    </row>
    <row r="306" spans="1:51" ht="18.75" customHeight="1" x14ac:dyDescent="0.3">
      <c r="A306" s="77"/>
      <c r="B306" s="77"/>
      <c r="C306" s="77"/>
      <c r="D306" s="77"/>
      <c r="E306" s="77"/>
      <c r="F306" s="77"/>
      <c r="G306" s="77"/>
      <c r="H306" s="77"/>
      <c r="I306" s="77"/>
      <c r="J306" s="77"/>
      <c r="K306" s="77"/>
      <c r="L306" s="77"/>
      <c r="M306" s="77"/>
      <c r="N306" s="77"/>
      <c r="O306" s="77"/>
      <c r="P306" s="77"/>
      <c r="Q306" s="77"/>
      <c r="R306" s="77"/>
      <c r="S306" s="77"/>
      <c r="T306" s="77"/>
      <c r="U306" s="77"/>
      <c r="V306" s="77"/>
      <c r="W306" s="77"/>
      <c r="X306" s="77"/>
      <c r="Y306" s="77"/>
      <c r="Z306" s="77"/>
      <c r="AA306" s="77"/>
      <c r="AB306" s="77"/>
      <c r="AC306" s="77"/>
      <c r="AD306" s="77"/>
      <c r="AE306" s="77"/>
      <c r="AF306" s="77"/>
      <c r="AG306" s="77"/>
      <c r="AH306" s="77"/>
      <c r="AI306" s="77"/>
      <c r="AJ306" s="77"/>
      <c r="AK306" s="77"/>
      <c r="AL306" s="77"/>
      <c r="AM306" s="77"/>
      <c r="AN306" s="77"/>
      <c r="AO306" s="77"/>
      <c r="AP306" s="77"/>
      <c r="AQ306" s="77"/>
      <c r="AR306" s="77"/>
      <c r="AS306" s="77"/>
      <c r="AT306" s="77"/>
      <c r="AU306" s="77"/>
      <c r="AV306" s="77"/>
      <c r="AW306" s="77"/>
      <c r="AX306" s="77"/>
      <c r="AY306" s="77"/>
    </row>
    <row r="307" spans="1:51" ht="18.75" customHeight="1" x14ac:dyDescent="0.3">
      <c r="A307" s="77"/>
      <c r="B307" s="77"/>
      <c r="C307" s="77"/>
      <c r="D307" s="77"/>
      <c r="E307" s="77"/>
      <c r="F307" s="77"/>
      <c r="G307" s="77"/>
      <c r="H307" s="77"/>
      <c r="I307" s="77"/>
      <c r="J307" s="77"/>
      <c r="K307" s="77"/>
      <c r="L307" s="77"/>
      <c r="M307" s="77"/>
      <c r="N307" s="77"/>
      <c r="O307" s="77"/>
      <c r="P307" s="77"/>
      <c r="Q307" s="77"/>
      <c r="R307" s="77"/>
      <c r="S307" s="77"/>
      <c r="T307" s="77"/>
      <c r="U307" s="77"/>
      <c r="V307" s="77"/>
      <c r="W307" s="77"/>
      <c r="X307" s="77"/>
      <c r="Y307" s="77"/>
      <c r="Z307" s="77"/>
      <c r="AA307" s="77"/>
      <c r="AB307" s="77"/>
      <c r="AC307" s="77"/>
      <c r="AD307" s="77"/>
      <c r="AE307" s="77"/>
      <c r="AF307" s="77"/>
      <c r="AG307" s="77"/>
      <c r="AH307" s="77"/>
      <c r="AI307" s="77"/>
      <c r="AJ307" s="77"/>
      <c r="AK307" s="77"/>
      <c r="AL307" s="77"/>
      <c r="AM307" s="77"/>
      <c r="AN307" s="77"/>
      <c r="AO307" s="77"/>
      <c r="AP307" s="77"/>
      <c r="AQ307" s="77"/>
      <c r="AR307" s="77"/>
      <c r="AS307" s="77"/>
      <c r="AT307" s="77"/>
      <c r="AU307" s="77"/>
      <c r="AV307" s="77"/>
      <c r="AW307" s="77"/>
      <c r="AX307" s="77"/>
      <c r="AY307" s="77"/>
    </row>
    <row r="308" spans="1:51" ht="18.75" customHeight="1" x14ac:dyDescent="0.3">
      <c r="A308" s="77"/>
      <c r="B308" s="77"/>
      <c r="C308" s="77"/>
      <c r="D308" s="77"/>
      <c r="E308" s="77"/>
      <c r="F308" s="77"/>
      <c r="G308" s="77"/>
      <c r="H308" s="77"/>
      <c r="I308" s="77"/>
      <c r="J308" s="77"/>
      <c r="K308" s="77"/>
      <c r="L308" s="77"/>
      <c r="M308" s="77"/>
      <c r="N308" s="77"/>
      <c r="O308" s="77"/>
      <c r="P308" s="77"/>
      <c r="Q308" s="77"/>
      <c r="R308" s="77"/>
      <c r="S308" s="77"/>
      <c r="T308" s="77"/>
      <c r="U308" s="77"/>
      <c r="V308" s="77"/>
      <c r="W308" s="77"/>
      <c r="X308" s="77"/>
      <c r="Y308" s="77"/>
      <c r="Z308" s="77"/>
      <c r="AA308" s="77"/>
      <c r="AB308" s="77"/>
      <c r="AC308" s="77"/>
      <c r="AD308" s="77"/>
      <c r="AE308" s="77"/>
      <c r="AF308" s="77"/>
      <c r="AG308" s="77"/>
      <c r="AH308" s="77"/>
      <c r="AI308" s="77"/>
      <c r="AJ308" s="77"/>
      <c r="AK308" s="77"/>
      <c r="AL308" s="77"/>
      <c r="AM308" s="77"/>
      <c r="AN308" s="77"/>
      <c r="AO308" s="77"/>
      <c r="AP308" s="77"/>
      <c r="AQ308" s="77"/>
      <c r="AR308" s="77"/>
      <c r="AS308" s="77"/>
      <c r="AT308" s="77"/>
      <c r="AU308" s="77"/>
      <c r="AV308" s="77"/>
      <c r="AW308" s="77"/>
      <c r="AX308" s="77"/>
      <c r="AY308" s="77"/>
    </row>
    <row r="309" spans="1:51" ht="18.75" customHeight="1" x14ac:dyDescent="0.3">
      <c r="A309" s="77"/>
      <c r="B309" s="77"/>
      <c r="C309" s="77"/>
      <c r="D309" s="77"/>
      <c r="E309" s="77"/>
      <c r="F309" s="77"/>
      <c r="G309" s="77"/>
      <c r="H309" s="77"/>
      <c r="I309" s="77"/>
      <c r="J309" s="77"/>
      <c r="K309" s="77"/>
      <c r="L309" s="77"/>
      <c r="M309" s="77"/>
      <c r="N309" s="77"/>
      <c r="O309" s="77"/>
      <c r="P309" s="77"/>
      <c r="Q309" s="77"/>
      <c r="R309" s="77"/>
      <c r="S309" s="77"/>
      <c r="T309" s="77"/>
      <c r="U309" s="77"/>
      <c r="V309" s="77"/>
      <c r="W309" s="77"/>
      <c r="X309" s="77"/>
      <c r="Y309" s="77"/>
      <c r="Z309" s="77"/>
      <c r="AA309" s="77"/>
      <c r="AB309" s="77"/>
      <c r="AC309" s="77"/>
      <c r="AD309" s="77"/>
      <c r="AE309" s="77"/>
      <c r="AF309" s="77"/>
      <c r="AG309" s="77"/>
      <c r="AH309" s="77"/>
      <c r="AI309" s="77"/>
      <c r="AJ309" s="77"/>
      <c r="AK309" s="77"/>
      <c r="AL309" s="77"/>
      <c r="AM309" s="77"/>
      <c r="AN309" s="77"/>
      <c r="AO309" s="77"/>
      <c r="AP309" s="77"/>
      <c r="AQ309" s="77"/>
      <c r="AR309" s="77"/>
      <c r="AS309" s="77"/>
      <c r="AT309" s="77"/>
      <c r="AU309" s="77"/>
      <c r="AV309" s="77"/>
      <c r="AW309" s="77"/>
      <c r="AX309" s="77"/>
      <c r="AY309" s="77"/>
    </row>
    <row r="310" spans="1:51" ht="15.75" customHeight="1" x14ac:dyDescent="0.2"/>
    <row r="311" spans="1:51" ht="15.75" customHeight="1" x14ac:dyDescent="0.2"/>
    <row r="312" spans="1:51" ht="15.75" customHeight="1" x14ac:dyDescent="0.2"/>
    <row r="313" spans="1:51" ht="15.75" customHeight="1" x14ac:dyDescent="0.2"/>
    <row r="314" spans="1:51" ht="15.75" customHeight="1" x14ac:dyDescent="0.2"/>
    <row r="315" spans="1:51" ht="15.75" customHeight="1" x14ac:dyDescent="0.2"/>
    <row r="316" spans="1:51" ht="15.75" customHeight="1" x14ac:dyDescent="0.2"/>
    <row r="317" spans="1:51" ht="15.75" customHeight="1" x14ac:dyDescent="0.2"/>
    <row r="318" spans="1:51" ht="15.75" customHeight="1" x14ac:dyDescent="0.2"/>
    <row r="319" spans="1:51" ht="15.75" customHeight="1" x14ac:dyDescent="0.2"/>
    <row r="320" spans="1:51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54">
    <mergeCell ref="B93:U93"/>
    <mergeCell ref="B94:U94"/>
    <mergeCell ref="B95:U95"/>
    <mergeCell ref="A11:A86"/>
    <mergeCell ref="B89:U89"/>
    <mergeCell ref="B90:U90"/>
    <mergeCell ref="B91:U91"/>
    <mergeCell ref="B92:U92"/>
    <mergeCell ref="B57:AE57"/>
    <mergeCell ref="B66:AE66"/>
    <mergeCell ref="B76:AE76"/>
    <mergeCell ref="X89:Z89"/>
    <mergeCell ref="B11:AE11"/>
    <mergeCell ref="AB9:AB10"/>
    <mergeCell ref="AC9:AC10"/>
    <mergeCell ref="C8:S8"/>
    <mergeCell ref="C9:D9"/>
    <mergeCell ref="E9:F9"/>
    <mergeCell ref="G9:H9"/>
    <mergeCell ref="I9:J9"/>
    <mergeCell ref="K9:L9"/>
    <mergeCell ref="M9:N9"/>
    <mergeCell ref="A6:AE6"/>
    <mergeCell ref="V8:AE8"/>
    <mergeCell ref="O9:P9"/>
    <mergeCell ref="Q9:Q10"/>
    <mergeCell ref="R9:R10"/>
    <mergeCell ref="S9:S10"/>
    <mergeCell ref="T9:T10"/>
    <mergeCell ref="U9:U10"/>
    <mergeCell ref="V9:V10"/>
    <mergeCell ref="AD9:AD10"/>
    <mergeCell ref="AE9:AE10"/>
    <mergeCell ref="W9:W10"/>
    <mergeCell ref="X9:X10"/>
    <mergeCell ref="Y9:Y10"/>
    <mergeCell ref="Z9:Z10"/>
    <mergeCell ref="AA9:AA10"/>
    <mergeCell ref="A1:AE1"/>
    <mergeCell ref="A2:AE2"/>
    <mergeCell ref="A3:AE3"/>
    <mergeCell ref="A4:AE4"/>
    <mergeCell ref="A5:AE5"/>
    <mergeCell ref="B106:U106"/>
    <mergeCell ref="B107:U107"/>
    <mergeCell ref="B108:U108"/>
    <mergeCell ref="B109:U109"/>
    <mergeCell ref="B96:U96"/>
    <mergeCell ref="B100:U100"/>
    <mergeCell ref="B101:U101"/>
    <mergeCell ref="B102:U102"/>
    <mergeCell ref="B103:U103"/>
    <mergeCell ref="B104:U104"/>
    <mergeCell ref="B105:U105"/>
  </mergeCells>
  <conditionalFormatting sqref="F43:F47 F52:F54">
    <cfRule type="cellIs" dxfId="2" priority="1" operator="greaterThan">
      <formula>$E$12</formula>
    </cfRule>
  </conditionalFormatting>
  <printOptions horizontalCentered="1" verticalCentered="1"/>
  <pageMargins left="0.19685039370078741" right="0.31496062992125984" top="0.59055118110236227" bottom="0.39370078740157483" header="0" footer="0"/>
  <pageSetup paperSize="9" orientation="landscape"/>
  <rowBreaks count="1" manualBreakCount="1">
    <brk id="86" man="1"/>
  </rowBreaks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1000"/>
  <sheetViews>
    <sheetView workbookViewId="0">
      <pane xSplit="2" ySplit="11" topLeftCell="P21" activePane="bottomRight" state="frozen"/>
      <selection pane="topRight" activeCell="C1" sqref="C1"/>
      <selection pane="bottomLeft" activeCell="A12" sqref="A12"/>
      <selection pane="bottomRight" activeCell="B26" sqref="A26:XFD26"/>
    </sheetView>
  </sheetViews>
  <sheetFormatPr defaultColWidth="12.625" defaultRowHeight="15" customHeight="1" x14ac:dyDescent="0.2"/>
  <cols>
    <col min="1" max="1" width="3.625" customWidth="1"/>
    <col min="2" max="2" width="46.75" customWidth="1"/>
    <col min="3" max="3" width="7.375" customWidth="1"/>
    <col min="4" max="19" width="7.125" customWidth="1"/>
    <col min="20" max="21" width="9.5" customWidth="1"/>
    <col min="22" max="22" width="7.75" customWidth="1"/>
    <col min="23" max="23" width="8.375" customWidth="1"/>
    <col min="24" max="25" width="8.75" customWidth="1"/>
    <col min="26" max="26" width="9.875" customWidth="1"/>
    <col min="27" max="27" width="8" customWidth="1"/>
    <col min="28" max="29" width="10.375" customWidth="1"/>
    <col min="30" max="31" width="8" customWidth="1"/>
    <col min="32" max="32" width="8.25" customWidth="1"/>
    <col min="33" max="51" width="15.125" customWidth="1"/>
  </cols>
  <sheetData>
    <row r="1" spans="1:51" ht="15.75" customHeight="1" x14ac:dyDescent="0.25">
      <c r="A1" s="571" t="s">
        <v>294</v>
      </c>
      <c r="B1" s="572"/>
      <c r="C1" s="572"/>
      <c r="D1" s="572"/>
      <c r="E1" s="572"/>
      <c r="F1" s="572"/>
      <c r="G1" s="572"/>
      <c r="H1" s="572"/>
      <c r="I1" s="572"/>
      <c r="J1" s="572"/>
      <c r="K1" s="572"/>
      <c r="L1" s="572"/>
      <c r="M1" s="572"/>
      <c r="N1" s="572"/>
      <c r="O1" s="572"/>
      <c r="P1" s="572"/>
      <c r="Q1" s="572"/>
      <c r="R1" s="572"/>
      <c r="S1" s="572"/>
      <c r="T1" s="572"/>
      <c r="U1" s="572"/>
      <c r="V1" s="572"/>
      <c r="W1" s="572"/>
      <c r="X1" s="572"/>
      <c r="Y1" s="572"/>
      <c r="Z1" s="572"/>
      <c r="AA1" s="572"/>
      <c r="AB1" s="572"/>
      <c r="AC1" s="572"/>
      <c r="AD1" s="572"/>
      <c r="AE1" s="572"/>
      <c r="AF1" s="1"/>
      <c r="AG1" s="1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</row>
    <row r="2" spans="1:51" ht="15.75" customHeight="1" x14ac:dyDescent="0.25">
      <c r="A2" s="571" t="s">
        <v>1</v>
      </c>
      <c r="B2" s="572"/>
      <c r="C2" s="572"/>
      <c r="D2" s="572"/>
      <c r="E2" s="572"/>
      <c r="F2" s="572"/>
      <c r="G2" s="572"/>
      <c r="H2" s="572"/>
      <c r="I2" s="572"/>
      <c r="J2" s="572"/>
      <c r="K2" s="572"/>
      <c r="L2" s="572"/>
      <c r="M2" s="572"/>
      <c r="N2" s="572"/>
      <c r="O2" s="572"/>
      <c r="P2" s="572"/>
      <c r="Q2" s="572"/>
      <c r="R2" s="572"/>
      <c r="S2" s="572"/>
      <c r="T2" s="572"/>
      <c r="U2" s="572"/>
      <c r="V2" s="572"/>
      <c r="W2" s="572"/>
      <c r="X2" s="572"/>
      <c r="Y2" s="572"/>
      <c r="Z2" s="572"/>
      <c r="AA2" s="572"/>
      <c r="AB2" s="572"/>
      <c r="AC2" s="572"/>
      <c r="AD2" s="572"/>
      <c r="AE2" s="572"/>
      <c r="AF2" s="1"/>
      <c r="AG2" s="1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</row>
    <row r="3" spans="1:51" ht="15.75" customHeight="1" x14ac:dyDescent="0.25">
      <c r="A3" s="571" t="s">
        <v>262</v>
      </c>
      <c r="B3" s="572"/>
      <c r="C3" s="572"/>
      <c r="D3" s="572"/>
      <c r="E3" s="572"/>
      <c r="F3" s="572"/>
      <c r="G3" s="572"/>
      <c r="H3" s="572"/>
      <c r="I3" s="572"/>
      <c r="J3" s="572"/>
      <c r="K3" s="572"/>
      <c r="L3" s="572"/>
      <c r="M3" s="572"/>
      <c r="N3" s="572"/>
      <c r="O3" s="572"/>
      <c r="P3" s="572"/>
      <c r="Q3" s="572"/>
      <c r="R3" s="572"/>
      <c r="S3" s="572"/>
      <c r="T3" s="572"/>
      <c r="U3" s="572"/>
      <c r="V3" s="572"/>
      <c r="W3" s="572"/>
      <c r="X3" s="572"/>
      <c r="Y3" s="572"/>
      <c r="Z3" s="572"/>
      <c r="AA3" s="572"/>
      <c r="AB3" s="572"/>
      <c r="AC3" s="572"/>
      <c r="AD3" s="572"/>
      <c r="AE3" s="572"/>
      <c r="AF3" s="1"/>
      <c r="AG3" s="1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</row>
    <row r="4" spans="1:51" ht="18.75" customHeight="1" x14ac:dyDescent="0.3">
      <c r="A4" s="573"/>
      <c r="B4" s="572"/>
      <c r="C4" s="572"/>
      <c r="D4" s="572"/>
      <c r="E4" s="572"/>
      <c r="F4" s="572"/>
      <c r="G4" s="572"/>
      <c r="H4" s="572"/>
      <c r="I4" s="572"/>
      <c r="J4" s="572"/>
      <c r="K4" s="572"/>
      <c r="L4" s="572"/>
      <c r="M4" s="572"/>
      <c r="N4" s="572"/>
      <c r="O4" s="572"/>
      <c r="P4" s="572"/>
      <c r="Q4" s="572"/>
      <c r="R4" s="572"/>
      <c r="S4" s="572"/>
      <c r="T4" s="572"/>
      <c r="U4" s="572"/>
      <c r="V4" s="572"/>
      <c r="W4" s="572"/>
      <c r="X4" s="572"/>
      <c r="Y4" s="572"/>
      <c r="Z4" s="572"/>
      <c r="AA4" s="572"/>
      <c r="AB4" s="572"/>
      <c r="AC4" s="572"/>
      <c r="AD4" s="572"/>
      <c r="AE4" s="572"/>
      <c r="AF4" s="3"/>
      <c r="AG4" s="3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</row>
    <row r="5" spans="1:51" ht="18.75" customHeight="1" x14ac:dyDescent="0.25">
      <c r="A5" s="574" t="s">
        <v>253</v>
      </c>
      <c r="B5" s="572"/>
      <c r="C5" s="572"/>
      <c r="D5" s="572"/>
      <c r="E5" s="572"/>
      <c r="F5" s="572"/>
      <c r="G5" s="572"/>
      <c r="H5" s="572"/>
      <c r="I5" s="572"/>
      <c r="J5" s="572"/>
      <c r="K5" s="572"/>
      <c r="L5" s="572"/>
      <c r="M5" s="572"/>
      <c r="N5" s="572"/>
      <c r="O5" s="572"/>
      <c r="P5" s="572"/>
      <c r="Q5" s="572"/>
      <c r="R5" s="572"/>
      <c r="S5" s="572"/>
      <c r="T5" s="572"/>
      <c r="U5" s="572"/>
      <c r="V5" s="572"/>
      <c r="W5" s="572"/>
      <c r="X5" s="572"/>
      <c r="Y5" s="572"/>
      <c r="Z5" s="572"/>
      <c r="AA5" s="572"/>
      <c r="AB5" s="572"/>
      <c r="AC5" s="572"/>
      <c r="AD5" s="572"/>
      <c r="AE5" s="572"/>
      <c r="AF5" s="3"/>
      <c r="AG5" s="3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</row>
    <row r="6" spans="1:51" ht="18.75" customHeight="1" x14ac:dyDescent="0.25">
      <c r="A6" s="574" t="s">
        <v>295</v>
      </c>
      <c r="B6" s="572"/>
      <c r="C6" s="572"/>
      <c r="D6" s="572"/>
      <c r="E6" s="572"/>
      <c r="F6" s="572"/>
      <c r="G6" s="572"/>
      <c r="H6" s="572"/>
      <c r="I6" s="572"/>
      <c r="J6" s="572"/>
      <c r="K6" s="572"/>
      <c r="L6" s="572"/>
      <c r="M6" s="572"/>
      <c r="N6" s="572"/>
      <c r="O6" s="572"/>
      <c r="P6" s="572"/>
      <c r="Q6" s="572"/>
      <c r="R6" s="572"/>
      <c r="S6" s="572"/>
      <c r="T6" s="572"/>
      <c r="U6" s="572"/>
      <c r="V6" s="572"/>
      <c r="W6" s="572"/>
      <c r="X6" s="572"/>
      <c r="Y6" s="572"/>
      <c r="Z6" s="572"/>
      <c r="AA6" s="572"/>
      <c r="AB6" s="572"/>
      <c r="AC6" s="572"/>
      <c r="AD6" s="572"/>
      <c r="AE6" s="572"/>
      <c r="AF6" s="3"/>
      <c r="AG6" s="3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</row>
    <row r="7" spans="1:51" ht="18.75" customHeight="1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</row>
    <row r="8" spans="1:51" ht="18.75" customHeight="1" x14ac:dyDescent="0.25">
      <c r="A8" s="2"/>
      <c r="B8" s="4"/>
      <c r="C8" s="594" t="s">
        <v>148</v>
      </c>
      <c r="D8" s="595"/>
      <c r="E8" s="595"/>
      <c r="F8" s="595"/>
      <c r="G8" s="595"/>
      <c r="H8" s="595"/>
      <c r="I8" s="595"/>
      <c r="J8" s="595"/>
      <c r="K8" s="595"/>
      <c r="L8" s="595"/>
      <c r="M8" s="595"/>
      <c r="N8" s="595"/>
      <c r="O8" s="595"/>
      <c r="P8" s="595"/>
      <c r="Q8" s="595"/>
      <c r="R8" s="595"/>
      <c r="S8" s="596"/>
      <c r="T8" s="4"/>
      <c r="U8" s="4"/>
      <c r="V8" s="575" t="s">
        <v>149</v>
      </c>
      <c r="W8" s="576"/>
      <c r="X8" s="576"/>
      <c r="Y8" s="576"/>
      <c r="Z8" s="576"/>
      <c r="AA8" s="576"/>
      <c r="AB8" s="576"/>
      <c r="AC8" s="576"/>
      <c r="AD8" s="576"/>
      <c r="AE8" s="577"/>
      <c r="AF8" s="3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</row>
    <row r="9" spans="1:51" ht="111" customHeight="1" x14ac:dyDescent="0.25">
      <c r="A9" s="2"/>
      <c r="B9" s="314" t="s">
        <v>7</v>
      </c>
      <c r="C9" s="627" t="s">
        <v>8</v>
      </c>
      <c r="D9" s="628"/>
      <c r="E9" s="612" t="s">
        <v>66</v>
      </c>
      <c r="F9" s="613"/>
      <c r="G9" s="612" t="s">
        <v>105</v>
      </c>
      <c r="H9" s="613"/>
      <c r="I9" s="614" t="s">
        <v>11</v>
      </c>
      <c r="J9" s="613"/>
      <c r="K9" s="614" t="s">
        <v>93</v>
      </c>
      <c r="L9" s="613"/>
      <c r="M9" s="614" t="s">
        <v>56</v>
      </c>
      <c r="N9" s="613"/>
      <c r="O9" s="614" t="s">
        <v>142</v>
      </c>
      <c r="P9" s="624"/>
      <c r="Q9" s="615" t="s">
        <v>132</v>
      </c>
      <c r="R9" s="615" t="s">
        <v>106</v>
      </c>
      <c r="S9" s="617" t="s">
        <v>80</v>
      </c>
      <c r="T9" s="621" t="s">
        <v>134</v>
      </c>
      <c r="U9" s="622" t="s">
        <v>135</v>
      </c>
      <c r="V9" s="623" t="s">
        <v>8</v>
      </c>
      <c r="W9" s="621" t="s">
        <v>60</v>
      </c>
      <c r="X9" s="621" t="s">
        <v>71</v>
      </c>
      <c r="Y9" s="621" t="s">
        <v>174</v>
      </c>
      <c r="Z9" s="621" t="s">
        <v>72</v>
      </c>
      <c r="AA9" s="621" t="s">
        <v>61</v>
      </c>
      <c r="AB9" s="621" t="s">
        <v>73</v>
      </c>
      <c r="AC9" s="621" t="s">
        <v>175</v>
      </c>
      <c r="AD9" s="621" t="s">
        <v>93</v>
      </c>
      <c r="AE9" s="622" t="s">
        <v>10</v>
      </c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</row>
    <row r="10" spans="1:51" ht="30" customHeight="1" x14ac:dyDescent="0.2">
      <c r="A10" s="90"/>
      <c r="B10" s="315"/>
      <c r="C10" s="316" t="s">
        <v>151</v>
      </c>
      <c r="D10" s="317" t="s">
        <v>152</v>
      </c>
      <c r="E10" s="316" t="s">
        <v>151</v>
      </c>
      <c r="F10" s="317" t="s">
        <v>152</v>
      </c>
      <c r="G10" s="316" t="s">
        <v>151</v>
      </c>
      <c r="H10" s="317" t="s">
        <v>152</v>
      </c>
      <c r="I10" s="317" t="s">
        <v>151</v>
      </c>
      <c r="J10" s="317" t="s">
        <v>152</v>
      </c>
      <c r="K10" s="317" t="s">
        <v>151</v>
      </c>
      <c r="L10" s="317" t="s">
        <v>152</v>
      </c>
      <c r="M10" s="317" t="s">
        <v>151</v>
      </c>
      <c r="N10" s="317" t="s">
        <v>152</v>
      </c>
      <c r="O10" s="317" t="s">
        <v>151</v>
      </c>
      <c r="P10" s="318" t="s">
        <v>152</v>
      </c>
      <c r="Q10" s="616"/>
      <c r="R10" s="616"/>
      <c r="S10" s="618"/>
      <c r="T10" s="616"/>
      <c r="U10" s="618"/>
      <c r="V10" s="620"/>
      <c r="W10" s="616"/>
      <c r="X10" s="616"/>
      <c r="Y10" s="616"/>
      <c r="Z10" s="616"/>
      <c r="AA10" s="616"/>
      <c r="AB10" s="616"/>
      <c r="AC10" s="616"/>
      <c r="AD10" s="616"/>
      <c r="AE10" s="618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</row>
    <row r="11" spans="1:51" ht="18.75" customHeight="1" x14ac:dyDescent="0.25">
      <c r="A11" s="585" t="s">
        <v>19</v>
      </c>
      <c r="B11" s="578" t="s">
        <v>20</v>
      </c>
      <c r="C11" s="579"/>
      <c r="D11" s="579"/>
      <c r="E11" s="579"/>
      <c r="F11" s="579"/>
      <c r="G11" s="579"/>
      <c r="H11" s="579"/>
      <c r="I11" s="579"/>
      <c r="J11" s="579"/>
      <c r="K11" s="579"/>
      <c r="L11" s="579"/>
      <c r="M11" s="579"/>
      <c r="N11" s="579"/>
      <c r="O11" s="579"/>
      <c r="P11" s="579"/>
      <c r="Q11" s="579"/>
      <c r="R11" s="579"/>
      <c r="S11" s="579"/>
      <c r="T11" s="579"/>
      <c r="U11" s="579"/>
      <c r="V11" s="579"/>
      <c r="W11" s="579"/>
      <c r="X11" s="579"/>
      <c r="Y11" s="579"/>
      <c r="Z11" s="579"/>
      <c r="AA11" s="579"/>
      <c r="AB11" s="579"/>
      <c r="AC11" s="579"/>
      <c r="AD11" s="579"/>
      <c r="AE11" s="580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</row>
    <row r="12" spans="1:51" ht="18.75" customHeight="1" x14ac:dyDescent="0.25">
      <c r="A12" s="586"/>
      <c r="B12" s="15" t="s">
        <v>21</v>
      </c>
      <c r="C12" s="338">
        <f t="shared" ref="C12:C55" si="0">E12+G12+I12+K12+M12+O12</f>
        <v>56</v>
      </c>
      <c r="D12" s="19">
        <f t="shared" ref="D12:D55" si="1">F12+H12+J12+L12+N12+P12+Q12+R12+S12</f>
        <v>55</v>
      </c>
      <c r="E12" s="21">
        <v>50</v>
      </c>
      <c r="F12" s="83">
        <v>51</v>
      </c>
      <c r="G12" s="17">
        <v>0</v>
      </c>
      <c r="H12" s="83">
        <v>0</v>
      </c>
      <c r="I12" s="17">
        <v>2</v>
      </c>
      <c r="J12" s="83">
        <v>2</v>
      </c>
      <c r="K12" s="17">
        <v>0</v>
      </c>
      <c r="L12" s="83">
        <v>0</v>
      </c>
      <c r="M12" s="17">
        <v>2</v>
      </c>
      <c r="N12" s="83">
        <v>0</v>
      </c>
      <c r="O12" s="17">
        <v>2</v>
      </c>
      <c r="P12" s="83">
        <v>2</v>
      </c>
      <c r="Q12" s="83">
        <v>0</v>
      </c>
      <c r="R12" s="83">
        <v>0</v>
      </c>
      <c r="S12" s="19">
        <v>0</v>
      </c>
      <c r="T12" s="21">
        <v>386</v>
      </c>
      <c r="U12" s="18">
        <v>0</v>
      </c>
      <c r="V12" s="16">
        <f t="shared" ref="V12:V16" si="2">SUM(W12:AE12)</f>
        <v>37</v>
      </c>
      <c r="W12" s="18">
        <v>0</v>
      </c>
      <c r="X12" s="18">
        <v>16</v>
      </c>
      <c r="Y12" s="18">
        <v>0</v>
      </c>
      <c r="Z12" s="18">
        <v>21</v>
      </c>
      <c r="AA12" s="84">
        <v>0</v>
      </c>
      <c r="AB12" s="83">
        <v>0</v>
      </c>
      <c r="AC12" s="18">
        <v>0</v>
      </c>
      <c r="AD12" s="18">
        <v>0</v>
      </c>
      <c r="AE12" s="19">
        <v>0</v>
      </c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</row>
    <row r="13" spans="1:51" ht="18.75" customHeight="1" x14ac:dyDescent="0.25">
      <c r="A13" s="586"/>
      <c r="B13" s="22" t="s">
        <v>22</v>
      </c>
      <c r="C13" s="324">
        <f t="shared" si="0"/>
        <v>80</v>
      </c>
      <c r="D13" s="26">
        <f t="shared" si="1"/>
        <v>64</v>
      </c>
      <c r="E13" s="28">
        <v>60</v>
      </c>
      <c r="F13" s="24">
        <v>60</v>
      </c>
      <c r="G13" s="24">
        <v>0</v>
      </c>
      <c r="H13" s="24">
        <v>0</v>
      </c>
      <c r="I13" s="56">
        <v>5</v>
      </c>
      <c r="J13" s="24">
        <v>0</v>
      </c>
      <c r="K13" s="56">
        <v>1</v>
      </c>
      <c r="L13" s="24">
        <v>1</v>
      </c>
      <c r="M13" s="56">
        <v>7</v>
      </c>
      <c r="N13" s="24">
        <v>0</v>
      </c>
      <c r="O13" s="56">
        <v>7</v>
      </c>
      <c r="P13" s="24">
        <v>2</v>
      </c>
      <c r="Q13" s="24">
        <v>1</v>
      </c>
      <c r="R13" s="24">
        <v>0</v>
      </c>
      <c r="S13" s="26">
        <v>0</v>
      </c>
      <c r="T13" s="28">
        <v>439</v>
      </c>
      <c r="U13" s="29">
        <v>0</v>
      </c>
      <c r="V13" s="23">
        <f t="shared" si="2"/>
        <v>31</v>
      </c>
      <c r="W13" s="29">
        <v>0</v>
      </c>
      <c r="X13" s="29">
        <v>18</v>
      </c>
      <c r="Y13" s="29">
        <v>0</v>
      </c>
      <c r="Z13" s="29">
        <v>12</v>
      </c>
      <c r="AA13" s="29">
        <v>0</v>
      </c>
      <c r="AB13" s="56">
        <v>1</v>
      </c>
      <c r="AC13" s="29">
        <v>0</v>
      </c>
      <c r="AD13" s="29">
        <v>0</v>
      </c>
      <c r="AE13" s="30">
        <v>0</v>
      </c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</row>
    <row r="14" spans="1:51" ht="18.75" customHeight="1" x14ac:dyDescent="0.25">
      <c r="A14" s="586"/>
      <c r="B14" s="31" t="s">
        <v>23</v>
      </c>
      <c r="C14" s="319">
        <f t="shared" si="0"/>
        <v>56</v>
      </c>
      <c r="D14" s="38">
        <f t="shared" si="1"/>
        <v>28</v>
      </c>
      <c r="E14" s="36">
        <v>25</v>
      </c>
      <c r="F14" s="33">
        <v>25</v>
      </c>
      <c r="G14" s="33">
        <v>0</v>
      </c>
      <c r="H14" s="33">
        <v>0</v>
      </c>
      <c r="I14" s="17">
        <v>8</v>
      </c>
      <c r="J14" s="17">
        <v>0</v>
      </c>
      <c r="K14" s="17">
        <v>1</v>
      </c>
      <c r="L14" s="17">
        <v>0</v>
      </c>
      <c r="M14" s="17">
        <v>11</v>
      </c>
      <c r="N14" s="17">
        <v>0</v>
      </c>
      <c r="O14" s="17">
        <v>11</v>
      </c>
      <c r="P14" s="17">
        <v>3</v>
      </c>
      <c r="Q14" s="17">
        <v>0</v>
      </c>
      <c r="R14" s="17">
        <v>0</v>
      </c>
      <c r="S14" s="34">
        <v>0</v>
      </c>
      <c r="T14" s="36">
        <v>140</v>
      </c>
      <c r="U14" s="18">
        <v>0</v>
      </c>
      <c r="V14" s="32">
        <f t="shared" si="2"/>
        <v>18</v>
      </c>
      <c r="W14" s="18">
        <v>0</v>
      </c>
      <c r="X14" s="18">
        <v>10</v>
      </c>
      <c r="Y14" s="18">
        <v>0</v>
      </c>
      <c r="Z14" s="18">
        <v>8</v>
      </c>
      <c r="AA14" s="18">
        <v>0</v>
      </c>
      <c r="AB14" s="17">
        <v>0</v>
      </c>
      <c r="AC14" s="18">
        <v>0</v>
      </c>
      <c r="AD14" s="18">
        <v>0</v>
      </c>
      <c r="AE14" s="34">
        <v>0</v>
      </c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</row>
    <row r="15" spans="1:51" ht="18.75" customHeight="1" x14ac:dyDescent="0.25">
      <c r="A15" s="586"/>
      <c r="B15" s="22" t="s">
        <v>25</v>
      </c>
      <c r="C15" s="324">
        <f t="shared" si="0"/>
        <v>7</v>
      </c>
      <c r="D15" s="26">
        <f t="shared" si="1"/>
        <v>5</v>
      </c>
      <c r="E15" s="28">
        <v>0</v>
      </c>
      <c r="F15" s="24">
        <v>0</v>
      </c>
      <c r="G15" s="24">
        <v>0</v>
      </c>
      <c r="H15" s="24">
        <v>0</v>
      </c>
      <c r="I15" s="56">
        <v>3</v>
      </c>
      <c r="J15" s="24">
        <v>2</v>
      </c>
      <c r="K15" s="56">
        <v>0</v>
      </c>
      <c r="L15" s="24">
        <v>0</v>
      </c>
      <c r="M15" s="56">
        <v>2</v>
      </c>
      <c r="N15" s="24">
        <v>1</v>
      </c>
      <c r="O15" s="56">
        <v>2</v>
      </c>
      <c r="P15" s="24">
        <v>2</v>
      </c>
      <c r="Q15" s="24">
        <v>0</v>
      </c>
      <c r="R15" s="24">
        <v>0</v>
      </c>
      <c r="S15" s="26">
        <v>0</v>
      </c>
      <c r="T15" s="28">
        <v>178</v>
      </c>
      <c r="U15" s="29">
        <v>0</v>
      </c>
      <c r="V15" s="23">
        <f t="shared" si="2"/>
        <v>12</v>
      </c>
      <c r="W15" s="29">
        <v>0</v>
      </c>
      <c r="X15" s="29">
        <v>6</v>
      </c>
      <c r="Y15" s="29">
        <v>0</v>
      </c>
      <c r="Z15" s="29">
        <v>6</v>
      </c>
      <c r="AA15" s="29">
        <v>0</v>
      </c>
      <c r="AB15" s="56">
        <v>0</v>
      </c>
      <c r="AC15" s="29">
        <v>0</v>
      </c>
      <c r="AD15" s="29">
        <v>0</v>
      </c>
      <c r="AE15" s="30">
        <v>0</v>
      </c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</row>
    <row r="16" spans="1:51" ht="18.75" customHeight="1" x14ac:dyDescent="0.25">
      <c r="A16" s="586"/>
      <c r="B16" s="31" t="s">
        <v>24</v>
      </c>
      <c r="C16" s="319">
        <f t="shared" si="0"/>
        <v>56</v>
      </c>
      <c r="D16" s="38">
        <f t="shared" si="1"/>
        <v>46</v>
      </c>
      <c r="E16" s="36">
        <v>40</v>
      </c>
      <c r="F16" s="33">
        <v>40</v>
      </c>
      <c r="G16" s="33">
        <v>0</v>
      </c>
      <c r="H16" s="33">
        <v>0</v>
      </c>
      <c r="I16" s="17">
        <v>5</v>
      </c>
      <c r="J16" s="33">
        <v>1</v>
      </c>
      <c r="K16" s="17">
        <v>1</v>
      </c>
      <c r="L16" s="33">
        <v>0</v>
      </c>
      <c r="M16" s="17">
        <v>5</v>
      </c>
      <c r="N16" s="17">
        <v>0</v>
      </c>
      <c r="O16" s="17">
        <v>5</v>
      </c>
      <c r="P16" s="17">
        <v>5</v>
      </c>
      <c r="Q16" s="17">
        <v>0</v>
      </c>
      <c r="R16" s="17">
        <v>0</v>
      </c>
      <c r="S16" s="34">
        <v>0</v>
      </c>
      <c r="T16" s="36">
        <v>300</v>
      </c>
      <c r="U16" s="18">
        <v>0</v>
      </c>
      <c r="V16" s="32">
        <f t="shared" si="2"/>
        <v>21</v>
      </c>
      <c r="W16" s="18">
        <v>0</v>
      </c>
      <c r="X16" s="18">
        <v>10</v>
      </c>
      <c r="Y16" s="18">
        <v>0</v>
      </c>
      <c r="Z16" s="18">
        <v>11</v>
      </c>
      <c r="AA16" s="18">
        <v>0</v>
      </c>
      <c r="AB16" s="17">
        <v>0</v>
      </c>
      <c r="AC16" s="18">
        <v>0</v>
      </c>
      <c r="AD16" s="18">
        <v>0</v>
      </c>
      <c r="AE16" s="34">
        <v>0</v>
      </c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</row>
    <row r="17" spans="1:51" ht="18.75" customHeight="1" x14ac:dyDescent="0.25">
      <c r="A17" s="586"/>
      <c r="B17" s="22" t="s">
        <v>217</v>
      </c>
      <c r="C17" s="324">
        <f t="shared" si="0"/>
        <v>14</v>
      </c>
      <c r="D17" s="26">
        <f t="shared" si="1"/>
        <v>2</v>
      </c>
      <c r="E17" s="56">
        <f t="shared" ref="E17:AE17" si="3">SUM(E18:E23)</f>
        <v>0</v>
      </c>
      <c r="F17" s="24">
        <f t="shared" si="3"/>
        <v>0</v>
      </c>
      <c r="G17" s="24">
        <f t="shared" si="3"/>
        <v>0</v>
      </c>
      <c r="H17" s="24">
        <f t="shared" si="3"/>
        <v>0</v>
      </c>
      <c r="I17" s="56">
        <f t="shared" si="3"/>
        <v>6</v>
      </c>
      <c r="J17" s="56">
        <f t="shared" si="3"/>
        <v>2</v>
      </c>
      <c r="K17" s="56">
        <f t="shared" si="3"/>
        <v>0</v>
      </c>
      <c r="L17" s="56">
        <f t="shared" si="3"/>
        <v>0</v>
      </c>
      <c r="M17" s="56">
        <f t="shared" si="3"/>
        <v>4</v>
      </c>
      <c r="N17" s="56">
        <f t="shared" si="3"/>
        <v>0</v>
      </c>
      <c r="O17" s="56">
        <f t="shared" si="3"/>
        <v>4</v>
      </c>
      <c r="P17" s="56">
        <f t="shared" si="3"/>
        <v>0</v>
      </c>
      <c r="Q17" s="56">
        <f t="shared" si="3"/>
        <v>0</v>
      </c>
      <c r="R17" s="56">
        <f t="shared" si="3"/>
        <v>0</v>
      </c>
      <c r="S17" s="30">
        <f t="shared" si="3"/>
        <v>0</v>
      </c>
      <c r="T17" s="28">
        <f t="shared" si="3"/>
        <v>174</v>
      </c>
      <c r="U17" s="59">
        <f t="shared" si="3"/>
        <v>0</v>
      </c>
      <c r="V17" s="23">
        <f t="shared" si="3"/>
        <v>10</v>
      </c>
      <c r="W17" s="29">
        <f t="shared" si="3"/>
        <v>0</v>
      </c>
      <c r="X17" s="29">
        <f t="shared" si="3"/>
        <v>3</v>
      </c>
      <c r="Y17" s="29">
        <f t="shared" si="3"/>
        <v>0</v>
      </c>
      <c r="Z17" s="29">
        <f t="shared" si="3"/>
        <v>6</v>
      </c>
      <c r="AA17" s="29">
        <f t="shared" si="3"/>
        <v>0</v>
      </c>
      <c r="AB17" s="56">
        <f t="shared" si="3"/>
        <v>1</v>
      </c>
      <c r="AC17" s="29">
        <f t="shared" si="3"/>
        <v>0</v>
      </c>
      <c r="AD17" s="29">
        <f t="shared" si="3"/>
        <v>0</v>
      </c>
      <c r="AE17" s="30">
        <f t="shared" si="3"/>
        <v>0</v>
      </c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</row>
    <row r="18" spans="1:51" ht="18.75" customHeight="1" x14ac:dyDescent="0.25">
      <c r="A18" s="586"/>
      <c r="B18" s="31" t="s">
        <v>280</v>
      </c>
      <c r="C18" s="319">
        <f t="shared" si="0"/>
        <v>3</v>
      </c>
      <c r="D18" s="38">
        <f t="shared" si="1"/>
        <v>0</v>
      </c>
      <c r="E18" s="36">
        <v>0</v>
      </c>
      <c r="F18" s="33">
        <v>0</v>
      </c>
      <c r="G18" s="33">
        <v>0</v>
      </c>
      <c r="H18" s="33">
        <v>0</v>
      </c>
      <c r="I18" s="17">
        <v>1</v>
      </c>
      <c r="J18" s="17">
        <v>0</v>
      </c>
      <c r="K18" s="17">
        <v>0</v>
      </c>
      <c r="L18" s="17">
        <v>0</v>
      </c>
      <c r="M18" s="17">
        <v>1</v>
      </c>
      <c r="N18" s="17">
        <v>0</v>
      </c>
      <c r="O18" s="17">
        <v>1</v>
      </c>
      <c r="P18" s="17">
        <v>0</v>
      </c>
      <c r="Q18" s="17">
        <v>0</v>
      </c>
      <c r="R18" s="17">
        <v>0</v>
      </c>
      <c r="S18" s="34">
        <v>0</v>
      </c>
      <c r="T18" s="36">
        <v>30</v>
      </c>
      <c r="U18" s="257">
        <v>0</v>
      </c>
      <c r="V18" s="32">
        <f t="shared" ref="V18:V34" si="4">SUM(W18:AE18)</f>
        <v>0</v>
      </c>
      <c r="W18" s="18">
        <v>0</v>
      </c>
      <c r="X18" s="18">
        <v>0</v>
      </c>
      <c r="Y18" s="18">
        <v>0</v>
      </c>
      <c r="Z18" s="18">
        <v>0</v>
      </c>
      <c r="AA18" s="18">
        <v>0</v>
      </c>
      <c r="AB18" s="17">
        <v>0</v>
      </c>
      <c r="AC18" s="18">
        <v>0</v>
      </c>
      <c r="AD18" s="18">
        <v>0</v>
      </c>
      <c r="AE18" s="34">
        <v>0</v>
      </c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</row>
    <row r="19" spans="1:51" ht="18.75" customHeight="1" x14ac:dyDescent="0.25">
      <c r="A19" s="586"/>
      <c r="B19" s="22" t="s">
        <v>281</v>
      </c>
      <c r="C19" s="324">
        <f t="shared" si="0"/>
        <v>3</v>
      </c>
      <c r="D19" s="26">
        <f t="shared" si="1"/>
        <v>0</v>
      </c>
      <c r="E19" s="28">
        <v>0</v>
      </c>
      <c r="F19" s="24">
        <v>0</v>
      </c>
      <c r="G19" s="24">
        <v>0</v>
      </c>
      <c r="H19" s="24">
        <v>0</v>
      </c>
      <c r="I19" s="56">
        <v>1</v>
      </c>
      <c r="J19" s="56">
        <v>0</v>
      </c>
      <c r="K19" s="56">
        <v>0</v>
      </c>
      <c r="L19" s="56">
        <v>0</v>
      </c>
      <c r="M19" s="56">
        <v>1</v>
      </c>
      <c r="N19" s="56">
        <v>0</v>
      </c>
      <c r="O19" s="56">
        <v>1</v>
      </c>
      <c r="P19" s="56">
        <v>0</v>
      </c>
      <c r="Q19" s="56">
        <v>0</v>
      </c>
      <c r="R19" s="56">
        <v>0</v>
      </c>
      <c r="S19" s="30">
        <v>0</v>
      </c>
      <c r="T19" s="28">
        <v>24</v>
      </c>
      <c r="U19" s="59">
        <v>0</v>
      </c>
      <c r="V19" s="23">
        <f t="shared" si="4"/>
        <v>2</v>
      </c>
      <c r="W19" s="29">
        <v>0</v>
      </c>
      <c r="X19" s="29">
        <v>1</v>
      </c>
      <c r="Y19" s="29">
        <v>0</v>
      </c>
      <c r="Z19" s="29">
        <v>1</v>
      </c>
      <c r="AA19" s="29">
        <v>0</v>
      </c>
      <c r="AB19" s="56">
        <v>0</v>
      </c>
      <c r="AC19" s="29">
        <v>0</v>
      </c>
      <c r="AD19" s="29">
        <v>0</v>
      </c>
      <c r="AE19" s="30">
        <v>0</v>
      </c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</row>
    <row r="20" spans="1:51" ht="18.75" customHeight="1" x14ac:dyDescent="0.25">
      <c r="A20" s="586"/>
      <c r="B20" s="31" t="s">
        <v>282</v>
      </c>
      <c r="C20" s="319">
        <f t="shared" si="0"/>
        <v>3</v>
      </c>
      <c r="D20" s="38">
        <f t="shared" si="1"/>
        <v>1</v>
      </c>
      <c r="E20" s="36">
        <v>0</v>
      </c>
      <c r="F20" s="33">
        <v>0</v>
      </c>
      <c r="G20" s="33">
        <v>0</v>
      </c>
      <c r="H20" s="33">
        <v>0</v>
      </c>
      <c r="I20" s="17">
        <v>1</v>
      </c>
      <c r="J20" s="17">
        <v>1</v>
      </c>
      <c r="K20" s="17">
        <v>0</v>
      </c>
      <c r="L20" s="17">
        <v>0</v>
      </c>
      <c r="M20" s="17">
        <v>1</v>
      </c>
      <c r="N20" s="17">
        <v>0</v>
      </c>
      <c r="O20" s="17">
        <v>1</v>
      </c>
      <c r="P20" s="17">
        <v>0</v>
      </c>
      <c r="Q20" s="17">
        <v>0</v>
      </c>
      <c r="R20" s="17">
        <v>0</v>
      </c>
      <c r="S20" s="34">
        <v>0</v>
      </c>
      <c r="T20" s="36">
        <v>49</v>
      </c>
      <c r="U20" s="257">
        <v>0</v>
      </c>
      <c r="V20" s="32">
        <f t="shared" si="4"/>
        <v>5</v>
      </c>
      <c r="W20" s="18">
        <v>0</v>
      </c>
      <c r="X20" s="18">
        <v>0</v>
      </c>
      <c r="Y20" s="18">
        <v>0</v>
      </c>
      <c r="Z20" s="18">
        <v>4</v>
      </c>
      <c r="AA20" s="18">
        <v>0</v>
      </c>
      <c r="AB20" s="17">
        <v>1</v>
      </c>
      <c r="AC20" s="18">
        <v>0</v>
      </c>
      <c r="AD20" s="18">
        <v>0</v>
      </c>
      <c r="AE20" s="34">
        <v>0</v>
      </c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</row>
    <row r="21" spans="1:51" ht="18.75" customHeight="1" x14ac:dyDescent="0.25">
      <c r="A21" s="586"/>
      <c r="B21" s="22" t="s">
        <v>283</v>
      </c>
      <c r="C21" s="324">
        <f t="shared" si="0"/>
        <v>0</v>
      </c>
      <c r="D21" s="26">
        <f t="shared" si="1"/>
        <v>0</v>
      </c>
      <c r="E21" s="28">
        <v>0</v>
      </c>
      <c r="F21" s="24">
        <v>0</v>
      </c>
      <c r="G21" s="24">
        <v>0</v>
      </c>
      <c r="H21" s="24">
        <v>0</v>
      </c>
      <c r="I21" s="56">
        <v>0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6">
        <v>0</v>
      </c>
      <c r="Q21" s="56">
        <v>0</v>
      </c>
      <c r="R21" s="56">
        <v>0</v>
      </c>
      <c r="S21" s="30">
        <v>0</v>
      </c>
      <c r="T21" s="28">
        <v>15</v>
      </c>
      <c r="U21" s="59">
        <v>0</v>
      </c>
      <c r="V21" s="23">
        <f t="shared" si="4"/>
        <v>0</v>
      </c>
      <c r="W21" s="29">
        <v>0</v>
      </c>
      <c r="X21" s="29">
        <v>0</v>
      </c>
      <c r="Y21" s="29">
        <v>0</v>
      </c>
      <c r="Z21" s="29">
        <v>0</v>
      </c>
      <c r="AA21" s="29">
        <v>0</v>
      </c>
      <c r="AB21" s="56">
        <v>0</v>
      </c>
      <c r="AC21" s="29">
        <v>0</v>
      </c>
      <c r="AD21" s="29">
        <v>0</v>
      </c>
      <c r="AE21" s="30">
        <v>0</v>
      </c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</row>
    <row r="22" spans="1:51" ht="18.75" customHeight="1" x14ac:dyDescent="0.25">
      <c r="A22" s="586"/>
      <c r="B22" s="31" t="s">
        <v>284</v>
      </c>
      <c r="C22" s="319">
        <f t="shared" si="0"/>
        <v>3</v>
      </c>
      <c r="D22" s="38">
        <f t="shared" si="1"/>
        <v>0</v>
      </c>
      <c r="E22" s="36">
        <v>0</v>
      </c>
      <c r="F22" s="33">
        <v>0</v>
      </c>
      <c r="G22" s="33">
        <v>0</v>
      </c>
      <c r="H22" s="33">
        <v>0</v>
      </c>
      <c r="I22" s="17">
        <v>1</v>
      </c>
      <c r="J22" s="17">
        <v>0</v>
      </c>
      <c r="K22" s="17">
        <v>0</v>
      </c>
      <c r="L22" s="17">
        <v>0</v>
      </c>
      <c r="M22" s="17">
        <v>1</v>
      </c>
      <c r="N22" s="17">
        <v>0</v>
      </c>
      <c r="O22" s="17">
        <v>1</v>
      </c>
      <c r="P22" s="17">
        <v>0</v>
      </c>
      <c r="Q22" s="17">
        <v>0</v>
      </c>
      <c r="R22" s="17">
        <v>0</v>
      </c>
      <c r="S22" s="34">
        <v>0</v>
      </c>
      <c r="T22" s="36">
        <v>30</v>
      </c>
      <c r="U22" s="257">
        <v>0</v>
      </c>
      <c r="V22" s="32">
        <f t="shared" si="4"/>
        <v>0</v>
      </c>
      <c r="W22" s="18">
        <v>0</v>
      </c>
      <c r="X22" s="18">
        <v>0</v>
      </c>
      <c r="Y22" s="18">
        <v>0</v>
      </c>
      <c r="Z22" s="18">
        <v>0</v>
      </c>
      <c r="AA22" s="18">
        <v>0</v>
      </c>
      <c r="AB22" s="17">
        <v>0</v>
      </c>
      <c r="AC22" s="18">
        <v>0</v>
      </c>
      <c r="AD22" s="18">
        <v>0</v>
      </c>
      <c r="AE22" s="34">
        <v>0</v>
      </c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</row>
    <row r="23" spans="1:51" ht="18.75" customHeight="1" x14ac:dyDescent="0.25">
      <c r="A23" s="586"/>
      <c r="B23" s="22" t="s">
        <v>285</v>
      </c>
      <c r="C23" s="324">
        <f t="shared" si="0"/>
        <v>2</v>
      </c>
      <c r="D23" s="26">
        <f t="shared" si="1"/>
        <v>1</v>
      </c>
      <c r="E23" s="28">
        <v>0</v>
      </c>
      <c r="F23" s="28">
        <v>0</v>
      </c>
      <c r="G23" s="28">
        <v>0</v>
      </c>
      <c r="H23" s="28">
        <v>0</v>
      </c>
      <c r="I23" s="28">
        <v>2</v>
      </c>
      <c r="J23" s="28">
        <v>1</v>
      </c>
      <c r="K23" s="28">
        <v>0</v>
      </c>
      <c r="L23" s="28">
        <v>0</v>
      </c>
      <c r="M23" s="28">
        <v>0</v>
      </c>
      <c r="N23" s="28">
        <v>0</v>
      </c>
      <c r="O23" s="28">
        <v>0</v>
      </c>
      <c r="P23" s="28">
        <v>0</v>
      </c>
      <c r="Q23" s="28">
        <v>0</v>
      </c>
      <c r="R23" s="28">
        <v>0</v>
      </c>
      <c r="S23" s="26">
        <v>0</v>
      </c>
      <c r="T23" s="28">
        <v>26</v>
      </c>
      <c r="U23" s="59">
        <v>0</v>
      </c>
      <c r="V23" s="23">
        <f t="shared" si="4"/>
        <v>3</v>
      </c>
      <c r="W23" s="29">
        <v>0</v>
      </c>
      <c r="X23" s="29">
        <v>2</v>
      </c>
      <c r="Y23" s="29">
        <v>0</v>
      </c>
      <c r="Z23" s="29">
        <v>1</v>
      </c>
      <c r="AA23" s="29">
        <v>0</v>
      </c>
      <c r="AB23" s="56">
        <v>0</v>
      </c>
      <c r="AC23" s="29">
        <v>0</v>
      </c>
      <c r="AD23" s="29">
        <v>0</v>
      </c>
      <c r="AE23" s="30">
        <v>0</v>
      </c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</row>
    <row r="24" spans="1:51" ht="18.75" customHeight="1" x14ac:dyDescent="0.25">
      <c r="A24" s="586"/>
      <c r="B24" s="31" t="s">
        <v>74</v>
      </c>
      <c r="C24" s="319">
        <f t="shared" si="0"/>
        <v>60</v>
      </c>
      <c r="D24" s="38">
        <f t="shared" si="1"/>
        <v>49</v>
      </c>
      <c r="E24" s="36">
        <v>40</v>
      </c>
      <c r="F24" s="33">
        <v>40</v>
      </c>
      <c r="G24" s="33">
        <v>0</v>
      </c>
      <c r="H24" s="33">
        <v>0</v>
      </c>
      <c r="I24" s="17">
        <v>7</v>
      </c>
      <c r="J24" s="33">
        <v>2</v>
      </c>
      <c r="K24" s="17">
        <v>1</v>
      </c>
      <c r="L24" s="33">
        <v>1</v>
      </c>
      <c r="M24" s="17">
        <v>6</v>
      </c>
      <c r="N24" s="33">
        <v>0</v>
      </c>
      <c r="O24" s="17">
        <v>6</v>
      </c>
      <c r="P24" s="33">
        <v>6</v>
      </c>
      <c r="Q24" s="33">
        <v>0</v>
      </c>
      <c r="R24" s="33">
        <v>0</v>
      </c>
      <c r="S24" s="38">
        <v>0</v>
      </c>
      <c r="T24" s="36">
        <v>441</v>
      </c>
      <c r="U24" s="18">
        <v>0</v>
      </c>
      <c r="V24" s="32">
        <f t="shared" si="4"/>
        <v>45</v>
      </c>
      <c r="W24" s="18">
        <v>0</v>
      </c>
      <c r="X24" s="18">
        <v>8</v>
      </c>
      <c r="Y24" s="18">
        <v>0</v>
      </c>
      <c r="Z24" s="18">
        <v>36</v>
      </c>
      <c r="AA24" s="18">
        <v>0</v>
      </c>
      <c r="AB24" s="17">
        <v>1</v>
      </c>
      <c r="AC24" s="18">
        <v>0</v>
      </c>
      <c r="AD24" s="18">
        <v>0</v>
      </c>
      <c r="AE24" s="34">
        <v>0</v>
      </c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</row>
    <row r="25" spans="1:51" ht="18.75" customHeight="1" x14ac:dyDescent="0.25">
      <c r="A25" s="586"/>
      <c r="B25" s="22" t="s">
        <v>28</v>
      </c>
      <c r="C25" s="324">
        <f t="shared" si="0"/>
        <v>44</v>
      </c>
      <c r="D25" s="26">
        <f t="shared" si="1"/>
        <v>14</v>
      </c>
      <c r="E25" s="28">
        <v>25</v>
      </c>
      <c r="F25" s="24">
        <v>14</v>
      </c>
      <c r="G25" s="24">
        <v>0</v>
      </c>
      <c r="H25" s="24">
        <v>0</v>
      </c>
      <c r="I25" s="56">
        <v>6</v>
      </c>
      <c r="J25" s="56">
        <v>0</v>
      </c>
      <c r="K25" s="56">
        <v>1</v>
      </c>
      <c r="L25" s="56">
        <v>0</v>
      </c>
      <c r="M25" s="56">
        <v>6</v>
      </c>
      <c r="N25" s="56">
        <v>0</v>
      </c>
      <c r="O25" s="56">
        <v>6</v>
      </c>
      <c r="P25" s="56">
        <v>0</v>
      </c>
      <c r="Q25" s="56">
        <v>0</v>
      </c>
      <c r="R25" s="56">
        <v>0</v>
      </c>
      <c r="S25" s="30">
        <v>0</v>
      </c>
      <c r="T25" s="28">
        <v>134</v>
      </c>
      <c r="U25" s="29">
        <v>0</v>
      </c>
      <c r="V25" s="23">
        <f t="shared" si="4"/>
        <v>15</v>
      </c>
      <c r="W25" s="29">
        <v>0</v>
      </c>
      <c r="X25" s="29">
        <v>14</v>
      </c>
      <c r="Y25" s="29">
        <v>0</v>
      </c>
      <c r="Z25" s="29">
        <v>0</v>
      </c>
      <c r="AA25" s="29">
        <v>0</v>
      </c>
      <c r="AB25" s="56">
        <v>1</v>
      </c>
      <c r="AC25" s="29">
        <v>0</v>
      </c>
      <c r="AD25" s="29">
        <v>0</v>
      </c>
      <c r="AE25" s="30">
        <v>0</v>
      </c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</row>
    <row r="26" spans="1:51" ht="18.75" customHeight="1" x14ac:dyDescent="0.25">
      <c r="A26" s="586"/>
      <c r="B26" s="31" t="s">
        <v>29</v>
      </c>
      <c r="C26" s="319">
        <f t="shared" si="0"/>
        <v>50</v>
      </c>
      <c r="D26" s="38">
        <f t="shared" si="1"/>
        <v>21</v>
      </c>
      <c r="E26" s="36">
        <v>25</v>
      </c>
      <c r="F26" s="33">
        <v>21</v>
      </c>
      <c r="G26" s="33">
        <v>0</v>
      </c>
      <c r="H26" s="33">
        <v>0</v>
      </c>
      <c r="I26" s="17">
        <v>4</v>
      </c>
      <c r="J26" s="33">
        <v>0</v>
      </c>
      <c r="K26" s="17">
        <v>1</v>
      </c>
      <c r="L26" s="33">
        <v>0</v>
      </c>
      <c r="M26" s="17">
        <v>10</v>
      </c>
      <c r="N26" s="33">
        <v>0</v>
      </c>
      <c r="O26" s="17">
        <v>10</v>
      </c>
      <c r="P26" s="33">
        <v>0</v>
      </c>
      <c r="Q26" s="33">
        <v>0</v>
      </c>
      <c r="R26" s="33">
        <v>0</v>
      </c>
      <c r="S26" s="38">
        <v>0</v>
      </c>
      <c r="T26" s="36">
        <v>112</v>
      </c>
      <c r="U26" s="18">
        <v>0</v>
      </c>
      <c r="V26" s="32">
        <f t="shared" si="4"/>
        <v>12</v>
      </c>
      <c r="W26" s="18">
        <v>0</v>
      </c>
      <c r="X26" s="18">
        <v>7</v>
      </c>
      <c r="Y26" s="18">
        <v>0</v>
      </c>
      <c r="Z26" s="18">
        <v>2</v>
      </c>
      <c r="AA26" s="18">
        <v>0</v>
      </c>
      <c r="AB26" s="17">
        <v>3</v>
      </c>
      <c r="AC26" s="18">
        <v>0</v>
      </c>
      <c r="AD26" s="18">
        <v>0</v>
      </c>
      <c r="AE26" s="34">
        <v>0</v>
      </c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</row>
    <row r="27" spans="1:51" ht="18.75" customHeight="1" x14ac:dyDescent="0.25">
      <c r="A27" s="586"/>
      <c r="B27" s="22" t="s">
        <v>110</v>
      </c>
      <c r="C27" s="324">
        <f t="shared" si="0"/>
        <v>32</v>
      </c>
      <c r="D27" s="26">
        <f t="shared" si="1"/>
        <v>30</v>
      </c>
      <c r="E27" s="28">
        <v>0</v>
      </c>
      <c r="F27" s="24">
        <v>0</v>
      </c>
      <c r="G27" s="24">
        <v>30</v>
      </c>
      <c r="H27" s="24">
        <v>30</v>
      </c>
      <c r="I27" s="56">
        <v>2</v>
      </c>
      <c r="J27" s="56">
        <v>0</v>
      </c>
      <c r="K27" s="56">
        <v>0</v>
      </c>
      <c r="L27" s="56">
        <v>0</v>
      </c>
      <c r="M27" s="56">
        <v>0</v>
      </c>
      <c r="N27" s="56">
        <v>0</v>
      </c>
      <c r="O27" s="56">
        <v>0</v>
      </c>
      <c r="P27" s="56">
        <v>0</v>
      </c>
      <c r="Q27" s="56">
        <v>0</v>
      </c>
      <c r="R27" s="56">
        <v>0</v>
      </c>
      <c r="S27" s="30">
        <v>0</v>
      </c>
      <c r="T27" s="28">
        <v>133</v>
      </c>
      <c r="U27" s="29">
        <v>0</v>
      </c>
      <c r="V27" s="23">
        <f t="shared" si="4"/>
        <v>18</v>
      </c>
      <c r="W27" s="29">
        <v>0</v>
      </c>
      <c r="X27" s="29">
        <v>1</v>
      </c>
      <c r="Y27" s="29">
        <v>0</v>
      </c>
      <c r="Z27" s="29">
        <v>17</v>
      </c>
      <c r="AA27" s="29">
        <v>0</v>
      </c>
      <c r="AB27" s="56">
        <v>0</v>
      </c>
      <c r="AC27" s="29">
        <v>0</v>
      </c>
      <c r="AD27" s="29">
        <v>0</v>
      </c>
      <c r="AE27" s="30">
        <v>0</v>
      </c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</row>
    <row r="28" spans="1:51" ht="18.75" customHeight="1" x14ac:dyDescent="0.25">
      <c r="A28" s="586"/>
      <c r="B28" s="31" t="s">
        <v>31</v>
      </c>
      <c r="C28" s="319">
        <f t="shared" si="0"/>
        <v>39</v>
      </c>
      <c r="D28" s="38">
        <f t="shared" si="1"/>
        <v>17</v>
      </c>
      <c r="E28" s="36">
        <v>25</v>
      </c>
      <c r="F28" s="33">
        <v>17</v>
      </c>
      <c r="G28" s="33">
        <v>0</v>
      </c>
      <c r="H28" s="33">
        <v>0</v>
      </c>
      <c r="I28" s="17">
        <v>3</v>
      </c>
      <c r="J28" s="33">
        <v>0</v>
      </c>
      <c r="K28" s="17">
        <v>1</v>
      </c>
      <c r="L28" s="33">
        <v>0</v>
      </c>
      <c r="M28" s="17">
        <v>5</v>
      </c>
      <c r="N28" s="33">
        <v>0</v>
      </c>
      <c r="O28" s="17">
        <v>5</v>
      </c>
      <c r="P28" s="33">
        <v>0</v>
      </c>
      <c r="Q28" s="33">
        <v>0</v>
      </c>
      <c r="R28" s="33">
        <v>0</v>
      </c>
      <c r="S28" s="38">
        <v>0</v>
      </c>
      <c r="T28" s="36">
        <v>108</v>
      </c>
      <c r="U28" s="18">
        <v>0</v>
      </c>
      <c r="V28" s="32">
        <f t="shared" si="4"/>
        <v>21</v>
      </c>
      <c r="W28" s="18">
        <v>0</v>
      </c>
      <c r="X28" s="18">
        <v>15</v>
      </c>
      <c r="Y28" s="18">
        <v>0</v>
      </c>
      <c r="Z28" s="18">
        <v>5</v>
      </c>
      <c r="AA28" s="18">
        <v>0</v>
      </c>
      <c r="AB28" s="17">
        <v>1</v>
      </c>
      <c r="AC28" s="17">
        <v>0</v>
      </c>
      <c r="AD28" s="17">
        <v>0</v>
      </c>
      <c r="AE28" s="34">
        <v>0</v>
      </c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</row>
    <row r="29" spans="1:51" ht="18.75" customHeight="1" x14ac:dyDescent="0.25">
      <c r="A29" s="586"/>
      <c r="B29" s="22" t="s">
        <v>111</v>
      </c>
      <c r="C29" s="324">
        <f t="shared" si="0"/>
        <v>34</v>
      </c>
      <c r="D29" s="26">
        <f t="shared" si="1"/>
        <v>21</v>
      </c>
      <c r="E29" s="28">
        <v>20</v>
      </c>
      <c r="F29" s="24">
        <v>20</v>
      </c>
      <c r="G29" s="24">
        <v>10</v>
      </c>
      <c r="H29" s="24">
        <v>1</v>
      </c>
      <c r="I29" s="56">
        <v>3</v>
      </c>
      <c r="J29" s="56">
        <v>0</v>
      </c>
      <c r="K29" s="56">
        <v>1</v>
      </c>
      <c r="L29" s="56">
        <v>0</v>
      </c>
      <c r="M29" s="56">
        <v>0</v>
      </c>
      <c r="N29" s="56">
        <v>0</v>
      </c>
      <c r="O29" s="56">
        <v>0</v>
      </c>
      <c r="P29" s="56">
        <v>0</v>
      </c>
      <c r="Q29" s="56">
        <v>0</v>
      </c>
      <c r="R29" s="56">
        <v>0</v>
      </c>
      <c r="S29" s="30">
        <v>0</v>
      </c>
      <c r="T29" s="28">
        <v>67</v>
      </c>
      <c r="U29" s="29">
        <v>0</v>
      </c>
      <c r="V29" s="23">
        <f t="shared" si="4"/>
        <v>11</v>
      </c>
      <c r="W29" s="29">
        <v>0</v>
      </c>
      <c r="X29" s="29">
        <v>10</v>
      </c>
      <c r="Y29" s="29">
        <v>0</v>
      </c>
      <c r="Z29" s="29">
        <v>1</v>
      </c>
      <c r="AA29" s="29">
        <v>0</v>
      </c>
      <c r="AB29" s="56">
        <v>0</v>
      </c>
      <c r="AC29" s="29">
        <v>0</v>
      </c>
      <c r="AD29" s="29">
        <v>0</v>
      </c>
      <c r="AE29" s="30">
        <v>0</v>
      </c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</row>
    <row r="30" spans="1:51" ht="18.75" customHeight="1" x14ac:dyDescent="0.25">
      <c r="A30" s="586"/>
      <c r="B30" s="31" t="s">
        <v>32</v>
      </c>
      <c r="C30" s="319">
        <f t="shared" si="0"/>
        <v>33</v>
      </c>
      <c r="D30" s="38">
        <f t="shared" si="1"/>
        <v>28</v>
      </c>
      <c r="E30" s="36">
        <v>0</v>
      </c>
      <c r="F30" s="33">
        <v>0</v>
      </c>
      <c r="G30" s="33">
        <v>30</v>
      </c>
      <c r="H30" s="33">
        <v>27</v>
      </c>
      <c r="I30" s="17">
        <v>2</v>
      </c>
      <c r="J30" s="17">
        <v>0</v>
      </c>
      <c r="K30" s="17">
        <v>1</v>
      </c>
      <c r="L30" s="17">
        <v>1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>
        <v>0</v>
      </c>
      <c r="S30" s="34">
        <v>0</v>
      </c>
      <c r="T30" s="36">
        <v>148</v>
      </c>
      <c r="U30" s="18">
        <v>0</v>
      </c>
      <c r="V30" s="32">
        <f t="shared" si="4"/>
        <v>17</v>
      </c>
      <c r="W30" s="18">
        <v>0</v>
      </c>
      <c r="X30" s="18">
        <v>2</v>
      </c>
      <c r="Y30" s="18">
        <v>0</v>
      </c>
      <c r="Z30" s="18">
        <v>15</v>
      </c>
      <c r="AA30" s="18">
        <v>0</v>
      </c>
      <c r="AB30" s="17">
        <v>0</v>
      </c>
      <c r="AC30" s="18">
        <v>0</v>
      </c>
      <c r="AD30" s="18">
        <v>0</v>
      </c>
      <c r="AE30" s="34">
        <v>0</v>
      </c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</row>
    <row r="31" spans="1:51" ht="18.75" customHeight="1" x14ac:dyDescent="0.25">
      <c r="A31" s="586"/>
      <c r="B31" s="22" t="s">
        <v>196</v>
      </c>
      <c r="C31" s="324">
        <f t="shared" si="0"/>
        <v>31</v>
      </c>
      <c r="D31" s="26">
        <f t="shared" si="1"/>
        <v>11</v>
      </c>
      <c r="E31" s="28">
        <v>0</v>
      </c>
      <c r="F31" s="24">
        <v>0</v>
      </c>
      <c r="G31" s="24">
        <v>30</v>
      </c>
      <c r="H31" s="24">
        <v>11</v>
      </c>
      <c r="I31" s="56">
        <v>1</v>
      </c>
      <c r="J31" s="56">
        <v>0</v>
      </c>
      <c r="K31" s="56">
        <v>0</v>
      </c>
      <c r="L31" s="56">
        <v>0</v>
      </c>
      <c r="M31" s="56">
        <v>0</v>
      </c>
      <c r="N31" s="56">
        <v>0</v>
      </c>
      <c r="O31" s="56">
        <v>0</v>
      </c>
      <c r="P31" s="56">
        <v>0</v>
      </c>
      <c r="Q31" s="56">
        <v>0</v>
      </c>
      <c r="R31" s="56">
        <v>0</v>
      </c>
      <c r="S31" s="30">
        <v>0</v>
      </c>
      <c r="T31" s="28">
        <v>116</v>
      </c>
      <c r="U31" s="29">
        <v>0</v>
      </c>
      <c r="V31" s="23">
        <f t="shared" si="4"/>
        <v>21</v>
      </c>
      <c r="W31" s="29">
        <v>0</v>
      </c>
      <c r="X31" s="29">
        <v>2</v>
      </c>
      <c r="Y31" s="29">
        <v>0</v>
      </c>
      <c r="Z31" s="29">
        <v>19</v>
      </c>
      <c r="AA31" s="29">
        <v>0</v>
      </c>
      <c r="AB31" s="56">
        <v>0</v>
      </c>
      <c r="AC31" s="29">
        <v>0</v>
      </c>
      <c r="AD31" s="29">
        <v>0</v>
      </c>
      <c r="AE31" s="30">
        <v>0</v>
      </c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</row>
    <row r="32" spans="1:51" ht="18.75" customHeight="1" x14ac:dyDescent="0.25">
      <c r="A32" s="586"/>
      <c r="B32" s="31" t="s">
        <v>94</v>
      </c>
      <c r="C32" s="319">
        <f t="shared" si="0"/>
        <v>25</v>
      </c>
      <c r="D32" s="38">
        <f t="shared" si="1"/>
        <v>0</v>
      </c>
      <c r="E32" s="36">
        <v>0</v>
      </c>
      <c r="F32" s="33">
        <v>0</v>
      </c>
      <c r="G32" s="33">
        <v>0</v>
      </c>
      <c r="H32" s="33">
        <v>0</v>
      </c>
      <c r="I32" s="17">
        <v>6</v>
      </c>
      <c r="J32" s="17">
        <v>0</v>
      </c>
      <c r="K32" s="17">
        <v>1</v>
      </c>
      <c r="L32" s="17">
        <v>0</v>
      </c>
      <c r="M32" s="17">
        <v>9</v>
      </c>
      <c r="N32" s="17">
        <v>0</v>
      </c>
      <c r="O32" s="17">
        <v>9</v>
      </c>
      <c r="P32" s="17">
        <v>0</v>
      </c>
      <c r="Q32" s="17">
        <v>0</v>
      </c>
      <c r="R32" s="17">
        <v>0</v>
      </c>
      <c r="S32" s="34">
        <v>0</v>
      </c>
      <c r="T32" s="36">
        <v>99</v>
      </c>
      <c r="U32" s="18">
        <v>0</v>
      </c>
      <c r="V32" s="32">
        <f t="shared" si="4"/>
        <v>8</v>
      </c>
      <c r="W32" s="18">
        <v>0</v>
      </c>
      <c r="X32" s="18">
        <v>5</v>
      </c>
      <c r="Y32" s="18">
        <v>0</v>
      </c>
      <c r="Z32" s="18">
        <v>2</v>
      </c>
      <c r="AA32" s="18">
        <v>0</v>
      </c>
      <c r="AB32" s="17">
        <v>0</v>
      </c>
      <c r="AC32" s="18">
        <v>0</v>
      </c>
      <c r="AD32" s="18">
        <v>0</v>
      </c>
      <c r="AE32" s="34">
        <v>1</v>
      </c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</row>
    <row r="33" spans="1:51" ht="18.75" customHeight="1" x14ac:dyDescent="0.25">
      <c r="A33" s="586"/>
      <c r="B33" s="22" t="s">
        <v>33</v>
      </c>
      <c r="C33" s="324">
        <f t="shared" si="0"/>
        <v>32</v>
      </c>
      <c r="D33" s="26">
        <f t="shared" si="1"/>
        <v>13</v>
      </c>
      <c r="E33" s="28">
        <v>0</v>
      </c>
      <c r="F33" s="24">
        <v>0</v>
      </c>
      <c r="G33" s="24">
        <v>30</v>
      </c>
      <c r="H33" s="24">
        <v>13</v>
      </c>
      <c r="I33" s="56">
        <v>2</v>
      </c>
      <c r="J33" s="24">
        <v>0</v>
      </c>
      <c r="K33" s="56">
        <v>0</v>
      </c>
      <c r="L33" s="24">
        <v>0</v>
      </c>
      <c r="M33" s="56">
        <v>0</v>
      </c>
      <c r="N33" s="24">
        <v>0</v>
      </c>
      <c r="O33" s="56">
        <v>0</v>
      </c>
      <c r="P33" s="24">
        <v>0</v>
      </c>
      <c r="Q33" s="24">
        <v>0</v>
      </c>
      <c r="R33" s="24">
        <v>0</v>
      </c>
      <c r="S33" s="26">
        <v>0</v>
      </c>
      <c r="T33" s="28">
        <v>95</v>
      </c>
      <c r="U33" s="29">
        <v>0</v>
      </c>
      <c r="V33" s="23">
        <f t="shared" si="4"/>
        <v>20</v>
      </c>
      <c r="W33" s="29">
        <v>0</v>
      </c>
      <c r="X33" s="29">
        <v>0</v>
      </c>
      <c r="Y33" s="29">
        <v>0</v>
      </c>
      <c r="Z33" s="29">
        <v>20</v>
      </c>
      <c r="AA33" s="29">
        <v>0</v>
      </c>
      <c r="AB33" s="56">
        <v>0</v>
      </c>
      <c r="AC33" s="29">
        <v>0</v>
      </c>
      <c r="AD33" s="29">
        <v>0</v>
      </c>
      <c r="AE33" s="30">
        <v>0</v>
      </c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</row>
    <row r="34" spans="1:51" ht="18.75" customHeight="1" x14ac:dyDescent="0.25">
      <c r="A34" s="586"/>
      <c r="B34" s="31" t="s">
        <v>112</v>
      </c>
      <c r="C34" s="319">
        <f t="shared" si="0"/>
        <v>34</v>
      </c>
      <c r="D34" s="38">
        <f t="shared" si="1"/>
        <v>16</v>
      </c>
      <c r="E34" s="36">
        <v>0</v>
      </c>
      <c r="F34" s="33">
        <v>0</v>
      </c>
      <c r="G34" s="33">
        <v>30</v>
      </c>
      <c r="H34" s="33">
        <v>16</v>
      </c>
      <c r="I34" s="17">
        <v>3</v>
      </c>
      <c r="J34" s="17">
        <v>0</v>
      </c>
      <c r="K34" s="17">
        <v>1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34">
        <v>0</v>
      </c>
      <c r="T34" s="36">
        <v>88</v>
      </c>
      <c r="U34" s="18">
        <v>0</v>
      </c>
      <c r="V34" s="32">
        <f t="shared" si="4"/>
        <v>17</v>
      </c>
      <c r="W34" s="18">
        <v>0</v>
      </c>
      <c r="X34" s="18">
        <v>0</v>
      </c>
      <c r="Y34" s="18">
        <v>0</v>
      </c>
      <c r="Z34" s="18">
        <v>17</v>
      </c>
      <c r="AA34" s="18">
        <v>0</v>
      </c>
      <c r="AB34" s="17">
        <v>0</v>
      </c>
      <c r="AC34" s="18">
        <v>0</v>
      </c>
      <c r="AD34" s="18">
        <v>0</v>
      </c>
      <c r="AE34" s="34">
        <v>0</v>
      </c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</row>
    <row r="35" spans="1:51" ht="18.75" customHeight="1" x14ac:dyDescent="0.25">
      <c r="A35" s="586"/>
      <c r="B35" s="22" t="s">
        <v>219</v>
      </c>
      <c r="C35" s="324">
        <f t="shared" si="0"/>
        <v>6</v>
      </c>
      <c r="D35" s="26">
        <f t="shared" si="1"/>
        <v>0</v>
      </c>
      <c r="E35" s="56">
        <f t="shared" ref="E35:AE35" si="5">SUM(E36:E38)</f>
        <v>0</v>
      </c>
      <c r="F35" s="56">
        <f t="shared" si="5"/>
        <v>0</v>
      </c>
      <c r="G35" s="56">
        <f t="shared" si="5"/>
        <v>0</v>
      </c>
      <c r="H35" s="56">
        <f t="shared" si="5"/>
        <v>0</v>
      </c>
      <c r="I35" s="56">
        <f t="shared" si="5"/>
        <v>5</v>
      </c>
      <c r="J35" s="56">
        <f t="shared" si="5"/>
        <v>0</v>
      </c>
      <c r="K35" s="56">
        <f t="shared" si="5"/>
        <v>1</v>
      </c>
      <c r="L35" s="56">
        <f t="shared" si="5"/>
        <v>0</v>
      </c>
      <c r="M35" s="56">
        <f t="shared" si="5"/>
        <v>0</v>
      </c>
      <c r="N35" s="56">
        <f t="shared" si="5"/>
        <v>0</v>
      </c>
      <c r="O35" s="56">
        <f t="shared" si="5"/>
        <v>0</v>
      </c>
      <c r="P35" s="56">
        <f t="shared" si="5"/>
        <v>0</v>
      </c>
      <c r="Q35" s="56">
        <f t="shared" si="5"/>
        <v>0</v>
      </c>
      <c r="R35" s="56">
        <f t="shared" si="5"/>
        <v>0</v>
      </c>
      <c r="S35" s="26">
        <f t="shared" si="5"/>
        <v>0</v>
      </c>
      <c r="T35" s="28">
        <f t="shared" si="5"/>
        <v>31</v>
      </c>
      <c r="U35" s="29">
        <f t="shared" si="5"/>
        <v>0</v>
      </c>
      <c r="V35" s="23">
        <f t="shared" si="5"/>
        <v>16</v>
      </c>
      <c r="W35" s="29">
        <f t="shared" si="5"/>
        <v>0</v>
      </c>
      <c r="X35" s="29">
        <f t="shared" si="5"/>
        <v>8</v>
      </c>
      <c r="Y35" s="29">
        <f t="shared" si="5"/>
        <v>0</v>
      </c>
      <c r="Z35" s="29">
        <f t="shared" si="5"/>
        <v>8</v>
      </c>
      <c r="AA35" s="29">
        <f t="shared" si="5"/>
        <v>0</v>
      </c>
      <c r="AB35" s="56">
        <f t="shared" si="5"/>
        <v>0</v>
      </c>
      <c r="AC35" s="29">
        <f t="shared" si="5"/>
        <v>0</v>
      </c>
      <c r="AD35" s="29">
        <f t="shared" si="5"/>
        <v>0</v>
      </c>
      <c r="AE35" s="30">
        <f t="shared" si="5"/>
        <v>0</v>
      </c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</row>
    <row r="36" spans="1:51" ht="18.75" customHeight="1" x14ac:dyDescent="0.25">
      <c r="A36" s="586"/>
      <c r="B36" s="31" t="s">
        <v>280</v>
      </c>
      <c r="C36" s="319">
        <f t="shared" si="0"/>
        <v>4</v>
      </c>
      <c r="D36" s="38">
        <f t="shared" si="1"/>
        <v>0</v>
      </c>
      <c r="E36" s="36">
        <v>0</v>
      </c>
      <c r="F36" s="36">
        <v>0</v>
      </c>
      <c r="G36" s="36">
        <v>0</v>
      </c>
      <c r="H36" s="36">
        <v>0</v>
      </c>
      <c r="I36" s="36">
        <v>3</v>
      </c>
      <c r="J36" s="36">
        <v>0</v>
      </c>
      <c r="K36" s="36">
        <v>1</v>
      </c>
      <c r="L36" s="36">
        <v>0</v>
      </c>
      <c r="M36" s="36">
        <v>0</v>
      </c>
      <c r="N36" s="36">
        <v>0</v>
      </c>
      <c r="O36" s="36">
        <v>0</v>
      </c>
      <c r="P36" s="36">
        <v>0</v>
      </c>
      <c r="Q36" s="36">
        <v>0</v>
      </c>
      <c r="R36" s="36">
        <v>0</v>
      </c>
      <c r="S36" s="34">
        <v>0</v>
      </c>
      <c r="T36" s="36">
        <v>12</v>
      </c>
      <c r="U36" s="257">
        <v>0</v>
      </c>
      <c r="V36" s="32">
        <f t="shared" ref="V36:V41" si="6">SUM(W36:AE36)</f>
        <v>6</v>
      </c>
      <c r="W36" s="18">
        <v>0</v>
      </c>
      <c r="X36" s="18">
        <v>3</v>
      </c>
      <c r="Y36" s="18">
        <f t="shared" ref="Y36:Y38" si="7">SUM(Y37:Y39)</f>
        <v>0</v>
      </c>
      <c r="Z36" s="18">
        <v>3</v>
      </c>
      <c r="AA36" s="18">
        <v>0</v>
      </c>
      <c r="AB36" s="18">
        <v>0</v>
      </c>
      <c r="AC36" s="18">
        <v>0</v>
      </c>
      <c r="AD36" s="18">
        <v>0</v>
      </c>
      <c r="AE36" s="38">
        <v>0</v>
      </c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</row>
    <row r="37" spans="1:51" ht="18.75" customHeight="1" x14ac:dyDescent="0.25">
      <c r="A37" s="586"/>
      <c r="B37" s="22" t="s">
        <v>281</v>
      </c>
      <c r="C37" s="324">
        <f t="shared" si="0"/>
        <v>1</v>
      </c>
      <c r="D37" s="26">
        <f t="shared" si="1"/>
        <v>0</v>
      </c>
      <c r="E37" s="28">
        <v>0</v>
      </c>
      <c r="F37" s="28">
        <v>0</v>
      </c>
      <c r="G37" s="28">
        <v>0</v>
      </c>
      <c r="H37" s="28">
        <v>0</v>
      </c>
      <c r="I37" s="28">
        <v>1</v>
      </c>
      <c r="J37" s="28">
        <v>0</v>
      </c>
      <c r="K37" s="28">
        <v>0</v>
      </c>
      <c r="L37" s="28">
        <v>0</v>
      </c>
      <c r="M37" s="28">
        <v>0</v>
      </c>
      <c r="N37" s="28">
        <v>0</v>
      </c>
      <c r="O37" s="28">
        <v>0</v>
      </c>
      <c r="P37" s="28">
        <v>0</v>
      </c>
      <c r="Q37" s="28">
        <v>0</v>
      </c>
      <c r="R37" s="28">
        <v>0</v>
      </c>
      <c r="S37" s="30">
        <v>0</v>
      </c>
      <c r="T37" s="28">
        <v>11</v>
      </c>
      <c r="U37" s="59">
        <v>0</v>
      </c>
      <c r="V37" s="23">
        <f t="shared" si="6"/>
        <v>0</v>
      </c>
      <c r="W37" s="29">
        <v>0</v>
      </c>
      <c r="X37" s="29">
        <v>0</v>
      </c>
      <c r="Y37" s="29">
        <f t="shared" si="7"/>
        <v>0</v>
      </c>
      <c r="Z37" s="29">
        <v>0</v>
      </c>
      <c r="AA37" s="29">
        <v>0</v>
      </c>
      <c r="AB37" s="29">
        <v>0</v>
      </c>
      <c r="AC37" s="29">
        <v>0</v>
      </c>
      <c r="AD37" s="29">
        <v>0</v>
      </c>
      <c r="AE37" s="30">
        <v>0</v>
      </c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</row>
    <row r="38" spans="1:51" ht="18.75" customHeight="1" x14ac:dyDescent="0.25">
      <c r="A38" s="586"/>
      <c r="B38" s="31" t="s">
        <v>284</v>
      </c>
      <c r="C38" s="319">
        <f t="shared" si="0"/>
        <v>1</v>
      </c>
      <c r="D38" s="38">
        <f t="shared" si="1"/>
        <v>0</v>
      </c>
      <c r="E38" s="36">
        <v>0</v>
      </c>
      <c r="F38" s="36">
        <v>0</v>
      </c>
      <c r="G38" s="36">
        <v>0</v>
      </c>
      <c r="H38" s="36">
        <v>0</v>
      </c>
      <c r="I38" s="36">
        <v>1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0</v>
      </c>
      <c r="P38" s="36">
        <v>0</v>
      </c>
      <c r="Q38" s="36">
        <v>0</v>
      </c>
      <c r="R38" s="36">
        <v>0</v>
      </c>
      <c r="S38" s="34">
        <v>0</v>
      </c>
      <c r="T38" s="36">
        <v>8</v>
      </c>
      <c r="U38" s="257">
        <v>0</v>
      </c>
      <c r="V38" s="32">
        <f t="shared" si="6"/>
        <v>10</v>
      </c>
      <c r="W38" s="18">
        <v>0</v>
      </c>
      <c r="X38" s="18">
        <v>5</v>
      </c>
      <c r="Y38" s="18">
        <f t="shared" si="7"/>
        <v>0</v>
      </c>
      <c r="Z38" s="18">
        <v>5</v>
      </c>
      <c r="AA38" s="18">
        <v>0</v>
      </c>
      <c r="AB38" s="18">
        <v>0</v>
      </c>
      <c r="AC38" s="18">
        <v>0</v>
      </c>
      <c r="AD38" s="18">
        <v>0</v>
      </c>
      <c r="AE38" s="34">
        <v>0</v>
      </c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</row>
    <row r="39" spans="1:51" ht="18.75" customHeight="1" x14ac:dyDescent="0.25">
      <c r="A39" s="586"/>
      <c r="B39" s="22" t="s">
        <v>220</v>
      </c>
      <c r="C39" s="324">
        <f t="shared" si="0"/>
        <v>216</v>
      </c>
      <c r="D39" s="26">
        <f t="shared" si="1"/>
        <v>134</v>
      </c>
      <c r="E39" s="28">
        <v>200</v>
      </c>
      <c r="F39" s="24">
        <v>133</v>
      </c>
      <c r="G39" s="24">
        <v>0</v>
      </c>
      <c r="H39" s="24">
        <v>0</v>
      </c>
      <c r="I39" s="56">
        <v>5</v>
      </c>
      <c r="J39" s="56">
        <v>0</v>
      </c>
      <c r="K39" s="56">
        <v>1</v>
      </c>
      <c r="L39" s="56">
        <v>0</v>
      </c>
      <c r="M39" s="56">
        <v>5</v>
      </c>
      <c r="N39" s="56">
        <v>0</v>
      </c>
      <c r="O39" s="56">
        <v>5</v>
      </c>
      <c r="P39" s="56">
        <v>1</v>
      </c>
      <c r="Q39" s="56">
        <v>0</v>
      </c>
      <c r="R39" s="56">
        <v>0</v>
      </c>
      <c r="S39" s="30">
        <v>0</v>
      </c>
      <c r="T39" s="28">
        <v>945</v>
      </c>
      <c r="U39" s="29">
        <v>0</v>
      </c>
      <c r="V39" s="23">
        <f t="shared" si="6"/>
        <v>87</v>
      </c>
      <c r="W39" s="29">
        <v>0</v>
      </c>
      <c r="X39" s="29">
        <v>45</v>
      </c>
      <c r="Y39" s="29">
        <v>0</v>
      </c>
      <c r="Z39" s="29">
        <v>39</v>
      </c>
      <c r="AA39" s="29">
        <v>1</v>
      </c>
      <c r="AB39" s="56">
        <v>0</v>
      </c>
      <c r="AC39" s="29">
        <v>1</v>
      </c>
      <c r="AD39" s="29">
        <v>0</v>
      </c>
      <c r="AE39" s="30">
        <v>1</v>
      </c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</row>
    <row r="40" spans="1:51" ht="18.75" customHeight="1" x14ac:dyDescent="0.25">
      <c r="A40" s="586"/>
      <c r="B40" s="31" t="s">
        <v>221</v>
      </c>
      <c r="C40" s="319">
        <f t="shared" si="0"/>
        <v>138</v>
      </c>
      <c r="D40" s="38">
        <f t="shared" si="1"/>
        <v>81</v>
      </c>
      <c r="E40" s="36">
        <v>80</v>
      </c>
      <c r="F40" s="33">
        <v>75</v>
      </c>
      <c r="G40" s="33">
        <v>0</v>
      </c>
      <c r="H40" s="33">
        <v>0</v>
      </c>
      <c r="I40" s="17">
        <v>17</v>
      </c>
      <c r="J40" s="33">
        <v>2</v>
      </c>
      <c r="K40" s="17">
        <v>2</v>
      </c>
      <c r="L40" s="33">
        <v>1</v>
      </c>
      <c r="M40" s="17">
        <v>20</v>
      </c>
      <c r="N40" s="33">
        <v>1</v>
      </c>
      <c r="O40" s="17">
        <v>19</v>
      </c>
      <c r="P40" s="33">
        <v>2</v>
      </c>
      <c r="Q40" s="33">
        <v>0</v>
      </c>
      <c r="R40" s="33">
        <v>0</v>
      </c>
      <c r="S40" s="38">
        <v>0</v>
      </c>
      <c r="T40" s="36">
        <v>418</v>
      </c>
      <c r="U40" s="18">
        <v>0</v>
      </c>
      <c r="V40" s="32">
        <f t="shared" si="6"/>
        <v>27</v>
      </c>
      <c r="W40" s="18">
        <v>0</v>
      </c>
      <c r="X40" s="18">
        <v>13</v>
      </c>
      <c r="Y40" s="18">
        <v>0</v>
      </c>
      <c r="Z40" s="18">
        <v>13</v>
      </c>
      <c r="AA40" s="18">
        <v>0</v>
      </c>
      <c r="AB40" s="17">
        <v>1</v>
      </c>
      <c r="AC40" s="18">
        <v>0</v>
      </c>
      <c r="AD40" s="18">
        <v>0</v>
      </c>
      <c r="AE40" s="34">
        <v>0</v>
      </c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</row>
    <row r="41" spans="1:51" ht="18.75" customHeight="1" x14ac:dyDescent="0.25">
      <c r="A41" s="586"/>
      <c r="B41" s="22" t="s">
        <v>234</v>
      </c>
      <c r="C41" s="324">
        <f t="shared" si="0"/>
        <v>71</v>
      </c>
      <c r="D41" s="26">
        <f t="shared" si="1"/>
        <v>21</v>
      </c>
      <c r="E41" s="28">
        <v>0</v>
      </c>
      <c r="F41" s="24">
        <v>0</v>
      </c>
      <c r="G41" s="24">
        <v>60</v>
      </c>
      <c r="H41" s="24">
        <v>21</v>
      </c>
      <c r="I41" s="56">
        <v>2</v>
      </c>
      <c r="J41" s="56">
        <v>0</v>
      </c>
      <c r="K41" s="56">
        <v>1</v>
      </c>
      <c r="L41" s="56">
        <v>0</v>
      </c>
      <c r="M41" s="56">
        <v>4</v>
      </c>
      <c r="N41" s="56">
        <v>0</v>
      </c>
      <c r="O41" s="56">
        <v>4</v>
      </c>
      <c r="P41" s="56">
        <v>0</v>
      </c>
      <c r="Q41" s="56">
        <v>0</v>
      </c>
      <c r="R41" s="56">
        <v>0</v>
      </c>
      <c r="S41" s="30">
        <v>0</v>
      </c>
      <c r="T41" s="28">
        <v>184</v>
      </c>
      <c r="U41" s="59">
        <v>0</v>
      </c>
      <c r="V41" s="23">
        <f t="shared" si="6"/>
        <v>23</v>
      </c>
      <c r="W41" s="29">
        <v>0</v>
      </c>
      <c r="X41" s="29">
        <v>6</v>
      </c>
      <c r="Y41" s="29">
        <v>0</v>
      </c>
      <c r="Z41" s="29">
        <v>14</v>
      </c>
      <c r="AA41" s="29">
        <v>0</v>
      </c>
      <c r="AB41" s="56">
        <v>3</v>
      </c>
      <c r="AC41" s="29">
        <v>0</v>
      </c>
      <c r="AD41" s="29">
        <v>0</v>
      </c>
      <c r="AE41" s="30">
        <v>0</v>
      </c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</row>
    <row r="42" spans="1:51" ht="18.75" customHeight="1" x14ac:dyDescent="0.25">
      <c r="A42" s="586"/>
      <c r="B42" s="31" t="s">
        <v>222</v>
      </c>
      <c r="C42" s="319">
        <f t="shared" si="0"/>
        <v>5</v>
      </c>
      <c r="D42" s="38">
        <f t="shared" si="1"/>
        <v>3</v>
      </c>
      <c r="E42" s="33">
        <f t="shared" ref="E42:AE42" si="8">SUM(E43:E48)</f>
        <v>0</v>
      </c>
      <c r="F42" s="33">
        <f t="shared" si="8"/>
        <v>0</v>
      </c>
      <c r="G42" s="33">
        <f t="shared" si="8"/>
        <v>0</v>
      </c>
      <c r="H42" s="33">
        <f t="shared" si="8"/>
        <v>0</v>
      </c>
      <c r="I42" s="33">
        <f t="shared" si="8"/>
        <v>2</v>
      </c>
      <c r="J42" s="33">
        <f t="shared" si="8"/>
        <v>1</v>
      </c>
      <c r="K42" s="33">
        <f t="shared" si="8"/>
        <v>0</v>
      </c>
      <c r="L42" s="33">
        <f t="shared" si="8"/>
        <v>0</v>
      </c>
      <c r="M42" s="33">
        <f t="shared" si="8"/>
        <v>2</v>
      </c>
      <c r="N42" s="33">
        <f t="shared" si="8"/>
        <v>1</v>
      </c>
      <c r="O42" s="33">
        <f t="shared" si="8"/>
        <v>1</v>
      </c>
      <c r="P42" s="33">
        <f t="shared" si="8"/>
        <v>1</v>
      </c>
      <c r="Q42" s="33">
        <f t="shared" si="8"/>
        <v>0</v>
      </c>
      <c r="R42" s="33">
        <f t="shared" si="8"/>
        <v>0</v>
      </c>
      <c r="S42" s="33">
        <f t="shared" si="8"/>
        <v>0</v>
      </c>
      <c r="T42" s="35">
        <f t="shared" si="8"/>
        <v>193</v>
      </c>
      <c r="U42" s="36">
        <f t="shared" si="8"/>
        <v>0</v>
      </c>
      <c r="V42" s="32">
        <f t="shared" si="8"/>
        <v>39</v>
      </c>
      <c r="W42" s="18">
        <f t="shared" si="8"/>
        <v>0</v>
      </c>
      <c r="X42" s="18">
        <f t="shared" si="8"/>
        <v>4</v>
      </c>
      <c r="Y42" s="18">
        <f t="shared" si="8"/>
        <v>0</v>
      </c>
      <c r="Z42" s="18">
        <f t="shared" si="8"/>
        <v>34</v>
      </c>
      <c r="AA42" s="18">
        <f t="shared" si="8"/>
        <v>0</v>
      </c>
      <c r="AB42" s="17">
        <f t="shared" si="8"/>
        <v>1</v>
      </c>
      <c r="AC42" s="18">
        <f t="shared" si="8"/>
        <v>0</v>
      </c>
      <c r="AD42" s="18">
        <f t="shared" si="8"/>
        <v>0</v>
      </c>
      <c r="AE42" s="34">
        <f t="shared" si="8"/>
        <v>0</v>
      </c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</row>
    <row r="43" spans="1:51" ht="18.75" customHeight="1" x14ac:dyDescent="0.25">
      <c r="A43" s="586"/>
      <c r="B43" s="22" t="s">
        <v>280</v>
      </c>
      <c r="C43" s="324">
        <f t="shared" si="0"/>
        <v>0</v>
      </c>
      <c r="D43" s="26">
        <f t="shared" si="1"/>
        <v>0</v>
      </c>
      <c r="E43" s="28">
        <v>0</v>
      </c>
      <c r="F43" s="24">
        <v>0</v>
      </c>
      <c r="G43" s="24">
        <v>0</v>
      </c>
      <c r="H43" s="24">
        <v>0</v>
      </c>
      <c r="I43" s="56">
        <v>0</v>
      </c>
      <c r="J43" s="56">
        <v>0</v>
      </c>
      <c r="K43" s="56">
        <v>0</v>
      </c>
      <c r="L43" s="56">
        <v>0</v>
      </c>
      <c r="M43" s="56">
        <v>0</v>
      </c>
      <c r="N43" s="56">
        <v>0</v>
      </c>
      <c r="O43" s="56">
        <v>0</v>
      </c>
      <c r="P43" s="56">
        <v>0</v>
      </c>
      <c r="Q43" s="56">
        <v>0</v>
      </c>
      <c r="R43" s="56">
        <v>0</v>
      </c>
      <c r="S43" s="29">
        <v>0</v>
      </c>
      <c r="T43" s="27">
        <v>41</v>
      </c>
      <c r="U43" s="59">
        <v>0</v>
      </c>
      <c r="V43" s="23">
        <f t="shared" ref="V43:V50" si="9">SUM(W43:AE43)</f>
        <v>8</v>
      </c>
      <c r="W43" s="29">
        <v>0</v>
      </c>
      <c r="X43" s="29">
        <v>1</v>
      </c>
      <c r="Y43" s="29">
        <v>0</v>
      </c>
      <c r="Z43" s="29">
        <v>7</v>
      </c>
      <c r="AA43" s="29">
        <v>0</v>
      </c>
      <c r="AB43" s="56">
        <v>0</v>
      </c>
      <c r="AC43" s="29">
        <v>0</v>
      </c>
      <c r="AD43" s="29">
        <v>0</v>
      </c>
      <c r="AE43" s="30">
        <v>0</v>
      </c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</row>
    <row r="44" spans="1:51" ht="18.75" customHeight="1" x14ac:dyDescent="0.25">
      <c r="A44" s="586"/>
      <c r="B44" s="31" t="s">
        <v>281</v>
      </c>
      <c r="C44" s="319">
        <f t="shared" si="0"/>
        <v>4</v>
      </c>
      <c r="D44" s="38">
        <f t="shared" si="1"/>
        <v>2</v>
      </c>
      <c r="E44" s="36">
        <v>0</v>
      </c>
      <c r="F44" s="33">
        <v>0</v>
      </c>
      <c r="G44" s="33">
        <v>0</v>
      </c>
      <c r="H44" s="33">
        <v>0</v>
      </c>
      <c r="I44" s="17">
        <v>1</v>
      </c>
      <c r="J44" s="17">
        <v>0</v>
      </c>
      <c r="K44" s="17">
        <v>0</v>
      </c>
      <c r="L44" s="17">
        <v>0</v>
      </c>
      <c r="M44" s="17">
        <v>2</v>
      </c>
      <c r="N44" s="17">
        <v>1</v>
      </c>
      <c r="O44" s="17">
        <v>1</v>
      </c>
      <c r="P44" s="17">
        <v>1</v>
      </c>
      <c r="Q44" s="17">
        <v>0</v>
      </c>
      <c r="R44" s="17">
        <v>0</v>
      </c>
      <c r="S44" s="18">
        <v>0</v>
      </c>
      <c r="T44" s="35">
        <v>36</v>
      </c>
      <c r="U44" s="257">
        <v>0</v>
      </c>
      <c r="V44" s="32">
        <f t="shared" si="9"/>
        <v>9</v>
      </c>
      <c r="W44" s="18">
        <v>0</v>
      </c>
      <c r="X44" s="18">
        <v>0</v>
      </c>
      <c r="Y44" s="18">
        <v>0</v>
      </c>
      <c r="Z44" s="18">
        <v>9</v>
      </c>
      <c r="AA44" s="18">
        <v>0</v>
      </c>
      <c r="AB44" s="17">
        <v>0</v>
      </c>
      <c r="AC44" s="18">
        <v>0</v>
      </c>
      <c r="AD44" s="18">
        <v>0</v>
      </c>
      <c r="AE44" s="34">
        <v>0</v>
      </c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</row>
    <row r="45" spans="1:51" ht="18.75" customHeight="1" x14ac:dyDescent="0.25">
      <c r="A45" s="586"/>
      <c r="B45" s="22" t="s">
        <v>282</v>
      </c>
      <c r="C45" s="324">
        <f t="shared" si="0"/>
        <v>0</v>
      </c>
      <c r="D45" s="26">
        <f t="shared" si="1"/>
        <v>0</v>
      </c>
      <c r="E45" s="28">
        <v>0</v>
      </c>
      <c r="F45" s="24">
        <v>0</v>
      </c>
      <c r="G45" s="24">
        <v>0</v>
      </c>
      <c r="H45" s="24">
        <v>0</v>
      </c>
      <c r="I45" s="56">
        <v>0</v>
      </c>
      <c r="J45" s="56">
        <v>0</v>
      </c>
      <c r="K45" s="56">
        <v>0</v>
      </c>
      <c r="L45" s="56">
        <v>0</v>
      </c>
      <c r="M45" s="56">
        <v>0</v>
      </c>
      <c r="N45" s="56">
        <v>0</v>
      </c>
      <c r="O45" s="56">
        <v>0</v>
      </c>
      <c r="P45" s="56">
        <v>0</v>
      </c>
      <c r="Q45" s="56">
        <v>0</v>
      </c>
      <c r="R45" s="56">
        <v>0</v>
      </c>
      <c r="S45" s="29">
        <v>0</v>
      </c>
      <c r="T45" s="27">
        <v>46</v>
      </c>
      <c r="U45" s="59">
        <v>0</v>
      </c>
      <c r="V45" s="23">
        <f t="shared" si="9"/>
        <v>11</v>
      </c>
      <c r="W45" s="29">
        <v>0</v>
      </c>
      <c r="X45" s="29">
        <v>2</v>
      </c>
      <c r="Y45" s="29">
        <v>0</v>
      </c>
      <c r="Z45" s="29">
        <v>9</v>
      </c>
      <c r="AA45" s="29">
        <v>0</v>
      </c>
      <c r="AB45" s="56">
        <v>0</v>
      </c>
      <c r="AC45" s="29">
        <v>0</v>
      </c>
      <c r="AD45" s="29">
        <v>0</v>
      </c>
      <c r="AE45" s="30">
        <v>0</v>
      </c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</row>
    <row r="46" spans="1:51" ht="18.75" customHeight="1" x14ac:dyDescent="0.25">
      <c r="A46" s="586"/>
      <c r="B46" s="31" t="s">
        <v>286</v>
      </c>
      <c r="C46" s="319">
        <f t="shared" si="0"/>
        <v>0</v>
      </c>
      <c r="D46" s="38">
        <f t="shared" si="1"/>
        <v>0</v>
      </c>
      <c r="E46" s="36">
        <v>0</v>
      </c>
      <c r="F46" s="33">
        <v>0</v>
      </c>
      <c r="G46" s="33">
        <v>0</v>
      </c>
      <c r="H46" s="33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17">
        <v>0</v>
      </c>
      <c r="R46" s="17">
        <v>0</v>
      </c>
      <c r="S46" s="18">
        <v>0</v>
      </c>
      <c r="T46" s="35">
        <v>22</v>
      </c>
      <c r="U46" s="257">
        <v>0</v>
      </c>
      <c r="V46" s="32">
        <f t="shared" si="9"/>
        <v>0</v>
      </c>
      <c r="W46" s="18">
        <v>0</v>
      </c>
      <c r="X46" s="18">
        <v>0</v>
      </c>
      <c r="Y46" s="18">
        <v>0</v>
      </c>
      <c r="Z46" s="18">
        <v>0</v>
      </c>
      <c r="AA46" s="18">
        <v>0</v>
      </c>
      <c r="AB46" s="17">
        <v>0</v>
      </c>
      <c r="AC46" s="18">
        <v>0</v>
      </c>
      <c r="AD46" s="18">
        <v>0</v>
      </c>
      <c r="AE46" s="34">
        <v>0</v>
      </c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</row>
    <row r="47" spans="1:51" ht="18.75" customHeight="1" x14ac:dyDescent="0.25">
      <c r="A47" s="586"/>
      <c r="B47" s="22" t="s">
        <v>284</v>
      </c>
      <c r="C47" s="324">
        <f t="shared" si="0"/>
        <v>1</v>
      </c>
      <c r="D47" s="26">
        <f t="shared" si="1"/>
        <v>1</v>
      </c>
      <c r="E47" s="28">
        <v>0</v>
      </c>
      <c r="F47" s="24">
        <v>0</v>
      </c>
      <c r="G47" s="24">
        <v>0</v>
      </c>
      <c r="H47" s="24">
        <v>0</v>
      </c>
      <c r="I47" s="56">
        <v>1</v>
      </c>
      <c r="J47" s="56">
        <v>1</v>
      </c>
      <c r="K47" s="56">
        <v>0</v>
      </c>
      <c r="L47" s="56">
        <v>0</v>
      </c>
      <c r="M47" s="56">
        <v>0</v>
      </c>
      <c r="N47" s="56">
        <v>0</v>
      </c>
      <c r="O47" s="56">
        <v>0</v>
      </c>
      <c r="P47" s="56">
        <v>0</v>
      </c>
      <c r="Q47" s="56">
        <v>0</v>
      </c>
      <c r="R47" s="56">
        <v>0</v>
      </c>
      <c r="S47" s="29">
        <v>0</v>
      </c>
      <c r="T47" s="27">
        <v>38</v>
      </c>
      <c r="U47" s="59">
        <v>0</v>
      </c>
      <c r="V47" s="23">
        <f t="shared" si="9"/>
        <v>9</v>
      </c>
      <c r="W47" s="29">
        <v>0</v>
      </c>
      <c r="X47" s="29">
        <v>1</v>
      </c>
      <c r="Y47" s="29">
        <v>0</v>
      </c>
      <c r="Z47" s="29">
        <v>7</v>
      </c>
      <c r="AA47" s="29">
        <v>0</v>
      </c>
      <c r="AB47" s="56">
        <v>1</v>
      </c>
      <c r="AC47" s="29">
        <v>0</v>
      </c>
      <c r="AD47" s="29">
        <v>0</v>
      </c>
      <c r="AE47" s="30">
        <v>0</v>
      </c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</row>
    <row r="48" spans="1:51" ht="18.75" customHeight="1" x14ac:dyDescent="0.25">
      <c r="A48" s="586"/>
      <c r="B48" s="31" t="s">
        <v>285</v>
      </c>
      <c r="C48" s="319">
        <f t="shared" si="0"/>
        <v>0</v>
      </c>
      <c r="D48" s="38">
        <f t="shared" si="1"/>
        <v>0</v>
      </c>
      <c r="E48" s="36">
        <v>0</v>
      </c>
      <c r="F48" s="36">
        <v>0</v>
      </c>
      <c r="G48" s="36">
        <v>0</v>
      </c>
      <c r="H48" s="36">
        <v>0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0</v>
      </c>
      <c r="O48" s="36">
        <v>0</v>
      </c>
      <c r="P48" s="36">
        <v>0</v>
      </c>
      <c r="Q48" s="36">
        <v>0</v>
      </c>
      <c r="R48" s="36">
        <v>0</v>
      </c>
      <c r="S48" s="38">
        <v>0</v>
      </c>
      <c r="T48" s="36">
        <v>10</v>
      </c>
      <c r="U48" s="257">
        <v>0</v>
      </c>
      <c r="V48" s="32">
        <f t="shared" si="9"/>
        <v>2</v>
      </c>
      <c r="W48" s="18">
        <v>0</v>
      </c>
      <c r="X48" s="18">
        <v>0</v>
      </c>
      <c r="Y48" s="18">
        <v>0</v>
      </c>
      <c r="Z48" s="18">
        <v>2</v>
      </c>
      <c r="AA48" s="18">
        <v>0</v>
      </c>
      <c r="AB48" s="17">
        <v>0</v>
      </c>
      <c r="AC48" s="18">
        <v>0</v>
      </c>
      <c r="AD48" s="18">
        <v>0</v>
      </c>
      <c r="AE48" s="34">
        <v>0</v>
      </c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</row>
    <row r="49" spans="1:51" ht="18.75" customHeight="1" x14ac:dyDescent="0.25">
      <c r="A49" s="586"/>
      <c r="B49" s="22" t="s">
        <v>176</v>
      </c>
      <c r="C49" s="324">
        <f t="shared" si="0"/>
        <v>8</v>
      </c>
      <c r="D49" s="26">
        <f t="shared" si="1"/>
        <v>7</v>
      </c>
      <c r="E49" s="28">
        <v>0</v>
      </c>
      <c r="F49" s="24">
        <v>0</v>
      </c>
      <c r="G49" s="24">
        <v>0</v>
      </c>
      <c r="H49" s="24">
        <v>0</v>
      </c>
      <c r="I49" s="56">
        <v>2</v>
      </c>
      <c r="J49" s="56">
        <v>0</v>
      </c>
      <c r="K49" s="56">
        <v>0</v>
      </c>
      <c r="L49" s="56">
        <v>0</v>
      </c>
      <c r="M49" s="56">
        <v>3</v>
      </c>
      <c r="N49" s="56">
        <v>0</v>
      </c>
      <c r="O49" s="56">
        <v>3</v>
      </c>
      <c r="P49" s="56">
        <v>3</v>
      </c>
      <c r="Q49" s="56">
        <v>0</v>
      </c>
      <c r="R49" s="56">
        <v>4</v>
      </c>
      <c r="S49" s="30">
        <v>0</v>
      </c>
      <c r="T49" s="28">
        <v>185</v>
      </c>
      <c r="U49" s="59">
        <v>0</v>
      </c>
      <c r="V49" s="23">
        <f t="shared" si="9"/>
        <v>29</v>
      </c>
      <c r="W49" s="29">
        <v>0</v>
      </c>
      <c r="X49" s="29">
        <v>3</v>
      </c>
      <c r="Y49" s="29">
        <v>0</v>
      </c>
      <c r="Z49" s="29">
        <v>26</v>
      </c>
      <c r="AA49" s="29">
        <v>0</v>
      </c>
      <c r="AB49" s="56">
        <v>0</v>
      </c>
      <c r="AC49" s="29">
        <v>0</v>
      </c>
      <c r="AD49" s="29">
        <v>0</v>
      </c>
      <c r="AE49" s="30">
        <v>0</v>
      </c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</row>
    <row r="50" spans="1:51" ht="18.75" customHeight="1" x14ac:dyDescent="0.25">
      <c r="A50" s="586"/>
      <c r="B50" s="31" t="s">
        <v>34</v>
      </c>
      <c r="C50" s="319">
        <f t="shared" si="0"/>
        <v>25</v>
      </c>
      <c r="D50" s="38">
        <f t="shared" si="1"/>
        <v>25</v>
      </c>
      <c r="E50" s="36">
        <v>25</v>
      </c>
      <c r="F50" s="33">
        <v>25</v>
      </c>
      <c r="G50" s="33">
        <v>0</v>
      </c>
      <c r="H50" s="33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38">
        <v>0</v>
      </c>
      <c r="T50" s="36">
        <v>288</v>
      </c>
      <c r="U50" s="18">
        <v>0</v>
      </c>
      <c r="V50" s="32">
        <f t="shared" si="9"/>
        <v>18</v>
      </c>
      <c r="W50" s="18">
        <v>0</v>
      </c>
      <c r="X50" s="18">
        <v>6</v>
      </c>
      <c r="Y50" s="18">
        <v>0</v>
      </c>
      <c r="Z50" s="18">
        <v>12</v>
      </c>
      <c r="AA50" s="18">
        <v>0</v>
      </c>
      <c r="AB50" s="17">
        <v>0</v>
      </c>
      <c r="AC50" s="18">
        <v>0</v>
      </c>
      <c r="AD50" s="18">
        <v>0</v>
      </c>
      <c r="AE50" s="34">
        <v>0</v>
      </c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</row>
    <row r="51" spans="1:51" ht="18.75" customHeight="1" x14ac:dyDescent="0.25">
      <c r="A51" s="586"/>
      <c r="B51" s="22" t="s">
        <v>223</v>
      </c>
      <c r="C51" s="324">
        <f t="shared" si="0"/>
        <v>1</v>
      </c>
      <c r="D51" s="26">
        <f t="shared" si="1"/>
        <v>0</v>
      </c>
      <c r="E51" s="28">
        <f t="shared" ref="E51:AE51" si="10">SUM(E52:E54)</f>
        <v>0</v>
      </c>
      <c r="F51" s="28">
        <f t="shared" si="10"/>
        <v>0</v>
      </c>
      <c r="G51" s="28">
        <f t="shared" si="10"/>
        <v>0</v>
      </c>
      <c r="H51" s="28">
        <f t="shared" si="10"/>
        <v>0</v>
      </c>
      <c r="I51" s="28">
        <f t="shared" si="10"/>
        <v>1</v>
      </c>
      <c r="J51" s="28">
        <f t="shared" si="10"/>
        <v>0</v>
      </c>
      <c r="K51" s="28">
        <f t="shared" si="10"/>
        <v>0</v>
      </c>
      <c r="L51" s="28">
        <f t="shared" si="10"/>
        <v>0</v>
      </c>
      <c r="M51" s="28">
        <f t="shared" si="10"/>
        <v>0</v>
      </c>
      <c r="N51" s="28">
        <f t="shared" si="10"/>
        <v>0</v>
      </c>
      <c r="O51" s="28">
        <f t="shared" si="10"/>
        <v>0</v>
      </c>
      <c r="P51" s="28">
        <f t="shared" si="10"/>
        <v>0</v>
      </c>
      <c r="Q51" s="28">
        <f t="shared" si="10"/>
        <v>0</v>
      </c>
      <c r="R51" s="28">
        <f t="shared" si="10"/>
        <v>0</v>
      </c>
      <c r="S51" s="26">
        <f t="shared" si="10"/>
        <v>0</v>
      </c>
      <c r="T51" s="28">
        <f t="shared" si="10"/>
        <v>29</v>
      </c>
      <c r="U51" s="218">
        <f t="shared" si="10"/>
        <v>0</v>
      </c>
      <c r="V51" s="23">
        <f t="shared" si="10"/>
        <v>14</v>
      </c>
      <c r="W51" s="28">
        <f t="shared" si="10"/>
        <v>0</v>
      </c>
      <c r="X51" s="28">
        <f t="shared" si="10"/>
        <v>1</v>
      </c>
      <c r="Y51" s="28">
        <f t="shared" si="10"/>
        <v>0</v>
      </c>
      <c r="Z51" s="28">
        <f t="shared" si="10"/>
        <v>13</v>
      </c>
      <c r="AA51" s="28">
        <f t="shared" si="10"/>
        <v>0</v>
      </c>
      <c r="AB51" s="28">
        <f t="shared" si="10"/>
        <v>0</v>
      </c>
      <c r="AC51" s="28">
        <f t="shared" si="10"/>
        <v>0</v>
      </c>
      <c r="AD51" s="28">
        <f t="shared" si="10"/>
        <v>0</v>
      </c>
      <c r="AE51" s="26">
        <f t="shared" si="10"/>
        <v>0</v>
      </c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</row>
    <row r="52" spans="1:51" ht="18.75" customHeight="1" x14ac:dyDescent="0.25">
      <c r="A52" s="586"/>
      <c r="B52" s="31" t="s">
        <v>280</v>
      </c>
      <c r="C52" s="319">
        <f t="shared" si="0"/>
        <v>0</v>
      </c>
      <c r="D52" s="38">
        <f t="shared" si="1"/>
        <v>0</v>
      </c>
      <c r="E52" s="36">
        <v>0</v>
      </c>
      <c r="F52" s="33">
        <v>0</v>
      </c>
      <c r="G52" s="33">
        <v>0</v>
      </c>
      <c r="H52" s="33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17">
        <v>0</v>
      </c>
      <c r="R52" s="17">
        <v>0</v>
      </c>
      <c r="S52" s="34">
        <v>0</v>
      </c>
      <c r="T52" s="36">
        <v>14</v>
      </c>
      <c r="U52" s="257">
        <v>0</v>
      </c>
      <c r="V52" s="32">
        <f t="shared" ref="V52:V55" si="11">SUM(W52:AE52)</f>
        <v>4</v>
      </c>
      <c r="W52" s="18">
        <v>0</v>
      </c>
      <c r="X52" s="18">
        <v>0</v>
      </c>
      <c r="Y52" s="18">
        <v>0</v>
      </c>
      <c r="Z52" s="18">
        <v>4</v>
      </c>
      <c r="AA52" s="18">
        <v>0</v>
      </c>
      <c r="AB52" s="17">
        <v>0</v>
      </c>
      <c r="AC52" s="18">
        <v>0</v>
      </c>
      <c r="AD52" s="18">
        <v>0</v>
      </c>
      <c r="AE52" s="34">
        <v>0</v>
      </c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</row>
    <row r="53" spans="1:51" ht="18.75" customHeight="1" x14ac:dyDescent="0.25">
      <c r="A53" s="586"/>
      <c r="B53" s="22" t="s">
        <v>281</v>
      </c>
      <c r="C53" s="324">
        <f t="shared" si="0"/>
        <v>0</v>
      </c>
      <c r="D53" s="26">
        <f t="shared" si="1"/>
        <v>0</v>
      </c>
      <c r="E53" s="28">
        <v>0</v>
      </c>
      <c r="F53" s="24">
        <v>0</v>
      </c>
      <c r="G53" s="24">
        <v>0</v>
      </c>
      <c r="H53" s="24">
        <v>0</v>
      </c>
      <c r="I53" s="56">
        <v>0</v>
      </c>
      <c r="J53" s="56">
        <v>0</v>
      </c>
      <c r="K53" s="56">
        <v>0</v>
      </c>
      <c r="L53" s="56">
        <v>0</v>
      </c>
      <c r="M53" s="56">
        <v>0</v>
      </c>
      <c r="N53" s="56">
        <v>0</v>
      </c>
      <c r="O53" s="56">
        <v>0</v>
      </c>
      <c r="P53" s="56">
        <v>0</v>
      </c>
      <c r="Q53" s="56">
        <v>0</v>
      </c>
      <c r="R53" s="56">
        <v>0</v>
      </c>
      <c r="S53" s="30">
        <v>0</v>
      </c>
      <c r="T53" s="28">
        <v>7</v>
      </c>
      <c r="U53" s="59">
        <v>0</v>
      </c>
      <c r="V53" s="23">
        <f t="shared" si="11"/>
        <v>6</v>
      </c>
      <c r="W53" s="29">
        <v>0</v>
      </c>
      <c r="X53" s="29">
        <v>0</v>
      </c>
      <c r="Y53" s="29">
        <v>0</v>
      </c>
      <c r="Z53" s="29">
        <v>6</v>
      </c>
      <c r="AA53" s="29">
        <v>0</v>
      </c>
      <c r="AB53" s="56">
        <v>0</v>
      </c>
      <c r="AC53" s="29">
        <v>0</v>
      </c>
      <c r="AD53" s="29">
        <v>0</v>
      </c>
      <c r="AE53" s="30">
        <v>0</v>
      </c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</row>
    <row r="54" spans="1:51" ht="18.75" customHeight="1" x14ac:dyDescent="0.25">
      <c r="A54" s="586"/>
      <c r="B54" s="31" t="s">
        <v>284</v>
      </c>
      <c r="C54" s="319">
        <f t="shared" si="0"/>
        <v>1</v>
      </c>
      <c r="D54" s="38">
        <f t="shared" si="1"/>
        <v>0</v>
      </c>
      <c r="E54" s="36">
        <v>0</v>
      </c>
      <c r="F54" s="33">
        <v>0</v>
      </c>
      <c r="G54" s="33">
        <v>0</v>
      </c>
      <c r="H54" s="33">
        <v>0</v>
      </c>
      <c r="I54" s="17">
        <v>1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8">
        <v>0</v>
      </c>
      <c r="T54" s="35">
        <v>8</v>
      </c>
      <c r="U54" s="257">
        <v>0</v>
      </c>
      <c r="V54" s="32">
        <f t="shared" si="11"/>
        <v>4</v>
      </c>
      <c r="W54" s="18">
        <v>0</v>
      </c>
      <c r="X54" s="18">
        <v>1</v>
      </c>
      <c r="Y54" s="18">
        <v>0</v>
      </c>
      <c r="Z54" s="18">
        <v>3</v>
      </c>
      <c r="AA54" s="18">
        <v>0</v>
      </c>
      <c r="AB54" s="17">
        <v>0</v>
      </c>
      <c r="AC54" s="18">
        <v>0</v>
      </c>
      <c r="AD54" s="18">
        <v>0</v>
      </c>
      <c r="AE54" s="34">
        <v>0</v>
      </c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</row>
    <row r="55" spans="1:51" ht="18.75" customHeight="1" x14ac:dyDescent="0.25">
      <c r="A55" s="586"/>
      <c r="B55" s="213" t="s">
        <v>35</v>
      </c>
      <c r="C55" s="388">
        <f t="shared" si="0"/>
        <v>51</v>
      </c>
      <c r="D55" s="239">
        <f t="shared" si="1"/>
        <v>26</v>
      </c>
      <c r="E55" s="28">
        <v>25</v>
      </c>
      <c r="F55" s="238">
        <v>25</v>
      </c>
      <c r="G55" s="24">
        <v>0</v>
      </c>
      <c r="H55" s="238">
        <v>0</v>
      </c>
      <c r="I55" s="56">
        <v>7</v>
      </c>
      <c r="J55" s="251">
        <v>1</v>
      </c>
      <c r="K55" s="56">
        <v>1</v>
      </c>
      <c r="L55" s="251">
        <v>0</v>
      </c>
      <c r="M55" s="56">
        <v>9</v>
      </c>
      <c r="N55" s="251">
        <v>0</v>
      </c>
      <c r="O55" s="56">
        <v>9</v>
      </c>
      <c r="P55" s="251">
        <v>0</v>
      </c>
      <c r="Q55" s="251">
        <v>0</v>
      </c>
      <c r="R55" s="251">
        <v>0</v>
      </c>
      <c r="S55" s="350">
        <v>0</v>
      </c>
      <c r="T55" s="214">
        <v>142</v>
      </c>
      <c r="U55" s="247">
        <v>0</v>
      </c>
      <c r="V55" s="232">
        <f t="shared" si="11"/>
        <v>16</v>
      </c>
      <c r="W55" s="247">
        <v>0</v>
      </c>
      <c r="X55" s="247">
        <v>11</v>
      </c>
      <c r="Y55" s="238">
        <v>0</v>
      </c>
      <c r="Z55" s="247">
        <v>5</v>
      </c>
      <c r="AA55" s="351">
        <v>0</v>
      </c>
      <c r="AB55" s="249">
        <v>0</v>
      </c>
      <c r="AC55" s="247">
        <v>0</v>
      </c>
      <c r="AD55" s="247">
        <v>0</v>
      </c>
      <c r="AE55" s="252">
        <v>0</v>
      </c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</row>
    <row r="56" spans="1:51" ht="18.75" customHeight="1" x14ac:dyDescent="0.25">
      <c r="A56" s="586"/>
      <c r="B56" s="48" t="s">
        <v>36</v>
      </c>
      <c r="C56" s="361">
        <f t="shared" ref="C56:AE56" si="12">SUM(C12:C17,C24:C35,C39:C42,C49:C51,C55)</f>
        <v>1204</v>
      </c>
      <c r="D56" s="368">
        <f t="shared" si="12"/>
        <v>717</v>
      </c>
      <c r="E56" s="369">
        <f t="shared" si="12"/>
        <v>640</v>
      </c>
      <c r="F56" s="363">
        <f t="shared" si="12"/>
        <v>546</v>
      </c>
      <c r="G56" s="361">
        <f t="shared" si="12"/>
        <v>220</v>
      </c>
      <c r="H56" s="362">
        <f t="shared" si="12"/>
        <v>119</v>
      </c>
      <c r="I56" s="362">
        <f t="shared" si="12"/>
        <v>109</v>
      </c>
      <c r="J56" s="362">
        <f t="shared" si="12"/>
        <v>13</v>
      </c>
      <c r="K56" s="362">
        <f t="shared" si="12"/>
        <v>17</v>
      </c>
      <c r="L56" s="362">
        <f t="shared" si="12"/>
        <v>4</v>
      </c>
      <c r="M56" s="362">
        <f t="shared" si="12"/>
        <v>110</v>
      </c>
      <c r="N56" s="362">
        <f t="shared" si="12"/>
        <v>3</v>
      </c>
      <c r="O56" s="362">
        <f t="shared" si="12"/>
        <v>108</v>
      </c>
      <c r="P56" s="362">
        <f t="shared" si="12"/>
        <v>27</v>
      </c>
      <c r="Q56" s="362">
        <f t="shared" si="12"/>
        <v>1</v>
      </c>
      <c r="R56" s="362">
        <f t="shared" si="12"/>
        <v>4</v>
      </c>
      <c r="S56" s="368">
        <f t="shared" si="12"/>
        <v>0</v>
      </c>
      <c r="T56" s="369">
        <f t="shared" si="12"/>
        <v>5573</v>
      </c>
      <c r="U56" s="363">
        <f t="shared" si="12"/>
        <v>0</v>
      </c>
      <c r="V56" s="383">
        <f t="shared" si="12"/>
        <v>603</v>
      </c>
      <c r="W56" s="369">
        <f t="shared" si="12"/>
        <v>0</v>
      </c>
      <c r="X56" s="369">
        <f t="shared" si="12"/>
        <v>224</v>
      </c>
      <c r="Y56" s="369">
        <f t="shared" si="12"/>
        <v>0</v>
      </c>
      <c r="Z56" s="369">
        <f t="shared" si="12"/>
        <v>362</v>
      </c>
      <c r="AA56" s="369">
        <f t="shared" si="12"/>
        <v>1</v>
      </c>
      <c r="AB56" s="369">
        <f t="shared" si="12"/>
        <v>13</v>
      </c>
      <c r="AC56" s="369">
        <f t="shared" si="12"/>
        <v>1</v>
      </c>
      <c r="AD56" s="369">
        <f t="shared" si="12"/>
        <v>0</v>
      </c>
      <c r="AE56" s="368">
        <f t="shared" si="12"/>
        <v>2</v>
      </c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</row>
    <row r="57" spans="1:51" ht="18.75" customHeight="1" x14ac:dyDescent="0.25">
      <c r="A57" s="586"/>
      <c r="B57" s="609" t="s">
        <v>37</v>
      </c>
      <c r="C57" s="579"/>
      <c r="D57" s="579"/>
      <c r="E57" s="579"/>
      <c r="F57" s="579"/>
      <c r="G57" s="579"/>
      <c r="H57" s="579"/>
      <c r="I57" s="579"/>
      <c r="J57" s="579"/>
      <c r="K57" s="579"/>
      <c r="L57" s="579"/>
      <c r="M57" s="579"/>
      <c r="N57" s="579"/>
      <c r="O57" s="579"/>
      <c r="P57" s="579"/>
      <c r="Q57" s="579"/>
      <c r="R57" s="579"/>
      <c r="S57" s="579"/>
      <c r="T57" s="579"/>
      <c r="U57" s="579"/>
      <c r="V57" s="579"/>
      <c r="W57" s="579"/>
      <c r="X57" s="579"/>
      <c r="Y57" s="579"/>
      <c r="Z57" s="579"/>
      <c r="AA57" s="579"/>
      <c r="AB57" s="579"/>
      <c r="AC57" s="579"/>
      <c r="AD57" s="579"/>
      <c r="AE57" s="580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</row>
    <row r="58" spans="1:51" ht="18.75" customHeight="1" x14ac:dyDescent="0.25">
      <c r="A58" s="586"/>
      <c r="B58" s="40" t="s">
        <v>224</v>
      </c>
      <c r="C58" s="371">
        <f t="shared" ref="C58:C64" si="13">E58+G58+I58+K58+M58+O58</f>
        <v>62</v>
      </c>
      <c r="D58" s="38">
        <f t="shared" ref="D58:D64" si="14">F58+H58+J58+L58+N58+P58+Q58+R58+S58</f>
        <v>17</v>
      </c>
      <c r="E58" s="44">
        <v>50</v>
      </c>
      <c r="F58" s="44">
        <v>17</v>
      </c>
      <c r="G58" s="44">
        <v>0</v>
      </c>
      <c r="H58" s="44">
        <v>0</v>
      </c>
      <c r="I58" s="17">
        <v>3</v>
      </c>
      <c r="J58" s="62">
        <v>0</v>
      </c>
      <c r="K58" s="17">
        <v>1</v>
      </c>
      <c r="L58" s="62">
        <v>0</v>
      </c>
      <c r="M58" s="17">
        <v>4</v>
      </c>
      <c r="N58" s="62">
        <v>0</v>
      </c>
      <c r="O58" s="17">
        <v>4</v>
      </c>
      <c r="P58" s="62">
        <v>0</v>
      </c>
      <c r="Q58" s="62">
        <v>0</v>
      </c>
      <c r="R58" s="62">
        <v>0</v>
      </c>
      <c r="S58" s="62">
        <v>0</v>
      </c>
      <c r="T58" s="43">
        <v>103</v>
      </c>
      <c r="U58" s="37">
        <v>0</v>
      </c>
      <c r="V58" s="46">
        <f t="shared" ref="V58:V64" si="15">SUM(W58:AE58)</f>
        <v>19</v>
      </c>
      <c r="W58" s="287">
        <v>0</v>
      </c>
      <c r="X58" s="37">
        <v>6</v>
      </c>
      <c r="Y58" s="37">
        <v>0</v>
      </c>
      <c r="Z58" s="33">
        <v>12</v>
      </c>
      <c r="AA58" s="33">
        <v>0</v>
      </c>
      <c r="AB58" s="33">
        <v>1</v>
      </c>
      <c r="AC58" s="37">
        <v>0</v>
      </c>
      <c r="AD58" s="37">
        <v>0</v>
      </c>
      <c r="AE58" s="38">
        <v>0</v>
      </c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</row>
    <row r="59" spans="1:51" ht="18.75" customHeight="1" x14ac:dyDescent="0.25">
      <c r="A59" s="586"/>
      <c r="B59" s="213" t="s">
        <v>110</v>
      </c>
      <c r="C59" s="372">
        <f t="shared" si="13"/>
        <v>30</v>
      </c>
      <c r="D59" s="26">
        <f t="shared" si="14"/>
        <v>15</v>
      </c>
      <c r="E59" s="214">
        <v>0</v>
      </c>
      <c r="F59" s="214">
        <v>0</v>
      </c>
      <c r="G59" s="214">
        <v>30</v>
      </c>
      <c r="H59" s="214">
        <v>15</v>
      </c>
      <c r="I59" s="56">
        <v>0</v>
      </c>
      <c r="J59" s="216">
        <v>0</v>
      </c>
      <c r="K59" s="56">
        <v>0</v>
      </c>
      <c r="L59" s="216">
        <v>0</v>
      </c>
      <c r="M59" s="56">
        <v>0</v>
      </c>
      <c r="N59" s="216">
        <v>0</v>
      </c>
      <c r="O59" s="56">
        <v>0</v>
      </c>
      <c r="P59" s="216">
        <v>0</v>
      </c>
      <c r="Q59" s="216">
        <v>0</v>
      </c>
      <c r="R59" s="216">
        <v>0</v>
      </c>
      <c r="S59" s="216">
        <v>0</v>
      </c>
      <c r="T59" s="217">
        <v>109</v>
      </c>
      <c r="U59" s="25">
        <v>0</v>
      </c>
      <c r="V59" s="23">
        <f t="shared" si="15"/>
        <v>18</v>
      </c>
      <c r="W59" s="27">
        <v>0</v>
      </c>
      <c r="X59" s="218">
        <v>0</v>
      </c>
      <c r="Y59" s="24">
        <v>0</v>
      </c>
      <c r="Z59" s="24">
        <v>18</v>
      </c>
      <c r="AA59" s="24">
        <v>0</v>
      </c>
      <c r="AB59" s="24">
        <v>0</v>
      </c>
      <c r="AC59" s="25">
        <v>0</v>
      </c>
      <c r="AD59" s="25">
        <v>0</v>
      </c>
      <c r="AE59" s="26">
        <v>0</v>
      </c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</row>
    <row r="60" spans="1:51" ht="18.75" customHeight="1" x14ac:dyDescent="0.25">
      <c r="A60" s="586"/>
      <c r="B60" s="31" t="s">
        <v>32</v>
      </c>
      <c r="C60" s="371">
        <f t="shared" si="13"/>
        <v>31</v>
      </c>
      <c r="D60" s="38">
        <f t="shared" si="14"/>
        <v>13</v>
      </c>
      <c r="E60" s="36">
        <v>0</v>
      </c>
      <c r="F60" s="36">
        <v>0</v>
      </c>
      <c r="G60" s="36">
        <v>30</v>
      </c>
      <c r="H60" s="36">
        <v>13</v>
      </c>
      <c r="I60" s="17">
        <v>1</v>
      </c>
      <c r="J60" s="37">
        <v>0</v>
      </c>
      <c r="K60" s="17">
        <v>0</v>
      </c>
      <c r="L60" s="37">
        <v>0</v>
      </c>
      <c r="M60" s="17">
        <v>0</v>
      </c>
      <c r="N60" s="37">
        <v>0</v>
      </c>
      <c r="O60" s="17">
        <v>0</v>
      </c>
      <c r="P60" s="37">
        <v>0</v>
      </c>
      <c r="Q60" s="37">
        <v>0</v>
      </c>
      <c r="R60" s="37">
        <v>0</v>
      </c>
      <c r="S60" s="37">
        <v>0</v>
      </c>
      <c r="T60" s="35">
        <v>68</v>
      </c>
      <c r="U60" s="37">
        <v>0</v>
      </c>
      <c r="V60" s="32">
        <f t="shared" si="15"/>
        <v>6</v>
      </c>
      <c r="W60" s="35">
        <v>0</v>
      </c>
      <c r="X60" s="63">
        <v>1</v>
      </c>
      <c r="Y60" s="33">
        <v>0</v>
      </c>
      <c r="Z60" s="33">
        <v>5</v>
      </c>
      <c r="AA60" s="33">
        <v>0</v>
      </c>
      <c r="AB60" s="33">
        <v>0</v>
      </c>
      <c r="AC60" s="37">
        <v>0</v>
      </c>
      <c r="AD60" s="37">
        <v>0</v>
      </c>
      <c r="AE60" s="38">
        <v>0</v>
      </c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</row>
    <row r="61" spans="1:51" ht="18.75" customHeight="1" x14ac:dyDescent="0.25">
      <c r="A61" s="586"/>
      <c r="B61" s="54" t="s">
        <v>26</v>
      </c>
      <c r="C61" s="372">
        <f t="shared" si="13"/>
        <v>115</v>
      </c>
      <c r="D61" s="30">
        <f t="shared" si="14"/>
        <v>29</v>
      </c>
      <c r="E61" s="55">
        <v>100</v>
      </c>
      <c r="F61" s="55">
        <v>29</v>
      </c>
      <c r="G61" s="55">
        <v>0</v>
      </c>
      <c r="H61" s="55">
        <v>0</v>
      </c>
      <c r="I61" s="56">
        <v>4</v>
      </c>
      <c r="J61" s="29">
        <v>0</v>
      </c>
      <c r="K61" s="56">
        <v>1</v>
      </c>
      <c r="L61" s="29">
        <v>0</v>
      </c>
      <c r="M61" s="56">
        <v>5</v>
      </c>
      <c r="N61" s="29">
        <v>0</v>
      </c>
      <c r="O61" s="56">
        <v>5</v>
      </c>
      <c r="P61" s="29">
        <v>0</v>
      </c>
      <c r="Q61" s="29">
        <v>0</v>
      </c>
      <c r="R61" s="29">
        <v>0</v>
      </c>
      <c r="S61" s="29">
        <v>0</v>
      </c>
      <c r="T61" s="301">
        <v>344</v>
      </c>
      <c r="U61" s="29">
        <v>0</v>
      </c>
      <c r="V61" s="299">
        <f t="shared" si="15"/>
        <v>53</v>
      </c>
      <c r="W61" s="59">
        <v>0</v>
      </c>
      <c r="X61" s="29">
        <v>26</v>
      </c>
      <c r="Y61" s="29">
        <v>0</v>
      </c>
      <c r="Z61" s="56">
        <v>26</v>
      </c>
      <c r="AA61" s="56">
        <v>0</v>
      </c>
      <c r="AB61" s="56">
        <v>1</v>
      </c>
      <c r="AC61" s="29">
        <v>0</v>
      </c>
      <c r="AD61" s="29">
        <v>0</v>
      </c>
      <c r="AE61" s="30">
        <v>0</v>
      </c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</row>
    <row r="62" spans="1:51" ht="18.75" customHeight="1" x14ac:dyDescent="0.25">
      <c r="A62" s="586"/>
      <c r="B62" s="40" t="s">
        <v>27</v>
      </c>
      <c r="C62" s="371">
        <f t="shared" si="13"/>
        <v>64</v>
      </c>
      <c r="D62" s="38">
        <f t="shared" si="14"/>
        <v>50</v>
      </c>
      <c r="E62" s="44">
        <v>50</v>
      </c>
      <c r="F62" s="44">
        <v>50</v>
      </c>
      <c r="G62" s="44">
        <v>0</v>
      </c>
      <c r="H62" s="44">
        <v>0</v>
      </c>
      <c r="I62" s="17">
        <v>3</v>
      </c>
      <c r="J62" s="62">
        <v>0</v>
      </c>
      <c r="K62" s="17">
        <v>1</v>
      </c>
      <c r="L62" s="62">
        <v>0</v>
      </c>
      <c r="M62" s="17">
        <v>5</v>
      </c>
      <c r="N62" s="62">
        <v>0</v>
      </c>
      <c r="O62" s="17">
        <v>5</v>
      </c>
      <c r="P62" s="62">
        <v>0</v>
      </c>
      <c r="Q62" s="62">
        <v>0</v>
      </c>
      <c r="R62" s="62">
        <v>0</v>
      </c>
      <c r="S62" s="62">
        <v>0</v>
      </c>
      <c r="T62" s="43">
        <v>237</v>
      </c>
      <c r="U62" s="37">
        <v>0</v>
      </c>
      <c r="V62" s="32">
        <f t="shared" si="15"/>
        <v>26</v>
      </c>
      <c r="W62" s="63">
        <v>0</v>
      </c>
      <c r="X62" s="37">
        <v>9</v>
      </c>
      <c r="Y62" s="37">
        <v>0</v>
      </c>
      <c r="Z62" s="33">
        <v>17</v>
      </c>
      <c r="AA62" s="33">
        <v>0</v>
      </c>
      <c r="AB62" s="33">
        <v>0</v>
      </c>
      <c r="AC62" s="37">
        <v>0</v>
      </c>
      <c r="AD62" s="37">
        <v>0</v>
      </c>
      <c r="AE62" s="38">
        <v>0</v>
      </c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</row>
    <row r="63" spans="1:51" ht="18.75" customHeight="1" x14ac:dyDescent="0.25">
      <c r="A63" s="586"/>
      <c r="B63" s="213" t="s">
        <v>225</v>
      </c>
      <c r="C63" s="372">
        <f t="shared" si="13"/>
        <v>10</v>
      </c>
      <c r="D63" s="26">
        <f t="shared" si="14"/>
        <v>0</v>
      </c>
      <c r="E63" s="214">
        <v>0</v>
      </c>
      <c r="F63" s="214">
        <v>0</v>
      </c>
      <c r="G63" s="214">
        <v>0</v>
      </c>
      <c r="H63" s="214">
        <v>0</v>
      </c>
      <c r="I63" s="56">
        <v>3</v>
      </c>
      <c r="J63" s="216">
        <v>0</v>
      </c>
      <c r="K63" s="56">
        <v>1</v>
      </c>
      <c r="L63" s="216">
        <v>0</v>
      </c>
      <c r="M63" s="56">
        <v>3</v>
      </c>
      <c r="N63" s="216">
        <v>0</v>
      </c>
      <c r="O63" s="56">
        <v>3</v>
      </c>
      <c r="P63" s="216">
        <v>0</v>
      </c>
      <c r="Q63" s="216">
        <v>0</v>
      </c>
      <c r="R63" s="216">
        <v>0</v>
      </c>
      <c r="S63" s="216">
        <v>0</v>
      </c>
      <c r="T63" s="217">
        <v>167</v>
      </c>
      <c r="U63" s="216">
        <v>0</v>
      </c>
      <c r="V63" s="384">
        <f t="shared" si="15"/>
        <v>17</v>
      </c>
      <c r="W63" s="250">
        <v>0</v>
      </c>
      <c r="X63" s="216">
        <v>3</v>
      </c>
      <c r="Y63" s="216">
        <v>0</v>
      </c>
      <c r="Z63" s="215">
        <v>13</v>
      </c>
      <c r="AA63" s="215">
        <v>1</v>
      </c>
      <c r="AB63" s="215">
        <v>0</v>
      </c>
      <c r="AC63" s="216">
        <v>0</v>
      </c>
      <c r="AD63" s="216">
        <v>0</v>
      </c>
      <c r="AE63" s="303">
        <v>0</v>
      </c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</row>
    <row r="64" spans="1:51" ht="18.75" customHeight="1" x14ac:dyDescent="0.25">
      <c r="A64" s="586"/>
      <c r="B64" s="40" t="s">
        <v>84</v>
      </c>
      <c r="C64" s="371">
        <f t="shared" si="13"/>
        <v>12</v>
      </c>
      <c r="D64" s="38">
        <f t="shared" si="14"/>
        <v>1</v>
      </c>
      <c r="E64" s="44">
        <v>0</v>
      </c>
      <c r="F64" s="44">
        <v>0</v>
      </c>
      <c r="G64" s="44">
        <v>0</v>
      </c>
      <c r="H64" s="44">
        <v>0</v>
      </c>
      <c r="I64" s="17">
        <v>3</v>
      </c>
      <c r="J64" s="62">
        <v>0</v>
      </c>
      <c r="K64" s="17">
        <v>1</v>
      </c>
      <c r="L64" s="62">
        <v>0</v>
      </c>
      <c r="M64" s="17">
        <v>4</v>
      </c>
      <c r="N64" s="62">
        <v>0</v>
      </c>
      <c r="O64" s="17">
        <v>4</v>
      </c>
      <c r="P64" s="62">
        <v>1</v>
      </c>
      <c r="Q64" s="62">
        <v>0</v>
      </c>
      <c r="R64" s="62">
        <v>0</v>
      </c>
      <c r="S64" s="62">
        <v>0</v>
      </c>
      <c r="T64" s="385">
        <v>149</v>
      </c>
      <c r="U64" s="219">
        <v>0</v>
      </c>
      <c r="V64" s="41">
        <f t="shared" si="15"/>
        <v>14</v>
      </c>
      <c r="W64" s="220">
        <v>0</v>
      </c>
      <c r="X64" s="219">
        <v>7</v>
      </c>
      <c r="Y64" s="219">
        <v>0</v>
      </c>
      <c r="Z64" s="221">
        <v>7</v>
      </c>
      <c r="AA64" s="221">
        <v>0</v>
      </c>
      <c r="AB64" s="221">
        <v>0</v>
      </c>
      <c r="AC64" s="219">
        <v>0</v>
      </c>
      <c r="AD64" s="219">
        <v>0</v>
      </c>
      <c r="AE64" s="222">
        <v>0</v>
      </c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</row>
    <row r="65" spans="1:51" ht="18.75" customHeight="1" x14ac:dyDescent="0.25">
      <c r="A65" s="586"/>
      <c r="B65" s="333" t="s">
        <v>38</v>
      </c>
      <c r="C65" s="51">
        <f t="shared" ref="C65:AE65" si="16">SUM(C58:C64)</f>
        <v>324</v>
      </c>
      <c r="D65" s="53">
        <f t="shared" si="16"/>
        <v>125</v>
      </c>
      <c r="E65" s="51">
        <f t="shared" si="16"/>
        <v>200</v>
      </c>
      <c r="F65" s="53">
        <f t="shared" si="16"/>
        <v>96</v>
      </c>
      <c r="G65" s="51">
        <f t="shared" si="16"/>
        <v>60</v>
      </c>
      <c r="H65" s="68">
        <f t="shared" si="16"/>
        <v>28</v>
      </c>
      <c r="I65" s="68">
        <f t="shared" si="16"/>
        <v>17</v>
      </c>
      <c r="J65" s="68">
        <f t="shared" si="16"/>
        <v>0</v>
      </c>
      <c r="K65" s="68">
        <f t="shared" si="16"/>
        <v>5</v>
      </c>
      <c r="L65" s="68">
        <f t="shared" si="16"/>
        <v>0</v>
      </c>
      <c r="M65" s="68">
        <f t="shared" si="16"/>
        <v>21</v>
      </c>
      <c r="N65" s="68">
        <f t="shared" si="16"/>
        <v>0</v>
      </c>
      <c r="O65" s="68">
        <f t="shared" si="16"/>
        <v>21</v>
      </c>
      <c r="P65" s="68">
        <f t="shared" si="16"/>
        <v>1</v>
      </c>
      <c r="Q65" s="68">
        <f t="shared" si="16"/>
        <v>0</v>
      </c>
      <c r="R65" s="68">
        <f t="shared" si="16"/>
        <v>0</v>
      </c>
      <c r="S65" s="53">
        <f t="shared" si="16"/>
        <v>0</v>
      </c>
      <c r="T65" s="6">
        <f t="shared" si="16"/>
        <v>1177</v>
      </c>
      <c r="U65" s="6">
        <f t="shared" si="16"/>
        <v>0</v>
      </c>
      <c r="V65" s="6">
        <f t="shared" si="16"/>
        <v>153</v>
      </c>
      <c r="W65" s="51">
        <f t="shared" si="16"/>
        <v>0</v>
      </c>
      <c r="X65" s="68">
        <f t="shared" si="16"/>
        <v>52</v>
      </c>
      <c r="Y65" s="68">
        <f t="shared" si="16"/>
        <v>0</v>
      </c>
      <c r="Z65" s="68">
        <f t="shared" si="16"/>
        <v>98</v>
      </c>
      <c r="AA65" s="68">
        <f t="shared" si="16"/>
        <v>1</v>
      </c>
      <c r="AB65" s="68">
        <f t="shared" si="16"/>
        <v>2</v>
      </c>
      <c r="AC65" s="68">
        <f t="shared" si="16"/>
        <v>0</v>
      </c>
      <c r="AD65" s="68">
        <f t="shared" si="16"/>
        <v>0</v>
      </c>
      <c r="AE65" s="53">
        <f t="shared" si="16"/>
        <v>0</v>
      </c>
      <c r="AF65" s="69"/>
      <c r="AG65" s="69"/>
      <c r="AH65" s="69"/>
      <c r="AI65" s="69"/>
      <c r="AJ65" s="69"/>
      <c r="AK65" s="69"/>
      <c r="AL65" s="69"/>
      <c r="AM65" s="3"/>
      <c r="AN65" s="69"/>
      <c r="AO65" s="69"/>
      <c r="AP65" s="69"/>
      <c r="AQ65" s="69"/>
      <c r="AR65" s="69"/>
      <c r="AS65" s="69"/>
      <c r="AT65" s="69"/>
      <c r="AU65" s="3"/>
      <c r="AV65" s="69"/>
      <c r="AW65" s="69"/>
      <c r="AX65" s="69"/>
      <c r="AY65" s="69"/>
    </row>
    <row r="66" spans="1:51" ht="18.75" customHeight="1" x14ac:dyDescent="0.25">
      <c r="A66" s="586"/>
      <c r="B66" s="633" t="s">
        <v>86</v>
      </c>
      <c r="C66" s="634"/>
      <c r="D66" s="634"/>
      <c r="E66" s="634"/>
      <c r="F66" s="634"/>
      <c r="G66" s="634"/>
      <c r="H66" s="634"/>
      <c r="I66" s="634"/>
      <c r="J66" s="634"/>
      <c r="K66" s="634"/>
      <c r="L66" s="634"/>
      <c r="M66" s="634"/>
      <c r="N66" s="634"/>
      <c r="O66" s="634"/>
      <c r="P66" s="634"/>
      <c r="Q66" s="634"/>
      <c r="R66" s="634"/>
      <c r="S66" s="634"/>
      <c r="T66" s="634"/>
      <c r="U66" s="634"/>
      <c r="V66" s="634"/>
      <c r="W66" s="634"/>
      <c r="X66" s="634"/>
      <c r="Y66" s="634"/>
      <c r="Z66" s="634"/>
      <c r="AA66" s="634"/>
      <c r="AB66" s="634"/>
      <c r="AC66" s="634"/>
      <c r="AD66" s="634"/>
      <c r="AE66" s="635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</row>
    <row r="67" spans="1:51" ht="18.75" customHeight="1" x14ac:dyDescent="0.25">
      <c r="A67" s="586"/>
      <c r="B67" s="40" t="s">
        <v>144</v>
      </c>
      <c r="C67" s="375">
        <f t="shared" ref="C67:C74" si="17">E67+G67+I67+K67+M67+O67</f>
        <v>31</v>
      </c>
      <c r="D67" s="38">
        <f t="shared" ref="D67:D74" si="18">F67+H67+J67+L67+N67+P67+Q67+R67+S67</f>
        <v>15</v>
      </c>
      <c r="E67" s="36">
        <v>0</v>
      </c>
      <c r="F67" s="36">
        <v>0</v>
      </c>
      <c r="G67" s="36">
        <v>30</v>
      </c>
      <c r="H67" s="36">
        <v>15</v>
      </c>
      <c r="I67" s="211">
        <v>1</v>
      </c>
      <c r="J67" s="37">
        <v>0</v>
      </c>
      <c r="K67" s="211">
        <v>0</v>
      </c>
      <c r="L67" s="37">
        <v>0</v>
      </c>
      <c r="M67" s="211">
        <v>0</v>
      </c>
      <c r="N67" s="37">
        <v>0</v>
      </c>
      <c r="O67" s="211">
        <v>0</v>
      </c>
      <c r="P67" s="37">
        <v>0</v>
      </c>
      <c r="Q67" s="37">
        <v>0</v>
      </c>
      <c r="R67" s="37">
        <v>0</v>
      </c>
      <c r="S67" s="37">
        <v>0</v>
      </c>
      <c r="T67" s="35">
        <v>70</v>
      </c>
      <c r="U67" s="38">
        <v>0</v>
      </c>
      <c r="V67" s="32">
        <f t="shared" ref="V67:V74" si="19">SUM(W67:AE67)</f>
        <v>16</v>
      </c>
      <c r="W67" s="305">
        <v>0</v>
      </c>
      <c r="X67" s="33">
        <v>1</v>
      </c>
      <c r="Y67" s="33">
        <v>0</v>
      </c>
      <c r="Z67" s="33">
        <v>15</v>
      </c>
      <c r="AA67" s="33">
        <v>0</v>
      </c>
      <c r="AB67" s="33">
        <v>0</v>
      </c>
      <c r="AC67" s="37">
        <v>0</v>
      </c>
      <c r="AD67" s="37">
        <v>0</v>
      </c>
      <c r="AE67" s="38">
        <v>0</v>
      </c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</row>
    <row r="68" spans="1:51" ht="18.75" customHeight="1" x14ac:dyDescent="0.25">
      <c r="A68" s="586"/>
      <c r="B68" s="213" t="s">
        <v>138</v>
      </c>
      <c r="C68" s="374">
        <f t="shared" si="17"/>
        <v>31</v>
      </c>
      <c r="D68" s="26">
        <f t="shared" si="18"/>
        <v>3</v>
      </c>
      <c r="E68" s="300">
        <v>0</v>
      </c>
      <c r="F68" s="300">
        <v>0</v>
      </c>
      <c r="G68" s="300">
        <v>30</v>
      </c>
      <c r="H68" s="300">
        <v>3</v>
      </c>
      <c r="I68" s="24">
        <v>1</v>
      </c>
      <c r="J68" s="56">
        <v>0</v>
      </c>
      <c r="K68" s="24">
        <v>0</v>
      </c>
      <c r="L68" s="29">
        <v>0</v>
      </c>
      <c r="M68" s="24">
        <v>0</v>
      </c>
      <c r="N68" s="29">
        <v>0</v>
      </c>
      <c r="O68" s="24">
        <v>0</v>
      </c>
      <c r="P68" s="29">
        <v>0</v>
      </c>
      <c r="Q68" s="29">
        <v>0</v>
      </c>
      <c r="R68" s="29">
        <v>0</v>
      </c>
      <c r="S68" s="29">
        <v>0</v>
      </c>
      <c r="T68" s="301">
        <v>55</v>
      </c>
      <c r="U68" s="29">
        <v>0</v>
      </c>
      <c r="V68" s="299">
        <f t="shared" si="19"/>
        <v>7</v>
      </c>
      <c r="W68" s="59">
        <v>0</v>
      </c>
      <c r="X68" s="29">
        <v>1</v>
      </c>
      <c r="Y68" s="29">
        <v>0</v>
      </c>
      <c r="Z68" s="56">
        <v>6</v>
      </c>
      <c r="AA68" s="56">
        <v>0</v>
      </c>
      <c r="AB68" s="56">
        <v>0</v>
      </c>
      <c r="AC68" s="29">
        <v>0</v>
      </c>
      <c r="AD68" s="29">
        <v>0</v>
      </c>
      <c r="AE68" s="30">
        <v>0</v>
      </c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</row>
    <row r="69" spans="1:51" ht="18.75" customHeight="1" x14ac:dyDescent="0.25">
      <c r="A69" s="586"/>
      <c r="B69" s="40" t="s">
        <v>139</v>
      </c>
      <c r="C69" s="378">
        <f t="shared" si="17"/>
        <v>30</v>
      </c>
      <c r="D69" s="38">
        <f t="shared" si="18"/>
        <v>8</v>
      </c>
      <c r="E69" s="36">
        <v>0</v>
      </c>
      <c r="F69" s="36">
        <v>0</v>
      </c>
      <c r="G69" s="36">
        <v>30</v>
      </c>
      <c r="H69" s="36">
        <v>8</v>
      </c>
      <c r="I69" s="17">
        <v>0</v>
      </c>
      <c r="J69" s="37">
        <v>0</v>
      </c>
      <c r="K69" s="17">
        <v>0</v>
      </c>
      <c r="L69" s="37">
        <v>0</v>
      </c>
      <c r="M69" s="17">
        <v>0</v>
      </c>
      <c r="N69" s="37">
        <v>0</v>
      </c>
      <c r="O69" s="17">
        <v>0</v>
      </c>
      <c r="P69" s="37">
        <v>0</v>
      </c>
      <c r="Q69" s="37">
        <v>0</v>
      </c>
      <c r="R69" s="37">
        <v>0</v>
      </c>
      <c r="S69" s="37">
        <v>0</v>
      </c>
      <c r="T69" s="35">
        <v>38</v>
      </c>
      <c r="U69" s="38">
        <v>0</v>
      </c>
      <c r="V69" s="32">
        <f t="shared" si="19"/>
        <v>7</v>
      </c>
      <c r="W69" s="305">
        <v>0</v>
      </c>
      <c r="X69" s="33">
        <v>2</v>
      </c>
      <c r="Y69" s="17">
        <v>0</v>
      </c>
      <c r="Z69" s="17">
        <v>5</v>
      </c>
      <c r="AA69" s="17">
        <v>0</v>
      </c>
      <c r="AB69" s="17">
        <v>0</v>
      </c>
      <c r="AC69" s="18">
        <v>0</v>
      </c>
      <c r="AD69" s="18">
        <v>0</v>
      </c>
      <c r="AE69" s="34">
        <v>0</v>
      </c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</row>
    <row r="70" spans="1:51" ht="18.75" customHeight="1" x14ac:dyDescent="0.25">
      <c r="A70" s="586"/>
      <c r="B70" s="213" t="s">
        <v>220</v>
      </c>
      <c r="C70" s="380">
        <f t="shared" si="17"/>
        <v>175</v>
      </c>
      <c r="D70" s="30">
        <f t="shared" si="18"/>
        <v>37</v>
      </c>
      <c r="E70" s="300">
        <v>100</v>
      </c>
      <c r="F70" s="300">
        <v>37</v>
      </c>
      <c r="G70" s="300">
        <v>0</v>
      </c>
      <c r="H70" s="300">
        <v>0</v>
      </c>
      <c r="I70" s="249">
        <v>16</v>
      </c>
      <c r="J70" s="249">
        <v>0</v>
      </c>
      <c r="K70" s="249">
        <v>3</v>
      </c>
      <c r="L70" s="29">
        <v>0</v>
      </c>
      <c r="M70" s="249">
        <v>28</v>
      </c>
      <c r="N70" s="29">
        <v>0</v>
      </c>
      <c r="O70" s="249">
        <v>28</v>
      </c>
      <c r="P70" s="29">
        <v>0</v>
      </c>
      <c r="Q70" s="29">
        <v>0</v>
      </c>
      <c r="R70" s="29">
        <v>0</v>
      </c>
      <c r="S70" s="29">
        <v>0</v>
      </c>
      <c r="T70" s="301">
        <v>386</v>
      </c>
      <c r="U70" s="29">
        <v>0</v>
      </c>
      <c r="V70" s="299">
        <f t="shared" si="19"/>
        <v>61</v>
      </c>
      <c r="W70" s="59">
        <v>0</v>
      </c>
      <c r="X70" s="29">
        <v>26</v>
      </c>
      <c r="Y70" s="29">
        <v>0</v>
      </c>
      <c r="Z70" s="56">
        <v>28</v>
      </c>
      <c r="AA70" s="56">
        <v>0</v>
      </c>
      <c r="AB70" s="56">
        <v>5</v>
      </c>
      <c r="AC70" s="29">
        <v>0</v>
      </c>
      <c r="AD70" s="29">
        <v>0</v>
      </c>
      <c r="AE70" s="30">
        <v>2</v>
      </c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</row>
    <row r="71" spans="1:51" ht="18.75" customHeight="1" x14ac:dyDescent="0.25">
      <c r="A71" s="586"/>
      <c r="B71" s="40" t="s">
        <v>221</v>
      </c>
      <c r="C71" s="375">
        <f t="shared" si="17"/>
        <v>94</v>
      </c>
      <c r="D71" s="38">
        <f t="shared" si="18"/>
        <v>42</v>
      </c>
      <c r="E71" s="36">
        <v>50</v>
      </c>
      <c r="F71" s="36">
        <v>42</v>
      </c>
      <c r="G71" s="36">
        <v>0</v>
      </c>
      <c r="H71" s="36">
        <v>0</v>
      </c>
      <c r="I71" s="33">
        <v>10</v>
      </c>
      <c r="J71" s="37">
        <v>0</v>
      </c>
      <c r="K71" s="33">
        <v>2</v>
      </c>
      <c r="L71" s="37">
        <v>0</v>
      </c>
      <c r="M71" s="33">
        <v>16</v>
      </c>
      <c r="N71" s="37">
        <v>0</v>
      </c>
      <c r="O71" s="33">
        <v>16</v>
      </c>
      <c r="P71" s="37">
        <v>0</v>
      </c>
      <c r="Q71" s="37">
        <v>0</v>
      </c>
      <c r="R71" s="37">
        <v>0</v>
      </c>
      <c r="S71" s="37">
        <v>0</v>
      </c>
      <c r="T71" s="35">
        <v>208</v>
      </c>
      <c r="U71" s="37">
        <v>0</v>
      </c>
      <c r="V71" s="32">
        <f t="shared" si="19"/>
        <v>21</v>
      </c>
      <c r="W71" s="63">
        <v>0</v>
      </c>
      <c r="X71" s="37">
        <v>15</v>
      </c>
      <c r="Y71" s="37">
        <v>0</v>
      </c>
      <c r="Z71" s="33">
        <v>3</v>
      </c>
      <c r="AA71" s="33">
        <v>0</v>
      </c>
      <c r="AB71" s="33">
        <v>3</v>
      </c>
      <c r="AC71" s="37">
        <v>0</v>
      </c>
      <c r="AD71" s="37">
        <v>0</v>
      </c>
      <c r="AE71" s="38">
        <v>0</v>
      </c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</row>
    <row r="72" spans="1:51" ht="18.75" customHeight="1" x14ac:dyDescent="0.25">
      <c r="A72" s="586"/>
      <c r="B72" s="213" t="s">
        <v>226</v>
      </c>
      <c r="C72" s="374">
        <f t="shared" si="17"/>
        <v>55</v>
      </c>
      <c r="D72" s="26">
        <f t="shared" si="18"/>
        <v>40</v>
      </c>
      <c r="E72" s="28">
        <v>40</v>
      </c>
      <c r="F72" s="28">
        <v>40</v>
      </c>
      <c r="G72" s="28">
        <v>0</v>
      </c>
      <c r="H72" s="28">
        <v>0</v>
      </c>
      <c r="I72" s="24">
        <v>4</v>
      </c>
      <c r="J72" s="29">
        <v>0</v>
      </c>
      <c r="K72" s="24">
        <v>1</v>
      </c>
      <c r="L72" s="29">
        <v>0</v>
      </c>
      <c r="M72" s="24">
        <v>5</v>
      </c>
      <c r="N72" s="29">
        <v>0</v>
      </c>
      <c r="O72" s="24">
        <v>5</v>
      </c>
      <c r="P72" s="29">
        <v>0</v>
      </c>
      <c r="Q72" s="29">
        <v>0</v>
      </c>
      <c r="R72" s="29">
        <v>0</v>
      </c>
      <c r="S72" s="29">
        <v>0</v>
      </c>
      <c r="T72" s="301">
        <v>150</v>
      </c>
      <c r="U72" s="25">
        <v>0</v>
      </c>
      <c r="V72" s="23">
        <f t="shared" si="19"/>
        <v>12</v>
      </c>
      <c r="W72" s="218">
        <v>0</v>
      </c>
      <c r="X72" s="25">
        <v>5</v>
      </c>
      <c r="Y72" s="25">
        <v>0</v>
      </c>
      <c r="Z72" s="24">
        <v>7</v>
      </c>
      <c r="AA72" s="24">
        <v>0</v>
      </c>
      <c r="AB72" s="24">
        <v>0</v>
      </c>
      <c r="AC72" s="24">
        <v>0</v>
      </c>
      <c r="AD72" s="24">
        <v>0</v>
      </c>
      <c r="AE72" s="26">
        <v>0</v>
      </c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</row>
    <row r="73" spans="1:51" ht="18.75" customHeight="1" x14ac:dyDescent="0.25">
      <c r="A73" s="586"/>
      <c r="B73" s="40" t="s">
        <v>227</v>
      </c>
      <c r="C73" s="375">
        <f t="shared" si="17"/>
        <v>10</v>
      </c>
      <c r="D73" s="38">
        <f t="shared" si="18"/>
        <v>2</v>
      </c>
      <c r="E73" s="308">
        <v>0</v>
      </c>
      <c r="F73" s="308">
        <v>0</v>
      </c>
      <c r="G73" s="308">
        <v>0</v>
      </c>
      <c r="H73" s="308">
        <v>0</v>
      </c>
      <c r="I73" s="211">
        <v>3</v>
      </c>
      <c r="J73" s="45">
        <v>0</v>
      </c>
      <c r="K73" s="211">
        <v>1</v>
      </c>
      <c r="L73" s="45">
        <v>0</v>
      </c>
      <c r="M73" s="211">
        <v>3</v>
      </c>
      <c r="N73" s="45">
        <v>0</v>
      </c>
      <c r="O73" s="211">
        <v>3</v>
      </c>
      <c r="P73" s="45">
        <v>2</v>
      </c>
      <c r="Q73" s="45">
        <v>0</v>
      </c>
      <c r="R73" s="45">
        <v>0</v>
      </c>
      <c r="S73" s="45">
        <v>0</v>
      </c>
      <c r="T73" s="226">
        <v>127</v>
      </c>
      <c r="U73" s="45">
        <v>0</v>
      </c>
      <c r="V73" s="227">
        <f t="shared" si="19"/>
        <v>11</v>
      </c>
      <c r="W73" s="228">
        <v>0</v>
      </c>
      <c r="X73" s="45">
        <v>1</v>
      </c>
      <c r="Y73" s="45">
        <v>0</v>
      </c>
      <c r="Z73" s="211">
        <v>10</v>
      </c>
      <c r="AA73" s="211">
        <v>0</v>
      </c>
      <c r="AB73" s="211">
        <v>0</v>
      </c>
      <c r="AC73" s="45">
        <v>0</v>
      </c>
      <c r="AD73" s="45">
        <v>0</v>
      </c>
      <c r="AE73" s="47">
        <v>0</v>
      </c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</row>
    <row r="74" spans="1:51" ht="18.75" customHeight="1" x14ac:dyDescent="0.25">
      <c r="A74" s="586"/>
      <c r="B74" s="213" t="s">
        <v>228</v>
      </c>
      <c r="C74" s="374">
        <f t="shared" si="17"/>
        <v>51</v>
      </c>
      <c r="D74" s="26">
        <f t="shared" si="18"/>
        <v>26</v>
      </c>
      <c r="E74" s="28">
        <v>40</v>
      </c>
      <c r="F74" s="238">
        <v>26</v>
      </c>
      <c r="G74" s="28">
        <v>0</v>
      </c>
      <c r="H74" s="238">
        <v>0</v>
      </c>
      <c r="I74" s="238">
        <v>2</v>
      </c>
      <c r="J74" s="235">
        <v>0</v>
      </c>
      <c r="K74" s="238">
        <v>1</v>
      </c>
      <c r="L74" s="235">
        <v>0</v>
      </c>
      <c r="M74" s="238">
        <v>4</v>
      </c>
      <c r="N74" s="235">
        <v>0</v>
      </c>
      <c r="O74" s="238">
        <v>4</v>
      </c>
      <c r="P74" s="235">
        <v>0</v>
      </c>
      <c r="Q74" s="235">
        <v>0</v>
      </c>
      <c r="R74" s="235">
        <v>0</v>
      </c>
      <c r="S74" s="235">
        <v>0</v>
      </c>
      <c r="T74" s="359">
        <v>250</v>
      </c>
      <c r="U74" s="239">
        <v>0</v>
      </c>
      <c r="V74" s="234">
        <f t="shared" si="19"/>
        <v>31</v>
      </c>
      <c r="W74" s="364">
        <v>0</v>
      </c>
      <c r="X74" s="235">
        <v>8</v>
      </c>
      <c r="Y74" s="235">
        <v>0</v>
      </c>
      <c r="Z74" s="238">
        <v>23</v>
      </c>
      <c r="AA74" s="238">
        <v>0</v>
      </c>
      <c r="AB74" s="238">
        <v>0</v>
      </c>
      <c r="AC74" s="238">
        <v>0</v>
      </c>
      <c r="AD74" s="238">
        <v>0</v>
      </c>
      <c r="AE74" s="239">
        <v>0</v>
      </c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</row>
    <row r="75" spans="1:51" ht="18.75" customHeight="1" x14ac:dyDescent="0.25">
      <c r="A75" s="586"/>
      <c r="B75" s="253" t="s">
        <v>95</v>
      </c>
      <c r="C75" s="75">
        <f t="shared" ref="C75:AE75" si="20">SUM(C67:C74)</f>
        <v>477</v>
      </c>
      <c r="D75" s="76">
        <f t="shared" si="20"/>
        <v>173</v>
      </c>
      <c r="E75" s="75">
        <f t="shared" si="20"/>
        <v>230</v>
      </c>
      <c r="F75" s="76">
        <f t="shared" si="20"/>
        <v>145</v>
      </c>
      <c r="G75" s="75">
        <f t="shared" si="20"/>
        <v>90</v>
      </c>
      <c r="H75" s="73">
        <f t="shared" si="20"/>
        <v>26</v>
      </c>
      <c r="I75" s="381">
        <f t="shared" si="20"/>
        <v>37</v>
      </c>
      <c r="J75" s="73">
        <f t="shared" si="20"/>
        <v>0</v>
      </c>
      <c r="K75" s="73">
        <f t="shared" si="20"/>
        <v>8</v>
      </c>
      <c r="L75" s="73">
        <f t="shared" si="20"/>
        <v>0</v>
      </c>
      <c r="M75" s="73">
        <f t="shared" si="20"/>
        <v>56</v>
      </c>
      <c r="N75" s="73">
        <f t="shared" si="20"/>
        <v>0</v>
      </c>
      <c r="O75" s="73">
        <f t="shared" si="20"/>
        <v>56</v>
      </c>
      <c r="P75" s="73">
        <f t="shared" si="20"/>
        <v>2</v>
      </c>
      <c r="Q75" s="73">
        <f t="shared" si="20"/>
        <v>0</v>
      </c>
      <c r="R75" s="73">
        <f t="shared" si="20"/>
        <v>0</v>
      </c>
      <c r="S75" s="76">
        <f t="shared" si="20"/>
        <v>0</v>
      </c>
      <c r="T75" s="71">
        <f t="shared" si="20"/>
        <v>1284</v>
      </c>
      <c r="U75" s="71">
        <f t="shared" si="20"/>
        <v>0</v>
      </c>
      <c r="V75" s="71">
        <f t="shared" si="20"/>
        <v>166</v>
      </c>
      <c r="W75" s="75">
        <f t="shared" si="20"/>
        <v>0</v>
      </c>
      <c r="X75" s="73">
        <f t="shared" si="20"/>
        <v>59</v>
      </c>
      <c r="Y75" s="73">
        <f t="shared" si="20"/>
        <v>0</v>
      </c>
      <c r="Z75" s="73">
        <f t="shared" si="20"/>
        <v>97</v>
      </c>
      <c r="AA75" s="73">
        <f t="shared" si="20"/>
        <v>0</v>
      </c>
      <c r="AB75" s="73">
        <f t="shared" si="20"/>
        <v>8</v>
      </c>
      <c r="AC75" s="73">
        <f t="shared" si="20"/>
        <v>0</v>
      </c>
      <c r="AD75" s="73">
        <f t="shared" si="20"/>
        <v>0</v>
      </c>
      <c r="AE75" s="76">
        <f t="shared" si="20"/>
        <v>2</v>
      </c>
      <c r="AF75" s="231"/>
      <c r="AG75" s="231"/>
      <c r="AH75" s="231"/>
      <c r="AI75" s="231"/>
      <c r="AJ75" s="231"/>
      <c r="AK75" s="231"/>
      <c r="AL75" s="231"/>
      <c r="AM75" s="231"/>
      <c r="AN75" s="231"/>
      <c r="AO75" s="231"/>
      <c r="AP75" s="231"/>
      <c r="AQ75" s="231"/>
      <c r="AR75" s="231"/>
      <c r="AS75" s="231"/>
      <c r="AT75" s="231"/>
      <c r="AU75" s="231"/>
      <c r="AV75" s="231"/>
      <c r="AW75" s="231"/>
      <c r="AX75" s="231"/>
      <c r="AY75" s="231"/>
    </row>
    <row r="76" spans="1:51" ht="18.75" customHeight="1" x14ac:dyDescent="0.25">
      <c r="A76" s="586"/>
      <c r="B76" s="633" t="s">
        <v>121</v>
      </c>
      <c r="C76" s="634"/>
      <c r="D76" s="634"/>
      <c r="E76" s="634"/>
      <c r="F76" s="634"/>
      <c r="G76" s="634"/>
      <c r="H76" s="634"/>
      <c r="I76" s="634"/>
      <c r="J76" s="634"/>
      <c r="K76" s="634"/>
      <c r="L76" s="634"/>
      <c r="M76" s="634"/>
      <c r="N76" s="634"/>
      <c r="O76" s="634"/>
      <c r="P76" s="634"/>
      <c r="Q76" s="634"/>
      <c r="R76" s="634"/>
      <c r="S76" s="634"/>
      <c r="T76" s="634"/>
      <c r="U76" s="634"/>
      <c r="V76" s="634"/>
      <c r="W76" s="634"/>
      <c r="X76" s="634"/>
      <c r="Y76" s="634"/>
      <c r="Z76" s="634"/>
      <c r="AA76" s="634"/>
      <c r="AB76" s="634"/>
      <c r="AC76" s="634"/>
      <c r="AD76" s="634"/>
      <c r="AE76" s="635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</row>
    <row r="77" spans="1:51" ht="18.75" customHeight="1" x14ac:dyDescent="0.25">
      <c r="A77" s="586"/>
      <c r="B77" s="337" t="s">
        <v>163</v>
      </c>
      <c r="C77" s="376">
        <f t="shared" ref="C77:C84" si="21">E77+G77+I77+K77+M77+O77</f>
        <v>57</v>
      </c>
      <c r="D77" s="19">
        <f t="shared" ref="D77:D84" si="22">F77+H77+J77+L77+N77+P77+Q77+R77+S77</f>
        <v>43</v>
      </c>
      <c r="E77" s="339">
        <v>40</v>
      </c>
      <c r="F77" s="339">
        <v>40</v>
      </c>
      <c r="G77" s="339">
        <v>0</v>
      </c>
      <c r="H77" s="339">
        <v>0</v>
      </c>
      <c r="I77" s="83">
        <v>6</v>
      </c>
      <c r="J77" s="84">
        <v>0</v>
      </c>
      <c r="K77" s="83">
        <v>1</v>
      </c>
      <c r="L77" s="84">
        <v>1</v>
      </c>
      <c r="M77" s="83">
        <v>5</v>
      </c>
      <c r="N77" s="84">
        <v>0</v>
      </c>
      <c r="O77" s="83">
        <v>5</v>
      </c>
      <c r="P77" s="84">
        <v>2</v>
      </c>
      <c r="Q77" s="84">
        <v>0</v>
      </c>
      <c r="R77" s="84">
        <v>0</v>
      </c>
      <c r="S77" s="84">
        <v>0</v>
      </c>
      <c r="T77" s="20">
        <v>352</v>
      </c>
      <c r="U77" s="84">
        <v>0</v>
      </c>
      <c r="V77" s="16">
        <f t="shared" ref="V77:V84" si="23">SUM(W77:AE77)</f>
        <v>25</v>
      </c>
      <c r="W77" s="246">
        <v>0</v>
      </c>
      <c r="X77" s="84">
        <v>17</v>
      </c>
      <c r="Y77" s="84">
        <v>0</v>
      </c>
      <c r="Z77" s="83">
        <v>8</v>
      </c>
      <c r="AA77" s="83">
        <v>0</v>
      </c>
      <c r="AB77" s="83">
        <v>0</v>
      </c>
      <c r="AC77" s="83">
        <v>0</v>
      </c>
      <c r="AD77" s="83">
        <v>0</v>
      </c>
      <c r="AE77" s="340">
        <v>0</v>
      </c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</row>
    <row r="78" spans="1:51" ht="18.75" customHeight="1" x14ac:dyDescent="0.25">
      <c r="A78" s="586"/>
      <c r="B78" s="22" t="s">
        <v>164</v>
      </c>
      <c r="C78" s="377">
        <f t="shared" si="21"/>
        <v>30</v>
      </c>
      <c r="D78" s="286">
        <f t="shared" si="22"/>
        <v>3</v>
      </c>
      <c r="E78" s="28">
        <v>0</v>
      </c>
      <c r="F78" s="28">
        <v>0</v>
      </c>
      <c r="G78" s="28">
        <v>30</v>
      </c>
      <c r="H78" s="28">
        <v>3</v>
      </c>
      <c r="I78" s="24">
        <v>0</v>
      </c>
      <c r="J78" s="25">
        <v>0</v>
      </c>
      <c r="K78" s="24">
        <v>0</v>
      </c>
      <c r="L78" s="25">
        <v>0</v>
      </c>
      <c r="M78" s="24">
        <v>0</v>
      </c>
      <c r="N78" s="25">
        <v>0</v>
      </c>
      <c r="O78" s="24">
        <v>0</v>
      </c>
      <c r="P78" s="25">
        <v>0</v>
      </c>
      <c r="Q78" s="25">
        <v>0</v>
      </c>
      <c r="R78" s="25">
        <v>0</v>
      </c>
      <c r="S78" s="25">
        <v>0</v>
      </c>
      <c r="T78" s="27">
        <v>25</v>
      </c>
      <c r="U78" s="25">
        <v>0</v>
      </c>
      <c r="V78" s="23">
        <f t="shared" si="23"/>
        <v>5</v>
      </c>
      <c r="W78" s="218">
        <v>0</v>
      </c>
      <c r="X78" s="25">
        <v>1</v>
      </c>
      <c r="Y78" s="25">
        <v>0</v>
      </c>
      <c r="Z78" s="24">
        <v>4</v>
      </c>
      <c r="AA78" s="24">
        <v>0</v>
      </c>
      <c r="AB78" s="24">
        <v>0</v>
      </c>
      <c r="AC78" s="24">
        <v>0</v>
      </c>
      <c r="AD78" s="24">
        <v>0</v>
      </c>
      <c r="AE78" s="343">
        <v>0</v>
      </c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</row>
    <row r="79" spans="1:51" ht="18.75" customHeight="1" x14ac:dyDescent="0.25">
      <c r="A79" s="586"/>
      <c r="B79" s="15" t="s">
        <v>144</v>
      </c>
      <c r="C79" s="378">
        <f t="shared" si="21"/>
        <v>31</v>
      </c>
      <c r="D79" s="38">
        <f t="shared" si="22"/>
        <v>15</v>
      </c>
      <c r="E79" s="21">
        <v>0</v>
      </c>
      <c r="F79" s="21">
        <v>0</v>
      </c>
      <c r="G79" s="21">
        <v>30</v>
      </c>
      <c r="H79" s="21">
        <v>15</v>
      </c>
      <c r="I79" s="17">
        <v>1</v>
      </c>
      <c r="J79" s="18">
        <v>0</v>
      </c>
      <c r="K79" s="17">
        <v>0</v>
      </c>
      <c r="L79" s="18">
        <v>0</v>
      </c>
      <c r="M79" s="17">
        <v>0</v>
      </c>
      <c r="N79" s="18">
        <v>0</v>
      </c>
      <c r="O79" s="17">
        <v>0</v>
      </c>
      <c r="P79" s="18">
        <v>0</v>
      </c>
      <c r="Q79" s="18">
        <v>0</v>
      </c>
      <c r="R79" s="18">
        <v>0</v>
      </c>
      <c r="S79" s="18">
        <v>0</v>
      </c>
      <c r="T79" s="328">
        <v>69</v>
      </c>
      <c r="U79" s="18">
        <v>0</v>
      </c>
      <c r="V79" s="307">
        <f t="shared" si="23"/>
        <v>14</v>
      </c>
      <c r="W79" s="257">
        <v>0</v>
      </c>
      <c r="X79" s="18">
        <v>0</v>
      </c>
      <c r="Y79" s="18">
        <v>0</v>
      </c>
      <c r="Z79" s="17">
        <v>14</v>
      </c>
      <c r="AA79" s="17">
        <v>0</v>
      </c>
      <c r="AB79" s="17">
        <v>0</v>
      </c>
      <c r="AC79" s="17">
        <v>0</v>
      </c>
      <c r="AD79" s="17">
        <v>0</v>
      </c>
      <c r="AE79" s="344">
        <v>0</v>
      </c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</row>
    <row r="80" spans="1:51" ht="18.75" customHeight="1" x14ac:dyDescent="0.25">
      <c r="A80" s="586"/>
      <c r="B80" s="22" t="s">
        <v>154</v>
      </c>
      <c r="C80" s="377">
        <f t="shared" si="21"/>
        <v>31</v>
      </c>
      <c r="D80" s="286">
        <f t="shared" si="22"/>
        <v>6</v>
      </c>
      <c r="E80" s="28">
        <v>0</v>
      </c>
      <c r="F80" s="28">
        <v>0</v>
      </c>
      <c r="G80" s="28">
        <v>30</v>
      </c>
      <c r="H80" s="28">
        <v>6</v>
      </c>
      <c r="I80" s="24">
        <v>1</v>
      </c>
      <c r="J80" s="25">
        <v>0</v>
      </c>
      <c r="K80" s="24">
        <v>0</v>
      </c>
      <c r="L80" s="25">
        <v>0</v>
      </c>
      <c r="M80" s="24">
        <v>0</v>
      </c>
      <c r="N80" s="25">
        <v>0</v>
      </c>
      <c r="O80" s="24">
        <v>0</v>
      </c>
      <c r="P80" s="25">
        <v>0</v>
      </c>
      <c r="Q80" s="25">
        <v>0</v>
      </c>
      <c r="R80" s="25">
        <v>0</v>
      </c>
      <c r="S80" s="25">
        <v>0</v>
      </c>
      <c r="T80" s="27">
        <v>33</v>
      </c>
      <c r="U80" s="25">
        <v>0</v>
      </c>
      <c r="V80" s="23">
        <f t="shared" si="23"/>
        <v>1</v>
      </c>
      <c r="W80" s="218">
        <v>0</v>
      </c>
      <c r="X80" s="25">
        <v>0</v>
      </c>
      <c r="Y80" s="25">
        <v>0</v>
      </c>
      <c r="Z80" s="24">
        <v>1</v>
      </c>
      <c r="AA80" s="24">
        <v>0</v>
      </c>
      <c r="AB80" s="24">
        <v>0</v>
      </c>
      <c r="AC80" s="24">
        <v>0</v>
      </c>
      <c r="AD80" s="24">
        <v>0</v>
      </c>
      <c r="AE80" s="343">
        <v>0</v>
      </c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</row>
    <row r="81" spans="1:51" ht="18.75" customHeight="1" x14ac:dyDescent="0.25">
      <c r="A81" s="586"/>
      <c r="B81" s="310" t="s">
        <v>244</v>
      </c>
      <c r="C81" s="378">
        <f t="shared" si="21"/>
        <v>30</v>
      </c>
      <c r="D81" s="38">
        <f t="shared" si="22"/>
        <v>5</v>
      </c>
      <c r="E81" s="35">
        <v>0</v>
      </c>
      <c r="F81" s="36">
        <v>0</v>
      </c>
      <c r="G81" s="36">
        <v>30</v>
      </c>
      <c r="H81" s="36">
        <v>5</v>
      </c>
      <c r="I81" s="33">
        <v>0</v>
      </c>
      <c r="J81" s="33">
        <v>0</v>
      </c>
      <c r="K81" s="33">
        <v>0</v>
      </c>
      <c r="L81" s="37">
        <v>0</v>
      </c>
      <c r="M81" s="33">
        <v>0</v>
      </c>
      <c r="N81" s="37">
        <v>0</v>
      </c>
      <c r="O81" s="33">
        <v>0</v>
      </c>
      <c r="P81" s="37">
        <v>0</v>
      </c>
      <c r="Q81" s="33">
        <v>0</v>
      </c>
      <c r="R81" s="18">
        <v>0</v>
      </c>
      <c r="S81" s="18">
        <v>0</v>
      </c>
      <c r="T81" s="328">
        <v>17</v>
      </c>
      <c r="U81" s="18">
        <v>0</v>
      </c>
      <c r="V81" s="307">
        <f t="shared" si="23"/>
        <v>3</v>
      </c>
      <c r="W81" s="257">
        <v>0</v>
      </c>
      <c r="X81" s="18">
        <v>0</v>
      </c>
      <c r="Y81" s="18">
        <v>0</v>
      </c>
      <c r="Z81" s="17">
        <v>3</v>
      </c>
      <c r="AA81" s="17">
        <v>0</v>
      </c>
      <c r="AB81" s="17">
        <v>0</v>
      </c>
      <c r="AC81" s="17">
        <v>0</v>
      </c>
      <c r="AD81" s="17">
        <v>0</v>
      </c>
      <c r="AE81" s="344">
        <v>0</v>
      </c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</row>
    <row r="82" spans="1:51" ht="18.75" customHeight="1" x14ac:dyDescent="0.25">
      <c r="A82" s="586"/>
      <c r="B82" s="311" t="s">
        <v>220</v>
      </c>
      <c r="C82" s="382">
        <f t="shared" si="21"/>
        <v>0</v>
      </c>
      <c r="D82" s="26">
        <f t="shared" si="22"/>
        <v>0</v>
      </c>
      <c r="E82" s="300">
        <v>0</v>
      </c>
      <c r="F82" s="300">
        <v>0</v>
      </c>
      <c r="G82" s="300">
        <v>0</v>
      </c>
      <c r="H82" s="300">
        <v>0</v>
      </c>
      <c r="I82" s="249">
        <v>0</v>
      </c>
      <c r="J82" s="56">
        <v>0</v>
      </c>
      <c r="K82" s="249">
        <v>0</v>
      </c>
      <c r="L82" s="29">
        <v>0</v>
      </c>
      <c r="M82" s="249">
        <v>0</v>
      </c>
      <c r="N82" s="29">
        <v>0</v>
      </c>
      <c r="O82" s="249">
        <v>0</v>
      </c>
      <c r="P82" s="29">
        <v>0</v>
      </c>
      <c r="Q82" s="29">
        <v>0</v>
      </c>
      <c r="R82" s="29">
        <v>0</v>
      </c>
      <c r="S82" s="29">
        <v>0</v>
      </c>
      <c r="T82" s="301">
        <v>9</v>
      </c>
      <c r="U82" s="29">
        <v>0</v>
      </c>
      <c r="V82" s="299">
        <f t="shared" si="23"/>
        <v>7</v>
      </c>
      <c r="W82" s="59">
        <v>0</v>
      </c>
      <c r="X82" s="29">
        <v>2</v>
      </c>
      <c r="Y82" s="29">
        <v>0</v>
      </c>
      <c r="Z82" s="56">
        <v>3</v>
      </c>
      <c r="AA82" s="56">
        <v>0</v>
      </c>
      <c r="AB82" s="56">
        <v>2</v>
      </c>
      <c r="AC82" s="56">
        <v>0</v>
      </c>
      <c r="AD82" s="56">
        <v>0</v>
      </c>
      <c r="AE82" s="341">
        <v>0</v>
      </c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</row>
    <row r="83" spans="1:51" ht="18.75" customHeight="1" x14ac:dyDescent="0.25">
      <c r="A83" s="586"/>
      <c r="B83" s="31" t="s">
        <v>221</v>
      </c>
      <c r="C83" s="378">
        <f t="shared" si="21"/>
        <v>101</v>
      </c>
      <c r="D83" s="38">
        <f t="shared" si="22"/>
        <v>84</v>
      </c>
      <c r="E83" s="36">
        <v>80</v>
      </c>
      <c r="F83" s="36">
        <v>76</v>
      </c>
      <c r="G83" s="36">
        <v>0</v>
      </c>
      <c r="H83" s="36">
        <v>0</v>
      </c>
      <c r="I83" s="33">
        <v>5</v>
      </c>
      <c r="J83" s="37">
        <v>0</v>
      </c>
      <c r="K83" s="33">
        <v>1</v>
      </c>
      <c r="L83" s="37">
        <v>0</v>
      </c>
      <c r="M83" s="33">
        <v>9</v>
      </c>
      <c r="N83" s="37">
        <v>7</v>
      </c>
      <c r="O83" s="33">
        <v>6</v>
      </c>
      <c r="P83" s="37">
        <v>1</v>
      </c>
      <c r="Q83" s="37">
        <v>0</v>
      </c>
      <c r="R83" s="37">
        <v>0</v>
      </c>
      <c r="S83" s="37">
        <v>0</v>
      </c>
      <c r="T83" s="35">
        <v>380</v>
      </c>
      <c r="U83" s="37">
        <v>0</v>
      </c>
      <c r="V83" s="32">
        <f t="shared" si="23"/>
        <v>68</v>
      </c>
      <c r="W83" s="63">
        <v>0</v>
      </c>
      <c r="X83" s="37">
        <v>35</v>
      </c>
      <c r="Y83" s="37">
        <v>0</v>
      </c>
      <c r="Z83" s="33">
        <v>31</v>
      </c>
      <c r="AA83" s="33">
        <v>0</v>
      </c>
      <c r="AB83" s="33">
        <v>2</v>
      </c>
      <c r="AC83" s="33">
        <v>0</v>
      </c>
      <c r="AD83" s="33">
        <v>0</v>
      </c>
      <c r="AE83" s="342">
        <v>0</v>
      </c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</row>
    <row r="84" spans="1:51" ht="18.75" customHeight="1" x14ac:dyDescent="0.25">
      <c r="A84" s="586"/>
      <c r="B84" s="311" t="s">
        <v>235</v>
      </c>
      <c r="C84" s="386">
        <f t="shared" si="21"/>
        <v>95</v>
      </c>
      <c r="D84" s="239">
        <f t="shared" si="22"/>
        <v>63</v>
      </c>
      <c r="E84" s="300">
        <v>80</v>
      </c>
      <c r="F84" s="300">
        <v>62</v>
      </c>
      <c r="G84" s="300">
        <v>0</v>
      </c>
      <c r="H84" s="300">
        <v>0</v>
      </c>
      <c r="I84" s="249">
        <v>4</v>
      </c>
      <c r="J84" s="247">
        <v>0</v>
      </c>
      <c r="K84" s="249">
        <v>1</v>
      </c>
      <c r="L84" s="247">
        <v>1</v>
      </c>
      <c r="M84" s="249">
        <v>5</v>
      </c>
      <c r="N84" s="247">
        <v>0</v>
      </c>
      <c r="O84" s="249">
        <v>5</v>
      </c>
      <c r="P84" s="247">
        <v>0</v>
      </c>
      <c r="Q84" s="247">
        <v>0</v>
      </c>
      <c r="R84" s="247">
        <v>0</v>
      </c>
      <c r="S84" s="247">
        <v>0</v>
      </c>
      <c r="T84" s="387">
        <v>350</v>
      </c>
      <c r="U84" s="247">
        <v>0</v>
      </c>
      <c r="V84" s="236">
        <f t="shared" si="23"/>
        <v>44</v>
      </c>
      <c r="W84" s="250">
        <v>0</v>
      </c>
      <c r="X84" s="247">
        <v>33</v>
      </c>
      <c r="Y84" s="247">
        <v>0</v>
      </c>
      <c r="Z84" s="251">
        <v>7</v>
      </c>
      <c r="AA84" s="251">
        <v>0</v>
      </c>
      <c r="AB84" s="251">
        <v>4</v>
      </c>
      <c r="AC84" s="251">
        <v>0</v>
      </c>
      <c r="AD84" s="251">
        <v>0</v>
      </c>
      <c r="AE84" s="358">
        <v>0</v>
      </c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</row>
    <row r="85" spans="1:51" ht="18.75" customHeight="1" x14ac:dyDescent="0.25">
      <c r="A85" s="586"/>
      <c r="B85" s="253" t="s">
        <v>122</v>
      </c>
      <c r="C85" s="75">
        <f t="shared" ref="C85:AE85" si="24">SUM(C77:C84)</f>
        <v>375</v>
      </c>
      <c r="D85" s="76">
        <f t="shared" si="24"/>
        <v>219</v>
      </c>
      <c r="E85" s="75">
        <f t="shared" si="24"/>
        <v>200</v>
      </c>
      <c r="F85" s="73">
        <f t="shared" si="24"/>
        <v>178</v>
      </c>
      <c r="G85" s="75">
        <f t="shared" si="24"/>
        <v>120</v>
      </c>
      <c r="H85" s="73">
        <f t="shared" si="24"/>
        <v>29</v>
      </c>
      <c r="I85" s="73">
        <f t="shared" si="24"/>
        <v>17</v>
      </c>
      <c r="J85" s="73">
        <f t="shared" si="24"/>
        <v>0</v>
      </c>
      <c r="K85" s="73">
        <f t="shared" si="24"/>
        <v>3</v>
      </c>
      <c r="L85" s="73">
        <f t="shared" si="24"/>
        <v>2</v>
      </c>
      <c r="M85" s="73">
        <f t="shared" si="24"/>
        <v>19</v>
      </c>
      <c r="N85" s="73">
        <f t="shared" si="24"/>
        <v>7</v>
      </c>
      <c r="O85" s="73">
        <f t="shared" si="24"/>
        <v>16</v>
      </c>
      <c r="P85" s="73">
        <f t="shared" si="24"/>
        <v>3</v>
      </c>
      <c r="Q85" s="73">
        <f t="shared" si="24"/>
        <v>0</v>
      </c>
      <c r="R85" s="73">
        <f t="shared" si="24"/>
        <v>0</v>
      </c>
      <c r="S85" s="74">
        <f t="shared" si="24"/>
        <v>0</v>
      </c>
      <c r="T85" s="312">
        <f t="shared" si="24"/>
        <v>1235</v>
      </c>
      <c r="U85" s="71">
        <f t="shared" si="24"/>
        <v>0</v>
      </c>
      <c r="V85" s="71">
        <f t="shared" si="24"/>
        <v>167</v>
      </c>
      <c r="W85" s="75">
        <f t="shared" si="24"/>
        <v>0</v>
      </c>
      <c r="X85" s="73">
        <f t="shared" si="24"/>
        <v>88</v>
      </c>
      <c r="Y85" s="73">
        <f t="shared" si="24"/>
        <v>0</v>
      </c>
      <c r="Z85" s="73">
        <f t="shared" si="24"/>
        <v>71</v>
      </c>
      <c r="AA85" s="73">
        <f t="shared" si="24"/>
        <v>0</v>
      </c>
      <c r="AB85" s="73">
        <f t="shared" si="24"/>
        <v>8</v>
      </c>
      <c r="AC85" s="73">
        <f t="shared" si="24"/>
        <v>0</v>
      </c>
      <c r="AD85" s="73">
        <f t="shared" si="24"/>
        <v>0</v>
      </c>
      <c r="AE85" s="76">
        <f t="shared" si="24"/>
        <v>0</v>
      </c>
      <c r="AF85" s="231"/>
      <c r="AG85" s="231"/>
      <c r="AH85" s="231"/>
      <c r="AI85" s="231"/>
      <c r="AJ85" s="231"/>
      <c r="AK85" s="231"/>
      <c r="AL85" s="231"/>
      <c r="AM85" s="231"/>
      <c r="AN85" s="231"/>
      <c r="AO85" s="231"/>
      <c r="AP85" s="231"/>
      <c r="AQ85" s="231"/>
      <c r="AR85" s="231"/>
      <c r="AS85" s="231"/>
      <c r="AT85" s="231"/>
      <c r="AU85" s="231"/>
      <c r="AV85" s="231"/>
      <c r="AW85" s="231"/>
      <c r="AX85" s="231"/>
      <c r="AY85" s="231"/>
    </row>
    <row r="86" spans="1:51" ht="18.75" customHeight="1" x14ac:dyDescent="0.25">
      <c r="A86" s="587"/>
      <c r="B86" s="256" t="s">
        <v>39</v>
      </c>
      <c r="C86" s="245">
        <f t="shared" ref="C86:AE86" si="25">C56+C65+C75+C85</f>
        <v>2380</v>
      </c>
      <c r="D86" s="6">
        <f t="shared" si="25"/>
        <v>1234</v>
      </c>
      <c r="E86" s="6">
        <f t="shared" si="25"/>
        <v>1270</v>
      </c>
      <c r="F86" s="6">
        <f t="shared" si="25"/>
        <v>965</v>
      </c>
      <c r="G86" s="6">
        <f t="shared" si="25"/>
        <v>490</v>
      </c>
      <c r="H86" s="6">
        <f t="shared" si="25"/>
        <v>202</v>
      </c>
      <c r="I86" s="6">
        <f t="shared" si="25"/>
        <v>180</v>
      </c>
      <c r="J86" s="6">
        <f t="shared" si="25"/>
        <v>13</v>
      </c>
      <c r="K86" s="6">
        <f t="shared" si="25"/>
        <v>33</v>
      </c>
      <c r="L86" s="6">
        <f t="shared" si="25"/>
        <v>6</v>
      </c>
      <c r="M86" s="6">
        <f t="shared" si="25"/>
        <v>206</v>
      </c>
      <c r="N86" s="6">
        <f t="shared" si="25"/>
        <v>10</v>
      </c>
      <c r="O86" s="6">
        <f t="shared" si="25"/>
        <v>201</v>
      </c>
      <c r="P86" s="6">
        <f t="shared" si="25"/>
        <v>33</v>
      </c>
      <c r="Q86" s="6">
        <f t="shared" si="25"/>
        <v>1</v>
      </c>
      <c r="R86" s="6">
        <f t="shared" si="25"/>
        <v>4</v>
      </c>
      <c r="S86" s="6">
        <f t="shared" si="25"/>
        <v>0</v>
      </c>
      <c r="T86" s="6">
        <f t="shared" si="25"/>
        <v>9269</v>
      </c>
      <c r="U86" s="6">
        <f t="shared" si="25"/>
        <v>0</v>
      </c>
      <c r="V86" s="6">
        <f t="shared" si="25"/>
        <v>1089</v>
      </c>
      <c r="W86" s="51">
        <f t="shared" si="25"/>
        <v>0</v>
      </c>
      <c r="X86" s="68">
        <f t="shared" si="25"/>
        <v>423</v>
      </c>
      <c r="Y86" s="68">
        <f t="shared" si="25"/>
        <v>0</v>
      </c>
      <c r="Z86" s="68">
        <f t="shared" si="25"/>
        <v>628</v>
      </c>
      <c r="AA86" s="68">
        <f t="shared" si="25"/>
        <v>2</v>
      </c>
      <c r="AB86" s="68">
        <f t="shared" si="25"/>
        <v>31</v>
      </c>
      <c r="AC86" s="68">
        <f t="shared" si="25"/>
        <v>1</v>
      </c>
      <c r="AD86" s="68">
        <f t="shared" si="25"/>
        <v>0</v>
      </c>
      <c r="AE86" s="53">
        <f t="shared" si="25"/>
        <v>4</v>
      </c>
      <c r="AF86" s="3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</row>
    <row r="87" spans="1:51" ht="18.75" customHeight="1" x14ac:dyDescent="0.3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  <c r="AN87" s="77"/>
      <c r="AO87" s="77"/>
      <c r="AP87" s="77"/>
      <c r="AQ87" s="77"/>
      <c r="AR87" s="77"/>
      <c r="AS87" s="77"/>
      <c r="AT87" s="77"/>
      <c r="AU87" s="77"/>
      <c r="AV87" s="77"/>
      <c r="AW87" s="77"/>
      <c r="AX87" s="77"/>
      <c r="AY87" s="77"/>
    </row>
    <row r="88" spans="1:51" ht="18.75" customHeight="1" x14ac:dyDescent="0.3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  <c r="AN88" s="77"/>
      <c r="AO88" s="77"/>
      <c r="AP88" s="77"/>
      <c r="AQ88" s="77"/>
      <c r="AR88" s="77"/>
      <c r="AS88" s="77"/>
      <c r="AT88" s="77"/>
      <c r="AU88" s="77"/>
      <c r="AV88" s="77"/>
      <c r="AW88" s="77"/>
      <c r="AX88" s="77"/>
      <c r="AY88" s="77"/>
    </row>
    <row r="89" spans="1:51" ht="18.75" customHeight="1" x14ac:dyDescent="0.3">
      <c r="A89" s="77"/>
      <c r="B89" s="581" t="s">
        <v>42</v>
      </c>
      <c r="C89" s="579"/>
      <c r="D89" s="579"/>
      <c r="E89" s="579"/>
      <c r="F89" s="579"/>
      <c r="G89" s="579"/>
      <c r="H89" s="579"/>
      <c r="I89" s="579"/>
      <c r="J89" s="579"/>
      <c r="K89" s="579"/>
      <c r="L89" s="579"/>
      <c r="M89" s="579"/>
      <c r="N89" s="579"/>
      <c r="O89" s="579"/>
      <c r="P89" s="579"/>
      <c r="Q89" s="579"/>
      <c r="R89" s="579"/>
      <c r="S89" s="579"/>
      <c r="T89" s="579"/>
      <c r="U89" s="580"/>
      <c r="V89" s="77"/>
      <c r="W89" s="77"/>
      <c r="X89" s="639" t="s">
        <v>187</v>
      </c>
      <c r="Y89" s="583"/>
      <c r="Z89" s="583"/>
      <c r="AA89" s="349">
        <v>1</v>
      </c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  <c r="AN89" s="77"/>
      <c r="AO89" s="77"/>
      <c r="AP89" s="77"/>
      <c r="AQ89" s="77"/>
      <c r="AR89" s="77"/>
      <c r="AS89" s="77"/>
      <c r="AT89" s="77"/>
      <c r="AU89" s="77"/>
      <c r="AV89" s="77"/>
      <c r="AW89" s="77"/>
      <c r="AX89" s="77"/>
      <c r="AY89" s="77"/>
    </row>
    <row r="90" spans="1:51" ht="18.75" customHeight="1" x14ac:dyDescent="0.3">
      <c r="A90" s="77"/>
      <c r="B90" s="655" t="s">
        <v>296</v>
      </c>
      <c r="C90" s="630"/>
      <c r="D90" s="630"/>
      <c r="E90" s="630"/>
      <c r="F90" s="630"/>
      <c r="G90" s="630"/>
      <c r="H90" s="630"/>
      <c r="I90" s="630"/>
      <c r="J90" s="630"/>
      <c r="K90" s="630"/>
      <c r="L90" s="630"/>
      <c r="M90" s="630"/>
      <c r="N90" s="630"/>
      <c r="O90" s="630"/>
      <c r="P90" s="630"/>
      <c r="Q90" s="630"/>
      <c r="R90" s="630"/>
      <c r="S90" s="630"/>
      <c r="T90" s="630"/>
      <c r="U90" s="631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  <c r="AN90" s="77"/>
      <c r="AO90" s="77"/>
      <c r="AP90" s="77"/>
      <c r="AQ90" s="77"/>
      <c r="AR90" s="77"/>
      <c r="AS90" s="77"/>
      <c r="AT90" s="77"/>
      <c r="AU90" s="77"/>
      <c r="AV90" s="77"/>
      <c r="AW90" s="77"/>
      <c r="AX90" s="77"/>
      <c r="AY90" s="77"/>
    </row>
    <row r="91" spans="1:51" ht="18.75" customHeight="1" x14ac:dyDescent="0.3">
      <c r="A91" s="77"/>
      <c r="B91" s="588" t="s">
        <v>297</v>
      </c>
      <c r="C91" s="589"/>
      <c r="D91" s="589"/>
      <c r="E91" s="589"/>
      <c r="F91" s="589"/>
      <c r="G91" s="589"/>
      <c r="H91" s="589"/>
      <c r="I91" s="589"/>
      <c r="J91" s="589"/>
      <c r="K91" s="589"/>
      <c r="L91" s="589"/>
      <c r="M91" s="589"/>
      <c r="N91" s="589"/>
      <c r="O91" s="589"/>
      <c r="P91" s="589"/>
      <c r="Q91" s="589"/>
      <c r="R91" s="589"/>
      <c r="S91" s="589"/>
      <c r="T91" s="589"/>
      <c r="U91" s="590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77"/>
      <c r="AP91" s="77"/>
      <c r="AQ91" s="77"/>
      <c r="AR91" s="77"/>
      <c r="AS91" s="77"/>
      <c r="AT91" s="77"/>
      <c r="AU91" s="77"/>
      <c r="AV91" s="77"/>
      <c r="AW91" s="77"/>
      <c r="AX91" s="77"/>
      <c r="AY91" s="77"/>
    </row>
    <row r="92" spans="1:51" ht="18.75" customHeight="1" x14ac:dyDescent="0.3">
      <c r="A92" s="77"/>
      <c r="B92" s="653" t="s">
        <v>298</v>
      </c>
      <c r="C92" s="589"/>
      <c r="D92" s="589"/>
      <c r="E92" s="589"/>
      <c r="F92" s="589"/>
      <c r="G92" s="589"/>
      <c r="H92" s="589"/>
      <c r="I92" s="589"/>
      <c r="J92" s="589"/>
      <c r="K92" s="589"/>
      <c r="L92" s="589"/>
      <c r="M92" s="589"/>
      <c r="N92" s="589"/>
      <c r="O92" s="589"/>
      <c r="P92" s="589"/>
      <c r="Q92" s="589"/>
      <c r="R92" s="589"/>
      <c r="S92" s="589"/>
      <c r="T92" s="589"/>
      <c r="U92" s="590"/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77"/>
      <c r="AM92" s="77"/>
      <c r="AN92" s="77"/>
      <c r="AO92" s="77"/>
      <c r="AP92" s="77"/>
      <c r="AQ92" s="77"/>
      <c r="AR92" s="77"/>
      <c r="AS92" s="77"/>
      <c r="AT92" s="77"/>
      <c r="AU92" s="77"/>
      <c r="AV92" s="77"/>
      <c r="AW92" s="77"/>
      <c r="AX92" s="77"/>
      <c r="AY92" s="77"/>
    </row>
    <row r="93" spans="1:51" ht="18.75" customHeight="1" x14ac:dyDescent="0.3">
      <c r="A93" s="77"/>
      <c r="B93" s="588" t="s">
        <v>299</v>
      </c>
      <c r="C93" s="589"/>
      <c r="D93" s="589"/>
      <c r="E93" s="589"/>
      <c r="F93" s="589"/>
      <c r="G93" s="589"/>
      <c r="H93" s="589"/>
      <c r="I93" s="589"/>
      <c r="J93" s="589"/>
      <c r="K93" s="589"/>
      <c r="L93" s="589"/>
      <c r="M93" s="589"/>
      <c r="N93" s="589"/>
      <c r="O93" s="589"/>
      <c r="P93" s="589"/>
      <c r="Q93" s="589"/>
      <c r="R93" s="589"/>
      <c r="S93" s="589"/>
      <c r="T93" s="589"/>
      <c r="U93" s="590"/>
      <c r="V93" s="77"/>
      <c r="W93" s="77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  <c r="AJ93" s="77"/>
      <c r="AK93" s="77"/>
      <c r="AL93" s="77"/>
      <c r="AM93" s="77"/>
      <c r="AN93" s="77"/>
      <c r="AO93" s="77"/>
      <c r="AP93" s="77"/>
      <c r="AQ93" s="77"/>
      <c r="AR93" s="77"/>
      <c r="AS93" s="77"/>
      <c r="AT93" s="77"/>
      <c r="AU93" s="77"/>
      <c r="AV93" s="77"/>
      <c r="AW93" s="77"/>
      <c r="AX93" s="77"/>
      <c r="AY93" s="77"/>
    </row>
    <row r="94" spans="1:51" ht="18.75" customHeight="1" x14ac:dyDescent="0.3">
      <c r="A94" s="77"/>
      <c r="B94" s="653" t="s">
        <v>300</v>
      </c>
      <c r="C94" s="589"/>
      <c r="D94" s="589"/>
      <c r="E94" s="589"/>
      <c r="F94" s="589"/>
      <c r="G94" s="589"/>
      <c r="H94" s="589"/>
      <c r="I94" s="589"/>
      <c r="J94" s="589"/>
      <c r="K94" s="589"/>
      <c r="L94" s="589"/>
      <c r="M94" s="589"/>
      <c r="N94" s="589"/>
      <c r="O94" s="589"/>
      <c r="P94" s="589"/>
      <c r="Q94" s="589"/>
      <c r="R94" s="589"/>
      <c r="S94" s="589"/>
      <c r="T94" s="589"/>
      <c r="U94" s="590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  <c r="AU94" s="77"/>
      <c r="AV94" s="77"/>
      <c r="AW94" s="77"/>
      <c r="AX94" s="77"/>
      <c r="AY94" s="77"/>
    </row>
    <row r="95" spans="1:51" ht="18.75" customHeight="1" x14ac:dyDescent="0.3">
      <c r="A95" s="77"/>
      <c r="B95" s="588" t="s">
        <v>301</v>
      </c>
      <c r="C95" s="589"/>
      <c r="D95" s="589"/>
      <c r="E95" s="589"/>
      <c r="F95" s="589"/>
      <c r="G95" s="589"/>
      <c r="H95" s="589"/>
      <c r="I95" s="589"/>
      <c r="J95" s="589"/>
      <c r="K95" s="589"/>
      <c r="L95" s="589"/>
      <c r="M95" s="589"/>
      <c r="N95" s="589"/>
      <c r="O95" s="589"/>
      <c r="P95" s="589"/>
      <c r="Q95" s="589"/>
      <c r="R95" s="589"/>
      <c r="S95" s="589"/>
      <c r="T95" s="589"/>
      <c r="U95" s="590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7"/>
      <c r="AM95" s="77"/>
      <c r="AN95" s="77"/>
      <c r="AO95" s="77"/>
      <c r="AP95" s="77"/>
      <c r="AQ95" s="77"/>
      <c r="AR95" s="77"/>
      <c r="AS95" s="77"/>
      <c r="AT95" s="77"/>
      <c r="AU95" s="77"/>
      <c r="AV95" s="77"/>
      <c r="AW95" s="77"/>
      <c r="AX95" s="77"/>
      <c r="AY95" s="77"/>
    </row>
    <row r="96" spans="1:51" ht="18.75" customHeight="1" x14ac:dyDescent="0.3">
      <c r="A96" s="77"/>
      <c r="B96" s="653" t="s">
        <v>302</v>
      </c>
      <c r="C96" s="589"/>
      <c r="D96" s="589"/>
      <c r="E96" s="589"/>
      <c r="F96" s="589"/>
      <c r="G96" s="589"/>
      <c r="H96" s="589"/>
      <c r="I96" s="589"/>
      <c r="J96" s="589"/>
      <c r="K96" s="589"/>
      <c r="L96" s="589"/>
      <c r="M96" s="589"/>
      <c r="N96" s="589"/>
      <c r="O96" s="589"/>
      <c r="P96" s="589"/>
      <c r="Q96" s="589"/>
      <c r="R96" s="589"/>
      <c r="S96" s="589"/>
      <c r="T96" s="589"/>
      <c r="U96" s="590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  <c r="AX96" s="77"/>
      <c r="AY96" s="77"/>
    </row>
    <row r="97" spans="1:51" ht="18.75" customHeight="1" x14ac:dyDescent="0.3">
      <c r="A97" s="77"/>
      <c r="B97" s="365"/>
      <c r="C97" s="365"/>
      <c r="D97" s="365"/>
      <c r="E97" s="365"/>
      <c r="F97" s="365"/>
      <c r="G97" s="365"/>
      <c r="H97" s="365"/>
      <c r="I97" s="365"/>
      <c r="J97" s="365"/>
      <c r="K97" s="365"/>
      <c r="L97" s="365"/>
      <c r="M97" s="365"/>
      <c r="N97" s="365"/>
      <c r="O97" s="365"/>
      <c r="P97" s="365"/>
      <c r="Q97" s="365"/>
      <c r="R97" s="365"/>
      <c r="S97" s="365"/>
      <c r="T97" s="365"/>
      <c r="U97" s="365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  <c r="AW97" s="77"/>
      <c r="AX97" s="77"/>
      <c r="AY97" s="77"/>
    </row>
    <row r="98" spans="1:51" ht="18.75" customHeight="1" x14ac:dyDescent="0.3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77"/>
      <c r="AM98" s="77"/>
      <c r="AN98" s="77"/>
      <c r="AO98" s="77"/>
      <c r="AP98" s="77"/>
      <c r="AQ98" s="77"/>
      <c r="AR98" s="77"/>
      <c r="AS98" s="77"/>
      <c r="AT98" s="77"/>
      <c r="AU98" s="77"/>
      <c r="AV98" s="77"/>
      <c r="AW98" s="77"/>
      <c r="AX98" s="77"/>
      <c r="AY98" s="77"/>
    </row>
    <row r="99" spans="1:51" ht="18.75" customHeight="1" x14ac:dyDescent="0.3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  <c r="AM99" s="77"/>
      <c r="AN99" s="77"/>
      <c r="AO99" s="77"/>
      <c r="AP99" s="77"/>
      <c r="AQ99" s="77"/>
      <c r="AR99" s="77"/>
      <c r="AS99" s="77"/>
      <c r="AT99" s="77"/>
      <c r="AU99" s="77"/>
      <c r="AV99" s="77"/>
      <c r="AW99" s="77"/>
      <c r="AX99" s="77"/>
      <c r="AY99" s="77"/>
    </row>
    <row r="100" spans="1:51" ht="15.75" customHeight="1" x14ac:dyDescent="0.3">
      <c r="A100" s="77"/>
      <c r="B100" s="581" t="s">
        <v>47</v>
      </c>
      <c r="C100" s="579"/>
      <c r="D100" s="579"/>
      <c r="E100" s="579"/>
      <c r="F100" s="579"/>
      <c r="G100" s="579"/>
      <c r="H100" s="579"/>
      <c r="I100" s="579"/>
      <c r="J100" s="579"/>
      <c r="K100" s="579"/>
      <c r="L100" s="579"/>
      <c r="M100" s="579"/>
      <c r="N100" s="579"/>
      <c r="O100" s="579"/>
      <c r="P100" s="579"/>
      <c r="Q100" s="579"/>
      <c r="R100" s="579"/>
      <c r="S100" s="579"/>
      <c r="T100" s="579"/>
      <c r="U100" s="580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  <c r="AN100" s="77"/>
      <c r="AO100" s="77"/>
      <c r="AP100" s="77"/>
      <c r="AQ100" s="77"/>
      <c r="AR100" s="77"/>
      <c r="AS100" s="77"/>
      <c r="AT100" s="77"/>
      <c r="AU100" s="77"/>
      <c r="AV100" s="77"/>
      <c r="AW100" s="77"/>
      <c r="AX100" s="77"/>
      <c r="AY100" s="77"/>
    </row>
    <row r="101" spans="1:51" ht="18.75" customHeight="1" x14ac:dyDescent="0.3">
      <c r="A101" s="77"/>
      <c r="B101" s="655" t="s">
        <v>96</v>
      </c>
      <c r="C101" s="630"/>
      <c r="D101" s="630"/>
      <c r="E101" s="630"/>
      <c r="F101" s="630"/>
      <c r="G101" s="630"/>
      <c r="H101" s="630"/>
      <c r="I101" s="630"/>
      <c r="J101" s="630"/>
      <c r="K101" s="630"/>
      <c r="L101" s="630"/>
      <c r="M101" s="630"/>
      <c r="N101" s="630"/>
      <c r="O101" s="630"/>
      <c r="P101" s="630"/>
      <c r="Q101" s="630"/>
      <c r="R101" s="630"/>
      <c r="S101" s="630"/>
      <c r="T101" s="630"/>
      <c r="U101" s="631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7"/>
      <c r="AS101" s="77"/>
      <c r="AT101" s="77"/>
      <c r="AU101" s="77"/>
      <c r="AV101" s="77"/>
      <c r="AW101" s="77"/>
      <c r="AX101" s="77"/>
      <c r="AY101" s="77"/>
    </row>
    <row r="102" spans="1:51" ht="18.75" customHeight="1" x14ac:dyDescent="0.3">
      <c r="A102" s="77"/>
      <c r="B102" s="588" t="s">
        <v>97</v>
      </c>
      <c r="C102" s="589"/>
      <c r="D102" s="589"/>
      <c r="E102" s="589"/>
      <c r="F102" s="589"/>
      <c r="G102" s="589"/>
      <c r="H102" s="589"/>
      <c r="I102" s="589"/>
      <c r="J102" s="589"/>
      <c r="K102" s="589"/>
      <c r="L102" s="589"/>
      <c r="M102" s="589"/>
      <c r="N102" s="589"/>
      <c r="O102" s="589"/>
      <c r="P102" s="589"/>
      <c r="Q102" s="589"/>
      <c r="R102" s="589"/>
      <c r="S102" s="589"/>
      <c r="T102" s="589"/>
      <c r="U102" s="590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  <c r="AN102" s="77"/>
      <c r="AO102" s="77"/>
      <c r="AP102" s="77"/>
      <c r="AQ102" s="77"/>
      <c r="AR102" s="77"/>
      <c r="AS102" s="77"/>
      <c r="AT102" s="77"/>
      <c r="AU102" s="77"/>
      <c r="AV102" s="77"/>
      <c r="AW102" s="77"/>
      <c r="AX102" s="77"/>
      <c r="AY102" s="77"/>
    </row>
    <row r="103" spans="1:51" ht="18.75" customHeight="1" x14ac:dyDescent="0.3">
      <c r="A103" s="77"/>
      <c r="B103" s="653" t="s">
        <v>184</v>
      </c>
      <c r="C103" s="589"/>
      <c r="D103" s="589"/>
      <c r="E103" s="589"/>
      <c r="F103" s="589"/>
      <c r="G103" s="589"/>
      <c r="H103" s="589"/>
      <c r="I103" s="589"/>
      <c r="J103" s="589"/>
      <c r="K103" s="589"/>
      <c r="L103" s="589"/>
      <c r="M103" s="589"/>
      <c r="N103" s="589"/>
      <c r="O103" s="589"/>
      <c r="P103" s="589"/>
      <c r="Q103" s="589"/>
      <c r="R103" s="589"/>
      <c r="S103" s="589"/>
      <c r="T103" s="589"/>
      <c r="U103" s="590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  <c r="AN103" s="77"/>
      <c r="AO103" s="77"/>
      <c r="AP103" s="77"/>
      <c r="AQ103" s="77"/>
      <c r="AR103" s="77"/>
      <c r="AS103" s="77"/>
      <c r="AT103" s="77"/>
      <c r="AU103" s="77"/>
      <c r="AV103" s="77"/>
      <c r="AW103" s="77"/>
      <c r="AX103" s="77"/>
      <c r="AY103" s="77"/>
    </row>
    <row r="104" spans="1:51" ht="18.75" customHeight="1" x14ac:dyDescent="0.3">
      <c r="A104" s="77"/>
      <c r="B104" s="588" t="s">
        <v>98</v>
      </c>
      <c r="C104" s="589"/>
      <c r="D104" s="589"/>
      <c r="E104" s="589"/>
      <c r="F104" s="589"/>
      <c r="G104" s="589"/>
      <c r="H104" s="589"/>
      <c r="I104" s="589"/>
      <c r="J104" s="589"/>
      <c r="K104" s="589"/>
      <c r="L104" s="589"/>
      <c r="M104" s="589"/>
      <c r="N104" s="589"/>
      <c r="O104" s="589"/>
      <c r="P104" s="589"/>
      <c r="Q104" s="589"/>
      <c r="R104" s="589"/>
      <c r="S104" s="589"/>
      <c r="T104" s="589"/>
      <c r="U104" s="590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  <c r="AN104" s="77"/>
      <c r="AO104" s="77"/>
      <c r="AP104" s="77"/>
      <c r="AQ104" s="77"/>
      <c r="AR104" s="77"/>
      <c r="AS104" s="77"/>
      <c r="AT104" s="77"/>
      <c r="AU104" s="77"/>
      <c r="AV104" s="77"/>
      <c r="AW104" s="77"/>
      <c r="AX104" s="77"/>
      <c r="AY104" s="77"/>
    </row>
    <row r="105" spans="1:51" ht="18.75" customHeight="1" x14ac:dyDescent="0.3">
      <c r="A105" s="77"/>
      <c r="B105" s="653" t="s">
        <v>129</v>
      </c>
      <c r="C105" s="589"/>
      <c r="D105" s="589"/>
      <c r="E105" s="589"/>
      <c r="F105" s="589"/>
      <c r="G105" s="589"/>
      <c r="H105" s="589"/>
      <c r="I105" s="589"/>
      <c r="J105" s="589"/>
      <c r="K105" s="589"/>
      <c r="L105" s="589"/>
      <c r="M105" s="589"/>
      <c r="N105" s="589"/>
      <c r="O105" s="589"/>
      <c r="P105" s="589"/>
      <c r="Q105" s="589"/>
      <c r="R105" s="589"/>
      <c r="S105" s="589"/>
      <c r="T105" s="589"/>
      <c r="U105" s="590"/>
      <c r="V105" s="77"/>
      <c r="W105" s="77"/>
      <c r="X105" s="77"/>
      <c r="Y105" s="77"/>
      <c r="Z105" s="77"/>
      <c r="AA105" s="77"/>
      <c r="AB105" s="77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  <c r="AM105" s="77"/>
      <c r="AN105" s="77"/>
      <c r="AO105" s="77"/>
      <c r="AP105" s="77"/>
      <c r="AQ105" s="77"/>
      <c r="AR105" s="77"/>
      <c r="AS105" s="77"/>
      <c r="AT105" s="77"/>
      <c r="AU105" s="77"/>
      <c r="AV105" s="77"/>
      <c r="AW105" s="77"/>
      <c r="AX105" s="77"/>
      <c r="AY105" s="77"/>
    </row>
    <row r="106" spans="1:51" ht="18.75" customHeight="1" x14ac:dyDescent="0.3">
      <c r="A106" s="77"/>
      <c r="B106" s="588" t="s">
        <v>99</v>
      </c>
      <c r="C106" s="589"/>
      <c r="D106" s="589"/>
      <c r="E106" s="589"/>
      <c r="F106" s="589"/>
      <c r="G106" s="589"/>
      <c r="H106" s="589"/>
      <c r="I106" s="589"/>
      <c r="J106" s="589"/>
      <c r="K106" s="589"/>
      <c r="L106" s="589"/>
      <c r="M106" s="589"/>
      <c r="N106" s="589"/>
      <c r="O106" s="589"/>
      <c r="P106" s="589"/>
      <c r="Q106" s="589"/>
      <c r="R106" s="589"/>
      <c r="S106" s="589"/>
      <c r="T106" s="589"/>
      <c r="U106" s="590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  <c r="AP106" s="77"/>
      <c r="AQ106" s="77"/>
      <c r="AR106" s="77"/>
      <c r="AS106" s="77"/>
      <c r="AT106" s="77"/>
      <c r="AU106" s="77"/>
      <c r="AV106" s="77"/>
      <c r="AW106" s="77"/>
      <c r="AX106" s="77"/>
      <c r="AY106" s="77"/>
    </row>
    <row r="107" spans="1:51" ht="18.75" customHeight="1" x14ac:dyDescent="0.3">
      <c r="A107" s="77"/>
      <c r="B107" s="653" t="s">
        <v>185</v>
      </c>
      <c r="C107" s="589"/>
      <c r="D107" s="589"/>
      <c r="E107" s="589"/>
      <c r="F107" s="589"/>
      <c r="G107" s="589"/>
      <c r="H107" s="589"/>
      <c r="I107" s="589"/>
      <c r="J107" s="589"/>
      <c r="K107" s="589"/>
      <c r="L107" s="589"/>
      <c r="M107" s="589"/>
      <c r="N107" s="589"/>
      <c r="O107" s="589"/>
      <c r="P107" s="589"/>
      <c r="Q107" s="589"/>
      <c r="R107" s="589"/>
      <c r="S107" s="589"/>
      <c r="T107" s="589"/>
      <c r="U107" s="590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  <c r="AN107" s="77"/>
      <c r="AO107" s="77"/>
      <c r="AP107" s="77"/>
      <c r="AQ107" s="77"/>
      <c r="AR107" s="77"/>
      <c r="AS107" s="77"/>
      <c r="AT107" s="77"/>
      <c r="AU107" s="77"/>
      <c r="AV107" s="77"/>
      <c r="AW107" s="77"/>
      <c r="AX107" s="77"/>
      <c r="AY107" s="77"/>
    </row>
    <row r="108" spans="1:51" ht="18.75" customHeight="1" x14ac:dyDescent="0.3">
      <c r="A108" s="77"/>
      <c r="B108" s="588" t="s">
        <v>114</v>
      </c>
      <c r="C108" s="589"/>
      <c r="D108" s="589"/>
      <c r="E108" s="589"/>
      <c r="F108" s="589"/>
      <c r="G108" s="589"/>
      <c r="H108" s="589"/>
      <c r="I108" s="589"/>
      <c r="J108" s="589"/>
      <c r="K108" s="589"/>
      <c r="L108" s="589"/>
      <c r="M108" s="589"/>
      <c r="N108" s="589"/>
      <c r="O108" s="589"/>
      <c r="P108" s="589"/>
      <c r="Q108" s="589"/>
      <c r="R108" s="589"/>
      <c r="S108" s="589"/>
      <c r="T108" s="589"/>
      <c r="U108" s="590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  <c r="AP108" s="77"/>
      <c r="AQ108" s="77"/>
      <c r="AR108" s="77"/>
      <c r="AS108" s="77"/>
      <c r="AT108" s="77"/>
      <c r="AU108" s="77"/>
      <c r="AV108" s="77"/>
      <c r="AW108" s="77"/>
      <c r="AX108" s="77"/>
      <c r="AY108" s="77"/>
    </row>
    <row r="109" spans="1:51" ht="18.75" customHeight="1" x14ac:dyDescent="0.3">
      <c r="A109" s="77"/>
      <c r="B109" s="654" t="s">
        <v>101</v>
      </c>
      <c r="C109" s="592"/>
      <c r="D109" s="592"/>
      <c r="E109" s="592"/>
      <c r="F109" s="592"/>
      <c r="G109" s="592"/>
      <c r="H109" s="592"/>
      <c r="I109" s="592"/>
      <c r="J109" s="592"/>
      <c r="K109" s="592"/>
      <c r="L109" s="592"/>
      <c r="M109" s="592"/>
      <c r="N109" s="592"/>
      <c r="O109" s="592"/>
      <c r="P109" s="592"/>
      <c r="Q109" s="592"/>
      <c r="R109" s="592"/>
      <c r="S109" s="592"/>
      <c r="T109" s="592"/>
      <c r="U109" s="593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  <c r="AP109" s="77"/>
      <c r="AQ109" s="77"/>
      <c r="AR109" s="77"/>
      <c r="AS109" s="77"/>
      <c r="AT109" s="77"/>
      <c r="AU109" s="77"/>
      <c r="AV109" s="77"/>
      <c r="AW109" s="77"/>
      <c r="AX109" s="77"/>
      <c r="AY109" s="77"/>
    </row>
    <row r="110" spans="1:51" ht="18.75" customHeight="1" x14ac:dyDescent="0.3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77"/>
      <c r="AQ110" s="77"/>
      <c r="AR110" s="77"/>
      <c r="AS110" s="77"/>
      <c r="AT110" s="77"/>
      <c r="AU110" s="77"/>
      <c r="AV110" s="77"/>
      <c r="AW110" s="77"/>
      <c r="AX110" s="77"/>
      <c r="AY110" s="77"/>
    </row>
    <row r="111" spans="1:51" ht="18.75" customHeight="1" x14ac:dyDescent="0.3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  <c r="AW111" s="77"/>
      <c r="AX111" s="77"/>
      <c r="AY111" s="77"/>
    </row>
    <row r="112" spans="1:51" ht="18.75" customHeight="1" x14ac:dyDescent="0.3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  <c r="AP112" s="77"/>
      <c r="AQ112" s="77"/>
      <c r="AR112" s="77"/>
      <c r="AS112" s="77"/>
      <c r="AT112" s="77"/>
      <c r="AU112" s="77"/>
      <c r="AV112" s="77"/>
      <c r="AW112" s="77"/>
      <c r="AX112" s="77"/>
      <c r="AY112" s="77"/>
    </row>
    <row r="113" spans="1:51" ht="18.75" customHeight="1" x14ac:dyDescent="0.3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  <c r="AP113" s="77"/>
      <c r="AQ113" s="77"/>
      <c r="AR113" s="77"/>
      <c r="AS113" s="77"/>
      <c r="AT113" s="77"/>
      <c r="AU113" s="77"/>
      <c r="AV113" s="77"/>
      <c r="AW113" s="77"/>
      <c r="AX113" s="77"/>
      <c r="AY113" s="77"/>
    </row>
    <row r="114" spans="1:51" ht="18.75" customHeight="1" x14ac:dyDescent="0.3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  <c r="AP114" s="77"/>
      <c r="AQ114" s="77"/>
      <c r="AR114" s="77"/>
      <c r="AS114" s="77"/>
      <c r="AT114" s="77"/>
      <c r="AU114" s="77"/>
      <c r="AV114" s="77"/>
      <c r="AW114" s="77"/>
      <c r="AX114" s="77"/>
      <c r="AY114" s="77"/>
    </row>
    <row r="115" spans="1:51" ht="18.75" customHeight="1" x14ac:dyDescent="0.3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  <c r="AP115" s="77"/>
      <c r="AQ115" s="77"/>
      <c r="AR115" s="77"/>
      <c r="AS115" s="77"/>
      <c r="AT115" s="77"/>
      <c r="AU115" s="77"/>
      <c r="AV115" s="77"/>
      <c r="AW115" s="77"/>
      <c r="AX115" s="77"/>
      <c r="AY115" s="77"/>
    </row>
    <row r="116" spans="1:51" ht="18.75" customHeight="1" x14ac:dyDescent="0.3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  <c r="AU116" s="77"/>
      <c r="AV116" s="77"/>
      <c r="AW116" s="77"/>
      <c r="AX116" s="77"/>
      <c r="AY116" s="77"/>
    </row>
    <row r="117" spans="1:51" ht="18.75" customHeight="1" x14ac:dyDescent="0.3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  <c r="AN117" s="77"/>
      <c r="AO117" s="77"/>
      <c r="AP117" s="77"/>
      <c r="AQ117" s="77"/>
      <c r="AR117" s="77"/>
      <c r="AS117" s="77"/>
      <c r="AT117" s="77"/>
      <c r="AU117" s="77"/>
      <c r="AV117" s="77"/>
      <c r="AW117" s="77"/>
      <c r="AX117" s="77"/>
      <c r="AY117" s="77"/>
    </row>
    <row r="118" spans="1:51" ht="18.75" customHeight="1" x14ac:dyDescent="0.3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77"/>
      <c r="AP118" s="77"/>
      <c r="AQ118" s="77"/>
      <c r="AR118" s="77"/>
      <c r="AS118" s="77"/>
      <c r="AT118" s="77"/>
      <c r="AU118" s="77"/>
      <c r="AV118" s="77"/>
      <c r="AW118" s="77"/>
      <c r="AX118" s="77"/>
      <c r="AY118" s="77"/>
    </row>
    <row r="119" spans="1:51" ht="18.75" customHeight="1" x14ac:dyDescent="0.3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  <c r="AP119" s="77"/>
      <c r="AQ119" s="77"/>
      <c r="AR119" s="77"/>
      <c r="AS119" s="77"/>
      <c r="AT119" s="77"/>
      <c r="AU119" s="77"/>
      <c r="AV119" s="77"/>
      <c r="AW119" s="77"/>
      <c r="AX119" s="77"/>
      <c r="AY119" s="77"/>
    </row>
    <row r="120" spans="1:51" ht="18.75" customHeight="1" x14ac:dyDescent="0.3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  <c r="AP120" s="77"/>
      <c r="AQ120" s="77"/>
      <c r="AR120" s="77"/>
      <c r="AS120" s="77"/>
      <c r="AT120" s="77"/>
      <c r="AU120" s="77"/>
      <c r="AV120" s="77"/>
      <c r="AW120" s="77"/>
      <c r="AX120" s="77"/>
      <c r="AY120" s="77"/>
    </row>
    <row r="121" spans="1:51" ht="18.75" customHeight="1" x14ac:dyDescent="0.3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  <c r="AN121" s="77"/>
      <c r="AO121" s="77"/>
      <c r="AP121" s="77"/>
      <c r="AQ121" s="77"/>
      <c r="AR121" s="77"/>
      <c r="AS121" s="77"/>
      <c r="AT121" s="77"/>
      <c r="AU121" s="77"/>
      <c r="AV121" s="77"/>
      <c r="AW121" s="77"/>
      <c r="AX121" s="77"/>
      <c r="AY121" s="77"/>
    </row>
    <row r="122" spans="1:51" ht="18.75" customHeight="1" x14ac:dyDescent="0.3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  <c r="AN122" s="77"/>
      <c r="AO122" s="77"/>
      <c r="AP122" s="77"/>
      <c r="AQ122" s="77"/>
      <c r="AR122" s="77"/>
      <c r="AS122" s="77"/>
      <c r="AT122" s="77"/>
      <c r="AU122" s="77"/>
      <c r="AV122" s="77"/>
      <c r="AW122" s="77"/>
      <c r="AX122" s="77"/>
      <c r="AY122" s="77"/>
    </row>
    <row r="123" spans="1:51" ht="18.75" customHeight="1" x14ac:dyDescent="0.3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7"/>
      <c r="AU123" s="77"/>
      <c r="AV123" s="77"/>
      <c r="AW123" s="77"/>
      <c r="AX123" s="77"/>
      <c r="AY123" s="77"/>
    </row>
    <row r="124" spans="1:51" ht="18.75" customHeight="1" x14ac:dyDescent="0.3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77"/>
      <c r="AO124" s="77"/>
      <c r="AP124" s="77"/>
      <c r="AQ124" s="77"/>
      <c r="AR124" s="77"/>
      <c r="AS124" s="77"/>
      <c r="AT124" s="77"/>
      <c r="AU124" s="77"/>
      <c r="AV124" s="77"/>
      <c r="AW124" s="77"/>
      <c r="AX124" s="77"/>
      <c r="AY124" s="77"/>
    </row>
    <row r="125" spans="1:51" ht="18.75" customHeight="1" x14ac:dyDescent="0.3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7"/>
      <c r="AU125" s="77"/>
      <c r="AV125" s="77"/>
      <c r="AW125" s="77"/>
      <c r="AX125" s="77"/>
      <c r="AY125" s="77"/>
    </row>
    <row r="126" spans="1:51" ht="18.75" customHeight="1" x14ac:dyDescent="0.3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  <c r="AP126" s="77"/>
      <c r="AQ126" s="77"/>
      <c r="AR126" s="77"/>
      <c r="AS126" s="77"/>
      <c r="AT126" s="77"/>
      <c r="AU126" s="77"/>
      <c r="AV126" s="77"/>
      <c r="AW126" s="77"/>
      <c r="AX126" s="77"/>
      <c r="AY126" s="77"/>
    </row>
    <row r="127" spans="1:51" ht="18.75" customHeight="1" x14ac:dyDescent="0.3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  <c r="AP127" s="77"/>
      <c r="AQ127" s="77"/>
      <c r="AR127" s="77"/>
      <c r="AS127" s="77"/>
      <c r="AT127" s="77"/>
      <c r="AU127" s="77"/>
      <c r="AV127" s="77"/>
      <c r="AW127" s="77"/>
      <c r="AX127" s="77"/>
      <c r="AY127" s="77"/>
    </row>
    <row r="128" spans="1:51" ht="18.75" customHeight="1" x14ac:dyDescent="0.3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  <c r="AN128" s="77"/>
      <c r="AO128" s="77"/>
      <c r="AP128" s="77"/>
      <c r="AQ128" s="77"/>
      <c r="AR128" s="77"/>
      <c r="AS128" s="77"/>
      <c r="AT128" s="77"/>
      <c r="AU128" s="77"/>
      <c r="AV128" s="77"/>
      <c r="AW128" s="77"/>
      <c r="AX128" s="77"/>
      <c r="AY128" s="77"/>
    </row>
    <row r="129" spans="1:51" ht="18.75" customHeight="1" x14ac:dyDescent="0.3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7"/>
      <c r="AU129" s="77"/>
      <c r="AV129" s="77"/>
      <c r="AW129" s="77"/>
      <c r="AX129" s="77"/>
      <c r="AY129" s="77"/>
    </row>
    <row r="130" spans="1:51" ht="18.75" customHeight="1" x14ac:dyDescent="0.3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  <c r="AP130" s="77"/>
      <c r="AQ130" s="77"/>
      <c r="AR130" s="77"/>
      <c r="AS130" s="77"/>
      <c r="AT130" s="77"/>
      <c r="AU130" s="77"/>
      <c r="AV130" s="77"/>
      <c r="AW130" s="77"/>
      <c r="AX130" s="77"/>
      <c r="AY130" s="77"/>
    </row>
    <row r="131" spans="1:51" ht="18.75" customHeight="1" x14ac:dyDescent="0.3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U131" s="77"/>
      <c r="AV131" s="77"/>
      <c r="AW131" s="77"/>
      <c r="AX131" s="77"/>
      <c r="AY131" s="77"/>
    </row>
    <row r="132" spans="1:51" ht="18.75" customHeight="1" x14ac:dyDescent="0.3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  <c r="AN132" s="77"/>
      <c r="AO132" s="77"/>
      <c r="AP132" s="77"/>
      <c r="AQ132" s="77"/>
      <c r="AR132" s="77"/>
      <c r="AS132" s="77"/>
      <c r="AT132" s="77"/>
      <c r="AU132" s="77"/>
      <c r="AV132" s="77"/>
      <c r="AW132" s="77"/>
      <c r="AX132" s="77"/>
      <c r="AY132" s="77"/>
    </row>
    <row r="133" spans="1:51" ht="18.75" customHeight="1" x14ac:dyDescent="0.3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  <c r="AP133" s="77"/>
      <c r="AQ133" s="77"/>
      <c r="AR133" s="77"/>
      <c r="AS133" s="77"/>
      <c r="AT133" s="77"/>
      <c r="AU133" s="77"/>
      <c r="AV133" s="77"/>
      <c r="AW133" s="77"/>
      <c r="AX133" s="77"/>
      <c r="AY133" s="77"/>
    </row>
    <row r="134" spans="1:51" ht="18.75" customHeight="1" x14ac:dyDescent="0.3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  <c r="AN134" s="77"/>
      <c r="AO134" s="77"/>
      <c r="AP134" s="77"/>
      <c r="AQ134" s="77"/>
      <c r="AR134" s="77"/>
      <c r="AS134" s="77"/>
      <c r="AT134" s="77"/>
      <c r="AU134" s="77"/>
      <c r="AV134" s="77"/>
      <c r="AW134" s="77"/>
      <c r="AX134" s="77"/>
      <c r="AY134" s="77"/>
    </row>
    <row r="135" spans="1:51" ht="18.75" customHeight="1" x14ac:dyDescent="0.3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  <c r="AP135" s="77"/>
      <c r="AQ135" s="77"/>
      <c r="AR135" s="77"/>
      <c r="AS135" s="77"/>
      <c r="AT135" s="77"/>
      <c r="AU135" s="77"/>
      <c r="AV135" s="77"/>
      <c r="AW135" s="77"/>
      <c r="AX135" s="77"/>
      <c r="AY135" s="77"/>
    </row>
    <row r="136" spans="1:51" ht="18.75" customHeight="1" x14ac:dyDescent="0.3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  <c r="AP136" s="77"/>
      <c r="AQ136" s="77"/>
      <c r="AR136" s="77"/>
      <c r="AS136" s="77"/>
      <c r="AT136" s="77"/>
      <c r="AU136" s="77"/>
      <c r="AV136" s="77"/>
      <c r="AW136" s="77"/>
      <c r="AX136" s="77"/>
      <c r="AY136" s="77"/>
    </row>
    <row r="137" spans="1:51" ht="18.75" customHeight="1" x14ac:dyDescent="0.3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  <c r="AP137" s="77"/>
      <c r="AQ137" s="77"/>
      <c r="AR137" s="77"/>
      <c r="AS137" s="77"/>
      <c r="AT137" s="77"/>
      <c r="AU137" s="77"/>
      <c r="AV137" s="77"/>
      <c r="AW137" s="77"/>
      <c r="AX137" s="77"/>
      <c r="AY137" s="77"/>
    </row>
    <row r="138" spans="1:51" ht="18.75" customHeight="1" x14ac:dyDescent="0.3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  <c r="AP138" s="77"/>
      <c r="AQ138" s="77"/>
      <c r="AR138" s="77"/>
      <c r="AS138" s="77"/>
      <c r="AT138" s="77"/>
      <c r="AU138" s="77"/>
      <c r="AV138" s="77"/>
      <c r="AW138" s="77"/>
      <c r="AX138" s="77"/>
      <c r="AY138" s="77"/>
    </row>
    <row r="139" spans="1:51" ht="18.75" customHeight="1" x14ac:dyDescent="0.3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  <c r="AN139" s="77"/>
      <c r="AO139" s="77"/>
      <c r="AP139" s="77"/>
      <c r="AQ139" s="77"/>
      <c r="AR139" s="77"/>
      <c r="AS139" s="77"/>
      <c r="AT139" s="77"/>
      <c r="AU139" s="77"/>
      <c r="AV139" s="77"/>
      <c r="AW139" s="77"/>
      <c r="AX139" s="77"/>
      <c r="AY139" s="77"/>
    </row>
    <row r="140" spans="1:51" ht="18.75" customHeight="1" x14ac:dyDescent="0.3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  <c r="AP140" s="77"/>
      <c r="AQ140" s="77"/>
      <c r="AR140" s="77"/>
      <c r="AS140" s="77"/>
      <c r="AT140" s="77"/>
      <c r="AU140" s="77"/>
      <c r="AV140" s="77"/>
      <c r="AW140" s="77"/>
      <c r="AX140" s="77"/>
      <c r="AY140" s="77"/>
    </row>
    <row r="141" spans="1:51" ht="18.75" customHeight="1" x14ac:dyDescent="0.3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  <c r="AU141" s="77"/>
      <c r="AV141" s="77"/>
      <c r="AW141" s="77"/>
      <c r="AX141" s="77"/>
      <c r="AY141" s="77"/>
    </row>
    <row r="142" spans="1:51" ht="18.75" customHeight="1" x14ac:dyDescent="0.3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  <c r="AP142" s="77"/>
      <c r="AQ142" s="77"/>
      <c r="AR142" s="77"/>
      <c r="AS142" s="77"/>
      <c r="AT142" s="77"/>
      <c r="AU142" s="77"/>
      <c r="AV142" s="77"/>
      <c r="AW142" s="77"/>
      <c r="AX142" s="77"/>
      <c r="AY142" s="77"/>
    </row>
    <row r="143" spans="1:51" ht="18.75" customHeight="1" x14ac:dyDescent="0.3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  <c r="AN143" s="77"/>
      <c r="AO143" s="77"/>
      <c r="AP143" s="77"/>
      <c r="AQ143" s="77"/>
      <c r="AR143" s="77"/>
      <c r="AS143" s="77"/>
      <c r="AT143" s="77"/>
      <c r="AU143" s="77"/>
      <c r="AV143" s="77"/>
      <c r="AW143" s="77"/>
      <c r="AX143" s="77"/>
      <c r="AY143" s="77"/>
    </row>
    <row r="144" spans="1:51" ht="18.75" customHeight="1" x14ac:dyDescent="0.3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  <c r="AP144" s="77"/>
      <c r="AQ144" s="77"/>
      <c r="AR144" s="77"/>
      <c r="AS144" s="77"/>
      <c r="AT144" s="77"/>
      <c r="AU144" s="77"/>
      <c r="AV144" s="77"/>
      <c r="AW144" s="77"/>
      <c r="AX144" s="77"/>
      <c r="AY144" s="77"/>
    </row>
    <row r="145" spans="1:51" ht="18.75" customHeight="1" x14ac:dyDescent="0.3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  <c r="AN145" s="77"/>
      <c r="AO145" s="77"/>
      <c r="AP145" s="77"/>
      <c r="AQ145" s="77"/>
      <c r="AR145" s="77"/>
      <c r="AS145" s="77"/>
      <c r="AT145" s="77"/>
      <c r="AU145" s="77"/>
      <c r="AV145" s="77"/>
      <c r="AW145" s="77"/>
      <c r="AX145" s="77"/>
      <c r="AY145" s="77"/>
    </row>
    <row r="146" spans="1:51" ht="18.75" customHeight="1" x14ac:dyDescent="0.3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  <c r="AU146" s="77"/>
      <c r="AV146" s="77"/>
      <c r="AW146" s="77"/>
      <c r="AX146" s="77"/>
      <c r="AY146" s="77"/>
    </row>
    <row r="147" spans="1:51" ht="18.75" customHeight="1" x14ac:dyDescent="0.3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  <c r="AP147" s="77"/>
      <c r="AQ147" s="77"/>
      <c r="AR147" s="77"/>
      <c r="AS147" s="77"/>
      <c r="AT147" s="77"/>
      <c r="AU147" s="77"/>
      <c r="AV147" s="77"/>
      <c r="AW147" s="77"/>
      <c r="AX147" s="77"/>
      <c r="AY147" s="77"/>
    </row>
    <row r="148" spans="1:51" ht="18.75" customHeight="1" x14ac:dyDescent="0.3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  <c r="AP148" s="77"/>
      <c r="AQ148" s="77"/>
      <c r="AR148" s="77"/>
      <c r="AS148" s="77"/>
      <c r="AT148" s="77"/>
      <c r="AU148" s="77"/>
      <c r="AV148" s="77"/>
      <c r="AW148" s="77"/>
      <c r="AX148" s="77"/>
      <c r="AY148" s="77"/>
    </row>
    <row r="149" spans="1:51" ht="18.75" customHeight="1" x14ac:dyDescent="0.3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  <c r="AN149" s="77"/>
      <c r="AO149" s="77"/>
      <c r="AP149" s="77"/>
      <c r="AQ149" s="77"/>
      <c r="AR149" s="77"/>
      <c r="AS149" s="77"/>
      <c r="AT149" s="77"/>
      <c r="AU149" s="77"/>
      <c r="AV149" s="77"/>
      <c r="AW149" s="77"/>
      <c r="AX149" s="77"/>
      <c r="AY149" s="77"/>
    </row>
    <row r="150" spans="1:51" ht="18.75" customHeight="1" x14ac:dyDescent="0.3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  <c r="AP150" s="77"/>
      <c r="AQ150" s="77"/>
      <c r="AR150" s="77"/>
      <c r="AS150" s="77"/>
      <c r="AT150" s="77"/>
      <c r="AU150" s="77"/>
      <c r="AV150" s="77"/>
      <c r="AW150" s="77"/>
      <c r="AX150" s="77"/>
      <c r="AY150" s="77"/>
    </row>
    <row r="151" spans="1:51" ht="18.75" customHeight="1" x14ac:dyDescent="0.3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  <c r="AN151" s="77"/>
      <c r="AO151" s="77"/>
      <c r="AP151" s="77"/>
      <c r="AQ151" s="77"/>
      <c r="AR151" s="77"/>
      <c r="AS151" s="77"/>
      <c r="AT151" s="77"/>
      <c r="AU151" s="77"/>
      <c r="AV151" s="77"/>
      <c r="AW151" s="77"/>
      <c r="AX151" s="77"/>
      <c r="AY151" s="77"/>
    </row>
    <row r="152" spans="1:51" ht="18.75" customHeight="1" x14ac:dyDescent="0.3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77"/>
      <c r="AW152" s="77"/>
      <c r="AX152" s="77"/>
      <c r="AY152" s="77"/>
    </row>
    <row r="153" spans="1:51" ht="18.75" customHeight="1" x14ac:dyDescent="0.3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  <c r="AP153" s="77"/>
      <c r="AQ153" s="77"/>
      <c r="AR153" s="77"/>
      <c r="AS153" s="77"/>
      <c r="AT153" s="77"/>
      <c r="AU153" s="77"/>
      <c r="AV153" s="77"/>
      <c r="AW153" s="77"/>
      <c r="AX153" s="77"/>
      <c r="AY153" s="77"/>
    </row>
    <row r="154" spans="1:51" ht="18.75" customHeight="1" x14ac:dyDescent="0.3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  <c r="AN154" s="77"/>
      <c r="AO154" s="77"/>
      <c r="AP154" s="77"/>
      <c r="AQ154" s="77"/>
      <c r="AR154" s="77"/>
      <c r="AS154" s="77"/>
      <c r="AT154" s="77"/>
      <c r="AU154" s="77"/>
      <c r="AV154" s="77"/>
      <c r="AW154" s="77"/>
      <c r="AX154" s="77"/>
      <c r="AY154" s="77"/>
    </row>
    <row r="155" spans="1:51" ht="18.75" customHeight="1" x14ac:dyDescent="0.3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  <c r="AP155" s="77"/>
      <c r="AQ155" s="77"/>
      <c r="AR155" s="77"/>
      <c r="AS155" s="77"/>
      <c r="AT155" s="77"/>
      <c r="AU155" s="77"/>
      <c r="AV155" s="77"/>
      <c r="AW155" s="77"/>
      <c r="AX155" s="77"/>
      <c r="AY155" s="77"/>
    </row>
    <row r="156" spans="1:51" ht="18.75" customHeight="1" x14ac:dyDescent="0.3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  <c r="AU156" s="77"/>
      <c r="AV156" s="77"/>
      <c r="AW156" s="77"/>
      <c r="AX156" s="77"/>
      <c r="AY156" s="77"/>
    </row>
    <row r="157" spans="1:51" ht="18.75" customHeight="1" x14ac:dyDescent="0.3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  <c r="AN157" s="77"/>
      <c r="AO157" s="77"/>
      <c r="AP157" s="77"/>
      <c r="AQ157" s="77"/>
      <c r="AR157" s="77"/>
      <c r="AS157" s="77"/>
      <c r="AT157" s="77"/>
      <c r="AU157" s="77"/>
      <c r="AV157" s="77"/>
      <c r="AW157" s="77"/>
      <c r="AX157" s="77"/>
      <c r="AY157" s="77"/>
    </row>
    <row r="158" spans="1:51" ht="18.75" customHeight="1" x14ac:dyDescent="0.3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  <c r="AP158" s="77"/>
      <c r="AQ158" s="77"/>
      <c r="AR158" s="77"/>
      <c r="AS158" s="77"/>
      <c r="AT158" s="77"/>
      <c r="AU158" s="77"/>
      <c r="AV158" s="77"/>
      <c r="AW158" s="77"/>
      <c r="AX158" s="77"/>
      <c r="AY158" s="77"/>
    </row>
    <row r="159" spans="1:51" ht="18.75" customHeight="1" x14ac:dyDescent="0.3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  <c r="AP159" s="77"/>
      <c r="AQ159" s="77"/>
      <c r="AR159" s="77"/>
      <c r="AS159" s="77"/>
      <c r="AT159" s="77"/>
      <c r="AU159" s="77"/>
      <c r="AV159" s="77"/>
      <c r="AW159" s="77"/>
      <c r="AX159" s="77"/>
      <c r="AY159" s="77"/>
    </row>
    <row r="160" spans="1:51" ht="18.75" customHeight="1" x14ac:dyDescent="0.3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U160" s="77"/>
      <c r="AV160" s="77"/>
      <c r="AW160" s="77"/>
      <c r="AX160" s="77"/>
      <c r="AY160" s="77"/>
    </row>
    <row r="161" spans="1:51" ht="18.75" customHeight="1" x14ac:dyDescent="0.3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  <c r="AP161" s="77"/>
      <c r="AQ161" s="77"/>
      <c r="AR161" s="77"/>
      <c r="AS161" s="77"/>
      <c r="AT161" s="77"/>
      <c r="AU161" s="77"/>
      <c r="AV161" s="77"/>
      <c r="AW161" s="77"/>
      <c r="AX161" s="77"/>
      <c r="AY161" s="77"/>
    </row>
    <row r="162" spans="1:51" ht="18.75" customHeight="1" x14ac:dyDescent="0.3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  <c r="AP162" s="77"/>
      <c r="AQ162" s="77"/>
      <c r="AR162" s="77"/>
      <c r="AS162" s="77"/>
      <c r="AT162" s="77"/>
      <c r="AU162" s="77"/>
      <c r="AV162" s="77"/>
      <c r="AW162" s="77"/>
      <c r="AX162" s="77"/>
      <c r="AY162" s="77"/>
    </row>
    <row r="163" spans="1:51" ht="18.75" customHeight="1" x14ac:dyDescent="0.3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  <c r="AP163" s="77"/>
      <c r="AQ163" s="77"/>
      <c r="AR163" s="77"/>
      <c r="AS163" s="77"/>
      <c r="AT163" s="77"/>
      <c r="AU163" s="77"/>
      <c r="AV163" s="77"/>
      <c r="AW163" s="77"/>
      <c r="AX163" s="77"/>
      <c r="AY163" s="77"/>
    </row>
    <row r="164" spans="1:51" ht="18.75" customHeight="1" x14ac:dyDescent="0.3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  <c r="AP164" s="77"/>
      <c r="AQ164" s="77"/>
      <c r="AR164" s="77"/>
      <c r="AS164" s="77"/>
      <c r="AT164" s="77"/>
      <c r="AU164" s="77"/>
      <c r="AV164" s="77"/>
      <c r="AW164" s="77"/>
      <c r="AX164" s="77"/>
      <c r="AY164" s="77"/>
    </row>
    <row r="165" spans="1:51" ht="18.75" customHeight="1" x14ac:dyDescent="0.3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  <c r="AP165" s="77"/>
      <c r="AQ165" s="77"/>
      <c r="AR165" s="77"/>
      <c r="AS165" s="77"/>
      <c r="AT165" s="77"/>
      <c r="AU165" s="77"/>
      <c r="AV165" s="77"/>
      <c r="AW165" s="77"/>
      <c r="AX165" s="77"/>
      <c r="AY165" s="77"/>
    </row>
    <row r="166" spans="1:51" ht="18.75" customHeight="1" x14ac:dyDescent="0.3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  <c r="AN166" s="77"/>
      <c r="AO166" s="77"/>
      <c r="AP166" s="77"/>
      <c r="AQ166" s="77"/>
      <c r="AR166" s="77"/>
      <c r="AS166" s="77"/>
      <c r="AT166" s="77"/>
      <c r="AU166" s="77"/>
      <c r="AV166" s="77"/>
      <c r="AW166" s="77"/>
      <c r="AX166" s="77"/>
      <c r="AY166" s="77"/>
    </row>
    <row r="167" spans="1:51" ht="18.75" customHeight="1" x14ac:dyDescent="0.3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  <c r="AP167" s="77"/>
      <c r="AQ167" s="77"/>
      <c r="AR167" s="77"/>
      <c r="AS167" s="77"/>
      <c r="AT167" s="77"/>
      <c r="AU167" s="77"/>
      <c r="AV167" s="77"/>
      <c r="AW167" s="77"/>
      <c r="AX167" s="77"/>
      <c r="AY167" s="77"/>
    </row>
    <row r="168" spans="1:51" ht="18.75" customHeight="1" x14ac:dyDescent="0.3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  <c r="AN168" s="77"/>
      <c r="AO168" s="77"/>
      <c r="AP168" s="77"/>
      <c r="AQ168" s="77"/>
      <c r="AR168" s="77"/>
      <c r="AS168" s="77"/>
      <c r="AT168" s="77"/>
      <c r="AU168" s="77"/>
      <c r="AV168" s="77"/>
      <c r="AW168" s="77"/>
      <c r="AX168" s="77"/>
      <c r="AY168" s="77"/>
    </row>
    <row r="169" spans="1:51" ht="18.75" customHeight="1" x14ac:dyDescent="0.3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  <c r="AP169" s="77"/>
      <c r="AQ169" s="77"/>
      <c r="AR169" s="77"/>
      <c r="AS169" s="77"/>
      <c r="AT169" s="77"/>
      <c r="AU169" s="77"/>
      <c r="AV169" s="77"/>
      <c r="AW169" s="77"/>
      <c r="AX169" s="77"/>
      <c r="AY169" s="77"/>
    </row>
    <row r="170" spans="1:51" ht="18.75" customHeight="1" x14ac:dyDescent="0.3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  <c r="AP170" s="77"/>
      <c r="AQ170" s="77"/>
      <c r="AR170" s="77"/>
      <c r="AS170" s="77"/>
      <c r="AT170" s="77"/>
      <c r="AU170" s="77"/>
      <c r="AV170" s="77"/>
      <c r="AW170" s="77"/>
      <c r="AX170" s="77"/>
      <c r="AY170" s="77"/>
    </row>
    <row r="171" spans="1:51" ht="18.75" customHeight="1" x14ac:dyDescent="0.3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U171" s="77"/>
      <c r="AV171" s="77"/>
      <c r="AW171" s="77"/>
      <c r="AX171" s="77"/>
      <c r="AY171" s="77"/>
    </row>
    <row r="172" spans="1:51" ht="18.75" customHeight="1" x14ac:dyDescent="0.3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</row>
    <row r="173" spans="1:51" ht="18.75" customHeight="1" x14ac:dyDescent="0.3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  <c r="AN173" s="77"/>
      <c r="AO173" s="77"/>
      <c r="AP173" s="77"/>
      <c r="AQ173" s="77"/>
      <c r="AR173" s="77"/>
      <c r="AS173" s="77"/>
      <c r="AT173" s="77"/>
      <c r="AU173" s="77"/>
      <c r="AV173" s="77"/>
      <c r="AW173" s="77"/>
      <c r="AX173" s="77"/>
      <c r="AY173" s="77"/>
    </row>
    <row r="174" spans="1:51" ht="18.75" customHeight="1" x14ac:dyDescent="0.3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  <c r="AP174" s="77"/>
      <c r="AQ174" s="77"/>
      <c r="AR174" s="77"/>
      <c r="AS174" s="77"/>
      <c r="AT174" s="77"/>
      <c r="AU174" s="77"/>
      <c r="AV174" s="77"/>
      <c r="AW174" s="77"/>
      <c r="AX174" s="77"/>
      <c r="AY174" s="77"/>
    </row>
    <row r="175" spans="1:51" ht="18.75" customHeight="1" x14ac:dyDescent="0.3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  <c r="AN175" s="77"/>
      <c r="AO175" s="77"/>
      <c r="AP175" s="77"/>
      <c r="AQ175" s="77"/>
      <c r="AR175" s="77"/>
      <c r="AS175" s="77"/>
      <c r="AT175" s="77"/>
      <c r="AU175" s="77"/>
      <c r="AV175" s="77"/>
      <c r="AW175" s="77"/>
      <c r="AX175" s="77"/>
      <c r="AY175" s="77"/>
    </row>
    <row r="176" spans="1:51" ht="18.75" customHeight="1" x14ac:dyDescent="0.3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  <c r="AP176" s="77"/>
      <c r="AQ176" s="77"/>
      <c r="AR176" s="77"/>
      <c r="AS176" s="77"/>
      <c r="AT176" s="77"/>
      <c r="AU176" s="77"/>
      <c r="AV176" s="77"/>
      <c r="AW176" s="77"/>
      <c r="AX176" s="77"/>
      <c r="AY176" s="77"/>
    </row>
    <row r="177" spans="1:51" ht="18.75" customHeight="1" x14ac:dyDescent="0.3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  <c r="AN177" s="77"/>
      <c r="AO177" s="77"/>
      <c r="AP177" s="77"/>
      <c r="AQ177" s="77"/>
      <c r="AR177" s="77"/>
      <c r="AS177" s="77"/>
      <c r="AT177" s="77"/>
      <c r="AU177" s="77"/>
      <c r="AV177" s="77"/>
      <c r="AW177" s="77"/>
      <c r="AX177" s="77"/>
      <c r="AY177" s="77"/>
    </row>
    <row r="178" spans="1:51" ht="18.75" customHeight="1" x14ac:dyDescent="0.3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  <c r="AP178" s="77"/>
      <c r="AQ178" s="77"/>
      <c r="AR178" s="77"/>
      <c r="AS178" s="77"/>
      <c r="AT178" s="77"/>
      <c r="AU178" s="77"/>
      <c r="AV178" s="77"/>
      <c r="AW178" s="77"/>
      <c r="AX178" s="77"/>
      <c r="AY178" s="77"/>
    </row>
    <row r="179" spans="1:51" ht="18.75" customHeight="1" x14ac:dyDescent="0.3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  <c r="AN179" s="77"/>
      <c r="AO179" s="77"/>
      <c r="AP179" s="77"/>
      <c r="AQ179" s="77"/>
      <c r="AR179" s="77"/>
      <c r="AS179" s="77"/>
      <c r="AT179" s="77"/>
      <c r="AU179" s="77"/>
      <c r="AV179" s="77"/>
      <c r="AW179" s="77"/>
      <c r="AX179" s="77"/>
      <c r="AY179" s="77"/>
    </row>
    <row r="180" spans="1:51" ht="18.75" customHeight="1" x14ac:dyDescent="0.3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77"/>
      <c r="AO180" s="77"/>
      <c r="AP180" s="77"/>
      <c r="AQ180" s="77"/>
      <c r="AR180" s="77"/>
      <c r="AS180" s="77"/>
      <c r="AT180" s="77"/>
      <c r="AU180" s="77"/>
      <c r="AV180" s="77"/>
      <c r="AW180" s="77"/>
      <c r="AX180" s="77"/>
      <c r="AY180" s="77"/>
    </row>
    <row r="181" spans="1:51" ht="18.75" customHeight="1" x14ac:dyDescent="0.3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  <c r="AP181" s="77"/>
      <c r="AQ181" s="77"/>
      <c r="AR181" s="77"/>
      <c r="AS181" s="77"/>
      <c r="AT181" s="77"/>
      <c r="AU181" s="77"/>
      <c r="AV181" s="77"/>
      <c r="AW181" s="77"/>
      <c r="AX181" s="77"/>
      <c r="AY181" s="77"/>
    </row>
    <row r="182" spans="1:51" ht="18.75" customHeight="1" x14ac:dyDescent="0.3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  <c r="AU182" s="77"/>
      <c r="AV182" s="77"/>
      <c r="AW182" s="77"/>
      <c r="AX182" s="77"/>
      <c r="AY182" s="77"/>
    </row>
    <row r="183" spans="1:51" ht="18.75" customHeight="1" x14ac:dyDescent="0.3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  <c r="AP183" s="77"/>
      <c r="AQ183" s="77"/>
      <c r="AR183" s="77"/>
      <c r="AS183" s="77"/>
      <c r="AT183" s="77"/>
      <c r="AU183" s="77"/>
      <c r="AV183" s="77"/>
      <c r="AW183" s="77"/>
      <c r="AX183" s="77"/>
      <c r="AY183" s="77"/>
    </row>
    <row r="184" spans="1:51" ht="18.75" customHeight="1" x14ac:dyDescent="0.3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77"/>
      <c r="AO184" s="77"/>
      <c r="AP184" s="77"/>
      <c r="AQ184" s="77"/>
      <c r="AR184" s="77"/>
      <c r="AS184" s="77"/>
      <c r="AT184" s="77"/>
      <c r="AU184" s="77"/>
      <c r="AV184" s="77"/>
      <c r="AW184" s="77"/>
      <c r="AX184" s="77"/>
      <c r="AY184" s="77"/>
    </row>
    <row r="185" spans="1:51" ht="18.75" customHeight="1" x14ac:dyDescent="0.3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  <c r="AP185" s="77"/>
      <c r="AQ185" s="77"/>
      <c r="AR185" s="77"/>
      <c r="AS185" s="77"/>
      <c r="AT185" s="77"/>
      <c r="AU185" s="77"/>
      <c r="AV185" s="77"/>
      <c r="AW185" s="77"/>
      <c r="AX185" s="77"/>
      <c r="AY185" s="77"/>
    </row>
    <row r="186" spans="1:51" ht="18.75" customHeight="1" x14ac:dyDescent="0.3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77"/>
      <c r="AT186" s="77"/>
      <c r="AU186" s="77"/>
      <c r="AV186" s="77"/>
      <c r="AW186" s="77"/>
      <c r="AX186" s="77"/>
      <c r="AY186" s="77"/>
    </row>
    <row r="187" spans="1:51" ht="18.75" customHeight="1" x14ac:dyDescent="0.3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  <c r="AN187" s="77"/>
      <c r="AO187" s="77"/>
      <c r="AP187" s="77"/>
      <c r="AQ187" s="77"/>
      <c r="AR187" s="77"/>
      <c r="AS187" s="77"/>
      <c r="AT187" s="77"/>
      <c r="AU187" s="77"/>
      <c r="AV187" s="77"/>
      <c r="AW187" s="77"/>
      <c r="AX187" s="77"/>
      <c r="AY187" s="77"/>
    </row>
    <row r="188" spans="1:51" ht="18.75" customHeight="1" x14ac:dyDescent="0.3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  <c r="AP188" s="77"/>
      <c r="AQ188" s="77"/>
      <c r="AR188" s="77"/>
      <c r="AS188" s="77"/>
      <c r="AT188" s="77"/>
      <c r="AU188" s="77"/>
      <c r="AV188" s="77"/>
      <c r="AW188" s="77"/>
      <c r="AX188" s="77"/>
      <c r="AY188" s="77"/>
    </row>
    <row r="189" spans="1:51" ht="18.75" customHeight="1" x14ac:dyDescent="0.3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  <c r="AP189" s="77"/>
      <c r="AQ189" s="77"/>
      <c r="AR189" s="77"/>
      <c r="AS189" s="77"/>
      <c r="AT189" s="77"/>
      <c r="AU189" s="77"/>
      <c r="AV189" s="77"/>
      <c r="AW189" s="77"/>
      <c r="AX189" s="77"/>
      <c r="AY189" s="77"/>
    </row>
    <row r="190" spans="1:51" ht="18.75" customHeight="1" x14ac:dyDescent="0.3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  <c r="AP190" s="77"/>
      <c r="AQ190" s="77"/>
      <c r="AR190" s="77"/>
      <c r="AS190" s="77"/>
      <c r="AT190" s="77"/>
      <c r="AU190" s="77"/>
      <c r="AV190" s="77"/>
      <c r="AW190" s="77"/>
      <c r="AX190" s="77"/>
      <c r="AY190" s="77"/>
    </row>
    <row r="191" spans="1:51" ht="18.75" customHeight="1" x14ac:dyDescent="0.3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  <c r="AP191" s="77"/>
      <c r="AQ191" s="77"/>
      <c r="AR191" s="77"/>
      <c r="AS191" s="77"/>
      <c r="AT191" s="77"/>
      <c r="AU191" s="77"/>
      <c r="AV191" s="77"/>
      <c r="AW191" s="77"/>
      <c r="AX191" s="77"/>
      <c r="AY191" s="77"/>
    </row>
    <row r="192" spans="1:51" ht="18.75" customHeight="1" x14ac:dyDescent="0.3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  <c r="AP192" s="77"/>
      <c r="AQ192" s="77"/>
      <c r="AR192" s="77"/>
      <c r="AS192" s="77"/>
      <c r="AT192" s="77"/>
      <c r="AU192" s="77"/>
      <c r="AV192" s="77"/>
      <c r="AW192" s="77"/>
      <c r="AX192" s="77"/>
      <c r="AY192" s="77"/>
    </row>
    <row r="193" spans="1:51" ht="18.75" customHeight="1" x14ac:dyDescent="0.3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  <c r="AP193" s="77"/>
      <c r="AQ193" s="77"/>
      <c r="AR193" s="77"/>
      <c r="AS193" s="77"/>
      <c r="AT193" s="77"/>
      <c r="AU193" s="77"/>
      <c r="AV193" s="77"/>
      <c r="AW193" s="77"/>
      <c r="AX193" s="77"/>
      <c r="AY193" s="77"/>
    </row>
    <row r="194" spans="1:51" ht="18.75" customHeight="1" x14ac:dyDescent="0.3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  <c r="AP194" s="77"/>
      <c r="AQ194" s="77"/>
      <c r="AR194" s="77"/>
      <c r="AS194" s="77"/>
      <c r="AT194" s="77"/>
      <c r="AU194" s="77"/>
      <c r="AV194" s="77"/>
      <c r="AW194" s="77"/>
      <c r="AX194" s="77"/>
      <c r="AY194" s="77"/>
    </row>
    <row r="195" spans="1:51" ht="18.75" customHeight="1" x14ac:dyDescent="0.3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  <c r="AP195" s="77"/>
      <c r="AQ195" s="77"/>
      <c r="AR195" s="77"/>
      <c r="AS195" s="77"/>
      <c r="AT195" s="77"/>
      <c r="AU195" s="77"/>
      <c r="AV195" s="77"/>
      <c r="AW195" s="77"/>
      <c r="AX195" s="77"/>
      <c r="AY195" s="77"/>
    </row>
    <row r="196" spans="1:51" ht="18.75" customHeight="1" x14ac:dyDescent="0.3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  <c r="AP196" s="77"/>
      <c r="AQ196" s="77"/>
      <c r="AR196" s="77"/>
      <c r="AS196" s="77"/>
      <c r="AT196" s="77"/>
      <c r="AU196" s="77"/>
      <c r="AV196" s="77"/>
      <c r="AW196" s="77"/>
      <c r="AX196" s="77"/>
      <c r="AY196" s="77"/>
    </row>
    <row r="197" spans="1:51" ht="18.75" customHeight="1" x14ac:dyDescent="0.3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  <c r="AP197" s="77"/>
      <c r="AQ197" s="77"/>
      <c r="AR197" s="77"/>
      <c r="AS197" s="77"/>
      <c r="AT197" s="77"/>
      <c r="AU197" s="77"/>
      <c r="AV197" s="77"/>
      <c r="AW197" s="77"/>
      <c r="AX197" s="77"/>
      <c r="AY197" s="77"/>
    </row>
    <row r="198" spans="1:51" ht="18.75" customHeight="1" x14ac:dyDescent="0.3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  <c r="AP198" s="77"/>
      <c r="AQ198" s="77"/>
      <c r="AR198" s="77"/>
      <c r="AS198" s="77"/>
      <c r="AT198" s="77"/>
      <c r="AU198" s="77"/>
      <c r="AV198" s="77"/>
      <c r="AW198" s="77"/>
      <c r="AX198" s="77"/>
      <c r="AY198" s="77"/>
    </row>
    <row r="199" spans="1:51" ht="18.75" customHeight="1" x14ac:dyDescent="0.3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  <c r="AP199" s="77"/>
      <c r="AQ199" s="77"/>
      <c r="AR199" s="77"/>
      <c r="AS199" s="77"/>
      <c r="AT199" s="77"/>
      <c r="AU199" s="77"/>
      <c r="AV199" s="77"/>
      <c r="AW199" s="77"/>
      <c r="AX199" s="77"/>
      <c r="AY199" s="77"/>
    </row>
    <row r="200" spans="1:51" ht="18.75" customHeight="1" x14ac:dyDescent="0.3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  <c r="AN200" s="77"/>
      <c r="AO200" s="77"/>
      <c r="AP200" s="77"/>
      <c r="AQ200" s="77"/>
      <c r="AR200" s="77"/>
      <c r="AS200" s="77"/>
      <c r="AT200" s="77"/>
      <c r="AU200" s="77"/>
      <c r="AV200" s="77"/>
      <c r="AW200" s="77"/>
      <c r="AX200" s="77"/>
      <c r="AY200" s="77"/>
    </row>
    <row r="201" spans="1:51" ht="18.75" customHeight="1" x14ac:dyDescent="0.3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U201" s="77"/>
      <c r="AV201" s="77"/>
      <c r="AW201" s="77"/>
      <c r="AX201" s="77"/>
      <c r="AY201" s="77"/>
    </row>
    <row r="202" spans="1:51" ht="18.75" customHeight="1" x14ac:dyDescent="0.3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  <c r="AN202" s="77"/>
      <c r="AO202" s="77"/>
      <c r="AP202" s="77"/>
      <c r="AQ202" s="77"/>
      <c r="AR202" s="77"/>
      <c r="AS202" s="77"/>
      <c r="AT202" s="77"/>
      <c r="AU202" s="77"/>
      <c r="AV202" s="77"/>
      <c r="AW202" s="77"/>
      <c r="AX202" s="77"/>
      <c r="AY202" s="77"/>
    </row>
    <row r="203" spans="1:51" ht="18.75" customHeight="1" x14ac:dyDescent="0.3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  <c r="AP203" s="77"/>
      <c r="AQ203" s="77"/>
      <c r="AR203" s="77"/>
      <c r="AS203" s="77"/>
      <c r="AT203" s="77"/>
      <c r="AU203" s="77"/>
      <c r="AV203" s="77"/>
      <c r="AW203" s="77"/>
      <c r="AX203" s="77"/>
      <c r="AY203" s="77"/>
    </row>
    <row r="204" spans="1:51" ht="18.75" customHeight="1" x14ac:dyDescent="0.3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  <c r="AP204" s="77"/>
      <c r="AQ204" s="77"/>
      <c r="AR204" s="77"/>
      <c r="AS204" s="77"/>
      <c r="AT204" s="77"/>
      <c r="AU204" s="77"/>
      <c r="AV204" s="77"/>
      <c r="AW204" s="77"/>
      <c r="AX204" s="77"/>
      <c r="AY204" s="77"/>
    </row>
    <row r="205" spans="1:51" ht="18.75" customHeight="1" x14ac:dyDescent="0.3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  <c r="AP205" s="77"/>
      <c r="AQ205" s="77"/>
      <c r="AR205" s="77"/>
      <c r="AS205" s="77"/>
      <c r="AT205" s="77"/>
      <c r="AU205" s="77"/>
      <c r="AV205" s="77"/>
      <c r="AW205" s="77"/>
      <c r="AX205" s="77"/>
      <c r="AY205" s="77"/>
    </row>
    <row r="206" spans="1:51" ht="18.75" customHeight="1" x14ac:dyDescent="0.3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  <c r="AP206" s="77"/>
      <c r="AQ206" s="77"/>
      <c r="AR206" s="77"/>
      <c r="AS206" s="77"/>
      <c r="AT206" s="77"/>
      <c r="AU206" s="77"/>
      <c r="AV206" s="77"/>
      <c r="AW206" s="77"/>
      <c r="AX206" s="77"/>
      <c r="AY206" s="77"/>
    </row>
    <row r="207" spans="1:51" ht="18.75" customHeight="1" x14ac:dyDescent="0.3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  <c r="AN207" s="77"/>
      <c r="AO207" s="77"/>
      <c r="AP207" s="77"/>
      <c r="AQ207" s="77"/>
      <c r="AR207" s="77"/>
      <c r="AS207" s="77"/>
      <c r="AT207" s="77"/>
      <c r="AU207" s="77"/>
      <c r="AV207" s="77"/>
      <c r="AW207" s="77"/>
      <c r="AX207" s="77"/>
      <c r="AY207" s="77"/>
    </row>
    <row r="208" spans="1:51" ht="18.75" customHeight="1" x14ac:dyDescent="0.3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  <c r="AP208" s="77"/>
      <c r="AQ208" s="77"/>
      <c r="AR208" s="77"/>
      <c r="AS208" s="77"/>
      <c r="AT208" s="77"/>
      <c r="AU208" s="77"/>
      <c r="AV208" s="77"/>
      <c r="AW208" s="77"/>
      <c r="AX208" s="77"/>
      <c r="AY208" s="77"/>
    </row>
    <row r="209" spans="1:51" ht="18.75" customHeight="1" x14ac:dyDescent="0.3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  <c r="AN209" s="77"/>
      <c r="AO209" s="77"/>
      <c r="AP209" s="77"/>
      <c r="AQ209" s="77"/>
      <c r="AR209" s="77"/>
      <c r="AS209" s="77"/>
      <c r="AT209" s="77"/>
      <c r="AU209" s="77"/>
      <c r="AV209" s="77"/>
      <c r="AW209" s="77"/>
      <c r="AX209" s="77"/>
      <c r="AY209" s="77"/>
    </row>
    <row r="210" spans="1:51" ht="18.75" customHeight="1" x14ac:dyDescent="0.3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  <c r="AP210" s="77"/>
      <c r="AQ210" s="77"/>
      <c r="AR210" s="77"/>
      <c r="AS210" s="77"/>
      <c r="AT210" s="77"/>
      <c r="AU210" s="77"/>
      <c r="AV210" s="77"/>
      <c r="AW210" s="77"/>
      <c r="AX210" s="77"/>
      <c r="AY210" s="77"/>
    </row>
    <row r="211" spans="1:51" ht="18.75" customHeight="1" x14ac:dyDescent="0.3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  <c r="AN211" s="77"/>
      <c r="AO211" s="77"/>
      <c r="AP211" s="77"/>
      <c r="AQ211" s="77"/>
      <c r="AR211" s="77"/>
      <c r="AS211" s="77"/>
      <c r="AT211" s="77"/>
      <c r="AU211" s="77"/>
      <c r="AV211" s="77"/>
      <c r="AW211" s="77"/>
      <c r="AX211" s="77"/>
      <c r="AY211" s="77"/>
    </row>
    <row r="212" spans="1:51" ht="18.75" customHeight="1" x14ac:dyDescent="0.3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  <c r="AP212" s="77"/>
      <c r="AQ212" s="77"/>
      <c r="AR212" s="77"/>
      <c r="AS212" s="77"/>
      <c r="AT212" s="77"/>
      <c r="AU212" s="77"/>
      <c r="AV212" s="77"/>
      <c r="AW212" s="77"/>
      <c r="AX212" s="77"/>
      <c r="AY212" s="77"/>
    </row>
    <row r="213" spans="1:51" ht="18.75" customHeight="1" x14ac:dyDescent="0.3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  <c r="AN213" s="77"/>
      <c r="AO213" s="77"/>
      <c r="AP213" s="77"/>
      <c r="AQ213" s="77"/>
      <c r="AR213" s="77"/>
      <c r="AS213" s="77"/>
      <c r="AT213" s="77"/>
      <c r="AU213" s="77"/>
      <c r="AV213" s="77"/>
      <c r="AW213" s="77"/>
      <c r="AX213" s="77"/>
      <c r="AY213" s="77"/>
    </row>
    <row r="214" spans="1:51" ht="18.75" customHeight="1" x14ac:dyDescent="0.3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  <c r="AP214" s="77"/>
      <c r="AQ214" s="77"/>
      <c r="AR214" s="77"/>
      <c r="AS214" s="77"/>
      <c r="AT214" s="77"/>
      <c r="AU214" s="77"/>
      <c r="AV214" s="77"/>
      <c r="AW214" s="77"/>
      <c r="AX214" s="77"/>
      <c r="AY214" s="77"/>
    </row>
    <row r="215" spans="1:51" ht="18.75" customHeight="1" x14ac:dyDescent="0.3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  <c r="AP215" s="77"/>
      <c r="AQ215" s="77"/>
      <c r="AR215" s="77"/>
      <c r="AS215" s="77"/>
      <c r="AT215" s="77"/>
      <c r="AU215" s="77"/>
      <c r="AV215" s="77"/>
      <c r="AW215" s="77"/>
      <c r="AX215" s="77"/>
      <c r="AY215" s="77"/>
    </row>
    <row r="216" spans="1:51" ht="18.75" customHeight="1" x14ac:dyDescent="0.3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77"/>
      <c r="AW216" s="77"/>
      <c r="AX216" s="77"/>
      <c r="AY216" s="77"/>
    </row>
    <row r="217" spans="1:51" ht="18.75" customHeight="1" x14ac:dyDescent="0.3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  <c r="AP217" s="77"/>
      <c r="AQ217" s="77"/>
      <c r="AR217" s="77"/>
      <c r="AS217" s="77"/>
      <c r="AT217" s="77"/>
      <c r="AU217" s="77"/>
      <c r="AV217" s="77"/>
      <c r="AW217" s="77"/>
      <c r="AX217" s="77"/>
      <c r="AY217" s="77"/>
    </row>
    <row r="218" spans="1:51" ht="18.75" customHeight="1" x14ac:dyDescent="0.3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  <c r="AP218" s="77"/>
      <c r="AQ218" s="77"/>
      <c r="AR218" s="77"/>
      <c r="AS218" s="77"/>
      <c r="AT218" s="77"/>
      <c r="AU218" s="77"/>
      <c r="AV218" s="77"/>
      <c r="AW218" s="77"/>
      <c r="AX218" s="77"/>
      <c r="AY218" s="77"/>
    </row>
    <row r="219" spans="1:51" ht="18.75" customHeight="1" x14ac:dyDescent="0.3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  <c r="AP219" s="77"/>
      <c r="AQ219" s="77"/>
      <c r="AR219" s="77"/>
      <c r="AS219" s="77"/>
      <c r="AT219" s="77"/>
      <c r="AU219" s="77"/>
      <c r="AV219" s="77"/>
      <c r="AW219" s="77"/>
      <c r="AX219" s="77"/>
      <c r="AY219" s="77"/>
    </row>
    <row r="220" spans="1:51" ht="18.75" customHeight="1" x14ac:dyDescent="0.3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  <c r="AP220" s="77"/>
      <c r="AQ220" s="77"/>
      <c r="AR220" s="77"/>
      <c r="AS220" s="77"/>
      <c r="AT220" s="77"/>
      <c r="AU220" s="77"/>
      <c r="AV220" s="77"/>
      <c r="AW220" s="77"/>
      <c r="AX220" s="77"/>
      <c r="AY220" s="77"/>
    </row>
    <row r="221" spans="1:51" ht="18.75" customHeight="1" x14ac:dyDescent="0.3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77"/>
      <c r="AQ221" s="77"/>
      <c r="AR221" s="77"/>
      <c r="AS221" s="77"/>
      <c r="AT221" s="77"/>
      <c r="AU221" s="77"/>
      <c r="AV221" s="77"/>
      <c r="AW221" s="77"/>
      <c r="AX221" s="77"/>
      <c r="AY221" s="77"/>
    </row>
    <row r="222" spans="1:51" ht="18.75" customHeight="1" x14ac:dyDescent="0.3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  <c r="AN222" s="77"/>
      <c r="AO222" s="77"/>
      <c r="AP222" s="77"/>
      <c r="AQ222" s="77"/>
      <c r="AR222" s="77"/>
      <c r="AS222" s="77"/>
      <c r="AT222" s="77"/>
      <c r="AU222" s="77"/>
      <c r="AV222" s="77"/>
      <c r="AW222" s="77"/>
      <c r="AX222" s="77"/>
      <c r="AY222" s="77"/>
    </row>
    <row r="223" spans="1:51" ht="18.75" customHeight="1" x14ac:dyDescent="0.3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  <c r="AP223" s="77"/>
      <c r="AQ223" s="77"/>
      <c r="AR223" s="77"/>
      <c r="AS223" s="77"/>
      <c r="AT223" s="77"/>
      <c r="AU223" s="77"/>
      <c r="AV223" s="77"/>
      <c r="AW223" s="77"/>
      <c r="AX223" s="77"/>
      <c r="AY223" s="77"/>
    </row>
    <row r="224" spans="1:51" ht="18.75" customHeight="1" x14ac:dyDescent="0.3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  <c r="AP224" s="77"/>
      <c r="AQ224" s="77"/>
      <c r="AR224" s="77"/>
      <c r="AS224" s="77"/>
      <c r="AT224" s="77"/>
      <c r="AU224" s="77"/>
      <c r="AV224" s="77"/>
      <c r="AW224" s="77"/>
      <c r="AX224" s="77"/>
      <c r="AY224" s="77"/>
    </row>
    <row r="225" spans="1:51" ht="18.75" customHeight="1" x14ac:dyDescent="0.3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  <c r="AP225" s="77"/>
      <c r="AQ225" s="77"/>
      <c r="AR225" s="77"/>
      <c r="AS225" s="77"/>
      <c r="AT225" s="77"/>
      <c r="AU225" s="77"/>
      <c r="AV225" s="77"/>
      <c r="AW225" s="77"/>
      <c r="AX225" s="77"/>
      <c r="AY225" s="77"/>
    </row>
    <row r="226" spans="1:51" ht="18.75" customHeight="1" x14ac:dyDescent="0.3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  <c r="AP226" s="77"/>
      <c r="AQ226" s="77"/>
      <c r="AR226" s="77"/>
      <c r="AS226" s="77"/>
      <c r="AT226" s="77"/>
      <c r="AU226" s="77"/>
      <c r="AV226" s="77"/>
      <c r="AW226" s="77"/>
      <c r="AX226" s="77"/>
      <c r="AY226" s="77"/>
    </row>
    <row r="227" spans="1:51" ht="18.75" customHeight="1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  <c r="AP227" s="77"/>
      <c r="AQ227" s="77"/>
      <c r="AR227" s="77"/>
      <c r="AS227" s="77"/>
      <c r="AT227" s="77"/>
      <c r="AU227" s="77"/>
      <c r="AV227" s="77"/>
      <c r="AW227" s="77"/>
      <c r="AX227" s="77"/>
      <c r="AY227" s="77"/>
    </row>
    <row r="228" spans="1:51" ht="18.75" customHeight="1" x14ac:dyDescent="0.3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  <c r="AN228" s="77"/>
      <c r="AO228" s="77"/>
      <c r="AP228" s="77"/>
      <c r="AQ228" s="77"/>
      <c r="AR228" s="77"/>
      <c r="AS228" s="77"/>
      <c r="AT228" s="77"/>
      <c r="AU228" s="77"/>
      <c r="AV228" s="77"/>
      <c r="AW228" s="77"/>
      <c r="AX228" s="77"/>
      <c r="AY228" s="77"/>
    </row>
    <row r="229" spans="1:51" ht="18.75" customHeight="1" x14ac:dyDescent="0.3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  <c r="AP229" s="77"/>
      <c r="AQ229" s="77"/>
      <c r="AR229" s="77"/>
      <c r="AS229" s="77"/>
      <c r="AT229" s="77"/>
      <c r="AU229" s="77"/>
      <c r="AV229" s="77"/>
      <c r="AW229" s="77"/>
      <c r="AX229" s="77"/>
      <c r="AY229" s="77"/>
    </row>
    <row r="230" spans="1:51" ht="18.75" customHeight="1" x14ac:dyDescent="0.3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  <c r="AN230" s="77"/>
      <c r="AO230" s="77"/>
      <c r="AP230" s="77"/>
      <c r="AQ230" s="77"/>
      <c r="AR230" s="77"/>
      <c r="AS230" s="77"/>
      <c r="AT230" s="77"/>
      <c r="AU230" s="77"/>
      <c r="AV230" s="77"/>
      <c r="AW230" s="77"/>
      <c r="AX230" s="77"/>
      <c r="AY230" s="77"/>
    </row>
    <row r="231" spans="1:51" ht="18.75" customHeight="1" x14ac:dyDescent="0.3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  <c r="AP231" s="77"/>
      <c r="AQ231" s="77"/>
      <c r="AR231" s="77"/>
      <c r="AS231" s="77"/>
      <c r="AT231" s="77"/>
      <c r="AU231" s="77"/>
      <c r="AV231" s="77"/>
      <c r="AW231" s="77"/>
      <c r="AX231" s="77"/>
      <c r="AY231" s="77"/>
    </row>
    <row r="232" spans="1:51" ht="18.75" customHeight="1" x14ac:dyDescent="0.3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  <c r="AP232" s="77"/>
      <c r="AQ232" s="77"/>
      <c r="AR232" s="77"/>
      <c r="AS232" s="77"/>
      <c r="AT232" s="77"/>
      <c r="AU232" s="77"/>
      <c r="AV232" s="77"/>
      <c r="AW232" s="77"/>
      <c r="AX232" s="77"/>
      <c r="AY232" s="77"/>
    </row>
    <row r="233" spans="1:51" ht="18.75" customHeight="1" x14ac:dyDescent="0.3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  <c r="AN233" s="77"/>
      <c r="AO233" s="77"/>
      <c r="AP233" s="77"/>
      <c r="AQ233" s="77"/>
      <c r="AR233" s="77"/>
      <c r="AS233" s="77"/>
      <c r="AT233" s="77"/>
      <c r="AU233" s="77"/>
      <c r="AV233" s="77"/>
      <c r="AW233" s="77"/>
      <c r="AX233" s="77"/>
      <c r="AY233" s="77"/>
    </row>
    <row r="234" spans="1:51" ht="18.75" customHeight="1" x14ac:dyDescent="0.3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  <c r="AP234" s="77"/>
      <c r="AQ234" s="77"/>
      <c r="AR234" s="77"/>
      <c r="AS234" s="77"/>
      <c r="AT234" s="77"/>
      <c r="AU234" s="77"/>
      <c r="AV234" s="77"/>
      <c r="AW234" s="77"/>
      <c r="AX234" s="77"/>
      <c r="AY234" s="77"/>
    </row>
    <row r="235" spans="1:51" ht="18.75" customHeight="1" x14ac:dyDescent="0.3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  <c r="AN235" s="77"/>
      <c r="AO235" s="77"/>
      <c r="AP235" s="77"/>
      <c r="AQ235" s="77"/>
      <c r="AR235" s="77"/>
      <c r="AS235" s="77"/>
      <c r="AT235" s="77"/>
      <c r="AU235" s="77"/>
      <c r="AV235" s="77"/>
      <c r="AW235" s="77"/>
      <c r="AX235" s="77"/>
      <c r="AY235" s="77"/>
    </row>
    <row r="236" spans="1:51" ht="18.75" customHeight="1" x14ac:dyDescent="0.3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  <c r="AN236" s="77"/>
      <c r="AO236" s="77"/>
      <c r="AP236" s="77"/>
      <c r="AQ236" s="77"/>
      <c r="AR236" s="77"/>
      <c r="AS236" s="77"/>
      <c r="AT236" s="77"/>
      <c r="AU236" s="77"/>
      <c r="AV236" s="77"/>
      <c r="AW236" s="77"/>
      <c r="AX236" s="77"/>
      <c r="AY236" s="77"/>
    </row>
    <row r="237" spans="1:51" ht="18.75" customHeight="1" x14ac:dyDescent="0.3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  <c r="AN237" s="77"/>
      <c r="AO237" s="77"/>
      <c r="AP237" s="77"/>
      <c r="AQ237" s="77"/>
      <c r="AR237" s="77"/>
      <c r="AS237" s="77"/>
      <c r="AT237" s="77"/>
      <c r="AU237" s="77"/>
      <c r="AV237" s="77"/>
      <c r="AW237" s="77"/>
      <c r="AX237" s="77"/>
      <c r="AY237" s="77"/>
    </row>
    <row r="238" spans="1:51" ht="18.75" customHeight="1" x14ac:dyDescent="0.3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  <c r="AN238" s="77"/>
      <c r="AO238" s="77"/>
      <c r="AP238" s="77"/>
      <c r="AQ238" s="77"/>
      <c r="AR238" s="77"/>
      <c r="AS238" s="77"/>
      <c r="AT238" s="77"/>
      <c r="AU238" s="77"/>
      <c r="AV238" s="77"/>
      <c r="AW238" s="77"/>
      <c r="AX238" s="77"/>
      <c r="AY238" s="77"/>
    </row>
    <row r="239" spans="1:51" ht="18.75" customHeight="1" x14ac:dyDescent="0.3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  <c r="AN239" s="77"/>
      <c r="AO239" s="77"/>
      <c r="AP239" s="77"/>
      <c r="AQ239" s="77"/>
      <c r="AR239" s="77"/>
      <c r="AS239" s="77"/>
      <c r="AT239" s="77"/>
      <c r="AU239" s="77"/>
      <c r="AV239" s="77"/>
      <c r="AW239" s="77"/>
      <c r="AX239" s="77"/>
      <c r="AY239" s="77"/>
    </row>
    <row r="240" spans="1:51" ht="18.75" customHeight="1" x14ac:dyDescent="0.3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  <c r="AN240" s="77"/>
      <c r="AO240" s="77"/>
      <c r="AP240" s="77"/>
      <c r="AQ240" s="77"/>
      <c r="AR240" s="77"/>
      <c r="AS240" s="77"/>
      <c r="AT240" s="77"/>
      <c r="AU240" s="77"/>
      <c r="AV240" s="77"/>
      <c r="AW240" s="77"/>
      <c r="AX240" s="77"/>
      <c r="AY240" s="77"/>
    </row>
    <row r="241" spans="1:51" ht="18.75" customHeight="1" x14ac:dyDescent="0.3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  <c r="AN241" s="77"/>
      <c r="AO241" s="77"/>
      <c r="AP241" s="77"/>
      <c r="AQ241" s="77"/>
      <c r="AR241" s="77"/>
      <c r="AS241" s="77"/>
      <c r="AT241" s="77"/>
      <c r="AU241" s="77"/>
      <c r="AV241" s="77"/>
      <c r="AW241" s="77"/>
      <c r="AX241" s="77"/>
      <c r="AY241" s="77"/>
    </row>
    <row r="242" spans="1:51" ht="18.75" customHeight="1" x14ac:dyDescent="0.3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  <c r="AN242" s="77"/>
      <c r="AO242" s="77"/>
      <c r="AP242" s="77"/>
      <c r="AQ242" s="77"/>
      <c r="AR242" s="77"/>
      <c r="AS242" s="77"/>
      <c r="AT242" s="77"/>
      <c r="AU242" s="77"/>
      <c r="AV242" s="77"/>
      <c r="AW242" s="77"/>
      <c r="AX242" s="77"/>
      <c r="AY242" s="77"/>
    </row>
    <row r="243" spans="1:51" ht="18.75" customHeight="1" x14ac:dyDescent="0.3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  <c r="AP243" s="77"/>
      <c r="AQ243" s="77"/>
      <c r="AR243" s="77"/>
      <c r="AS243" s="77"/>
      <c r="AT243" s="77"/>
      <c r="AU243" s="77"/>
      <c r="AV243" s="77"/>
      <c r="AW243" s="77"/>
      <c r="AX243" s="77"/>
      <c r="AY243" s="77"/>
    </row>
    <row r="244" spans="1:51" ht="18.75" customHeight="1" x14ac:dyDescent="0.3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  <c r="AN244" s="77"/>
      <c r="AO244" s="77"/>
      <c r="AP244" s="77"/>
      <c r="AQ244" s="77"/>
      <c r="AR244" s="77"/>
      <c r="AS244" s="77"/>
      <c r="AT244" s="77"/>
      <c r="AU244" s="77"/>
      <c r="AV244" s="77"/>
      <c r="AW244" s="77"/>
      <c r="AX244" s="77"/>
      <c r="AY244" s="77"/>
    </row>
    <row r="245" spans="1:51" ht="18.75" customHeight="1" x14ac:dyDescent="0.3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  <c r="AN245" s="77"/>
      <c r="AO245" s="77"/>
      <c r="AP245" s="77"/>
      <c r="AQ245" s="77"/>
      <c r="AR245" s="77"/>
      <c r="AS245" s="77"/>
      <c r="AT245" s="77"/>
      <c r="AU245" s="77"/>
      <c r="AV245" s="77"/>
      <c r="AW245" s="77"/>
      <c r="AX245" s="77"/>
      <c r="AY245" s="77"/>
    </row>
    <row r="246" spans="1:51" ht="18.75" customHeight="1" x14ac:dyDescent="0.3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  <c r="AW246" s="77"/>
      <c r="AX246" s="77"/>
      <c r="AY246" s="77"/>
    </row>
    <row r="247" spans="1:51" ht="18.75" customHeight="1" x14ac:dyDescent="0.3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  <c r="AP247" s="77"/>
      <c r="AQ247" s="77"/>
      <c r="AR247" s="77"/>
      <c r="AS247" s="77"/>
      <c r="AT247" s="77"/>
      <c r="AU247" s="77"/>
      <c r="AV247" s="77"/>
      <c r="AW247" s="77"/>
      <c r="AX247" s="77"/>
      <c r="AY247" s="77"/>
    </row>
    <row r="248" spans="1:51" ht="18.75" customHeight="1" x14ac:dyDescent="0.3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  <c r="AP248" s="77"/>
      <c r="AQ248" s="77"/>
      <c r="AR248" s="77"/>
      <c r="AS248" s="77"/>
      <c r="AT248" s="77"/>
      <c r="AU248" s="77"/>
      <c r="AV248" s="77"/>
      <c r="AW248" s="77"/>
      <c r="AX248" s="77"/>
      <c r="AY248" s="77"/>
    </row>
    <row r="249" spans="1:51" ht="18.75" customHeight="1" x14ac:dyDescent="0.3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  <c r="AN249" s="77"/>
      <c r="AO249" s="77"/>
      <c r="AP249" s="77"/>
      <c r="AQ249" s="77"/>
      <c r="AR249" s="77"/>
      <c r="AS249" s="77"/>
      <c r="AT249" s="77"/>
      <c r="AU249" s="77"/>
      <c r="AV249" s="77"/>
      <c r="AW249" s="77"/>
      <c r="AX249" s="77"/>
      <c r="AY249" s="77"/>
    </row>
    <row r="250" spans="1:51" ht="18.75" customHeight="1" x14ac:dyDescent="0.3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  <c r="AP250" s="77"/>
      <c r="AQ250" s="77"/>
      <c r="AR250" s="77"/>
      <c r="AS250" s="77"/>
      <c r="AT250" s="77"/>
      <c r="AU250" s="77"/>
      <c r="AV250" s="77"/>
      <c r="AW250" s="77"/>
      <c r="AX250" s="77"/>
      <c r="AY250" s="77"/>
    </row>
    <row r="251" spans="1:51" ht="18.75" customHeight="1" x14ac:dyDescent="0.3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  <c r="AP251" s="77"/>
      <c r="AQ251" s="77"/>
      <c r="AR251" s="77"/>
      <c r="AS251" s="77"/>
      <c r="AT251" s="77"/>
      <c r="AU251" s="77"/>
      <c r="AV251" s="77"/>
      <c r="AW251" s="77"/>
      <c r="AX251" s="77"/>
      <c r="AY251" s="77"/>
    </row>
    <row r="252" spans="1:51" ht="18.75" customHeight="1" x14ac:dyDescent="0.3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  <c r="AP252" s="77"/>
      <c r="AQ252" s="77"/>
      <c r="AR252" s="77"/>
      <c r="AS252" s="77"/>
      <c r="AT252" s="77"/>
      <c r="AU252" s="77"/>
      <c r="AV252" s="77"/>
      <c r="AW252" s="77"/>
      <c r="AX252" s="77"/>
      <c r="AY252" s="77"/>
    </row>
    <row r="253" spans="1:51" ht="18.75" customHeight="1" x14ac:dyDescent="0.3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  <c r="AN253" s="77"/>
      <c r="AO253" s="77"/>
      <c r="AP253" s="77"/>
      <c r="AQ253" s="77"/>
      <c r="AR253" s="77"/>
      <c r="AS253" s="77"/>
      <c r="AT253" s="77"/>
      <c r="AU253" s="77"/>
      <c r="AV253" s="77"/>
      <c r="AW253" s="77"/>
      <c r="AX253" s="77"/>
      <c r="AY253" s="77"/>
    </row>
    <row r="254" spans="1:51" ht="18.75" customHeight="1" x14ac:dyDescent="0.3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  <c r="AP254" s="77"/>
      <c r="AQ254" s="77"/>
      <c r="AR254" s="77"/>
      <c r="AS254" s="77"/>
      <c r="AT254" s="77"/>
      <c r="AU254" s="77"/>
      <c r="AV254" s="77"/>
      <c r="AW254" s="77"/>
      <c r="AX254" s="77"/>
      <c r="AY254" s="77"/>
    </row>
    <row r="255" spans="1:51" ht="18.75" customHeight="1" x14ac:dyDescent="0.3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  <c r="AN255" s="77"/>
      <c r="AO255" s="77"/>
      <c r="AP255" s="77"/>
      <c r="AQ255" s="77"/>
      <c r="AR255" s="77"/>
      <c r="AS255" s="77"/>
      <c r="AT255" s="77"/>
      <c r="AU255" s="77"/>
      <c r="AV255" s="77"/>
      <c r="AW255" s="77"/>
      <c r="AX255" s="77"/>
      <c r="AY255" s="77"/>
    </row>
    <row r="256" spans="1:51" ht="18.75" customHeight="1" x14ac:dyDescent="0.3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  <c r="AN256" s="77"/>
      <c r="AO256" s="77"/>
      <c r="AP256" s="77"/>
      <c r="AQ256" s="77"/>
      <c r="AR256" s="77"/>
      <c r="AS256" s="77"/>
      <c r="AT256" s="77"/>
      <c r="AU256" s="77"/>
      <c r="AV256" s="77"/>
      <c r="AW256" s="77"/>
      <c r="AX256" s="77"/>
      <c r="AY256" s="77"/>
    </row>
    <row r="257" spans="1:51" ht="18.75" customHeight="1" x14ac:dyDescent="0.3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  <c r="AN257" s="77"/>
      <c r="AO257" s="77"/>
      <c r="AP257" s="77"/>
      <c r="AQ257" s="77"/>
      <c r="AR257" s="77"/>
      <c r="AS257" s="77"/>
      <c r="AT257" s="77"/>
      <c r="AU257" s="77"/>
      <c r="AV257" s="77"/>
      <c r="AW257" s="77"/>
      <c r="AX257" s="77"/>
      <c r="AY257" s="77"/>
    </row>
    <row r="258" spans="1:51" ht="18.75" customHeight="1" x14ac:dyDescent="0.3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  <c r="AN258" s="77"/>
      <c r="AO258" s="77"/>
      <c r="AP258" s="77"/>
      <c r="AQ258" s="77"/>
      <c r="AR258" s="77"/>
      <c r="AS258" s="77"/>
      <c r="AT258" s="77"/>
      <c r="AU258" s="77"/>
      <c r="AV258" s="77"/>
      <c r="AW258" s="77"/>
      <c r="AX258" s="77"/>
      <c r="AY258" s="77"/>
    </row>
    <row r="259" spans="1:51" ht="18.75" customHeight="1" x14ac:dyDescent="0.3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  <c r="AF259" s="77"/>
      <c r="AG259" s="77"/>
      <c r="AH259" s="77"/>
      <c r="AI259" s="77"/>
      <c r="AJ259" s="77"/>
      <c r="AK259" s="77"/>
      <c r="AL259" s="77"/>
      <c r="AM259" s="77"/>
      <c r="AN259" s="77"/>
      <c r="AO259" s="77"/>
      <c r="AP259" s="77"/>
      <c r="AQ259" s="77"/>
      <c r="AR259" s="77"/>
      <c r="AS259" s="77"/>
      <c r="AT259" s="77"/>
      <c r="AU259" s="77"/>
      <c r="AV259" s="77"/>
      <c r="AW259" s="77"/>
      <c r="AX259" s="77"/>
      <c r="AY259" s="77"/>
    </row>
    <row r="260" spans="1:51" ht="18.75" customHeight="1" x14ac:dyDescent="0.3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  <c r="AE260" s="77"/>
      <c r="AF260" s="77"/>
      <c r="AG260" s="77"/>
      <c r="AH260" s="77"/>
      <c r="AI260" s="77"/>
      <c r="AJ260" s="77"/>
      <c r="AK260" s="77"/>
      <c r="AL260" s="77"/>
      <c r="AM260" s="77"/>
      <c r="AN260" s="77"/>
      <c r="AO260" s="77"/>
      <c r="AP260" s="77"/>
      <c r="AQ260" s="77"/>
      <c r="AR260" s="77"/>
      <c r="AS260" s="77"/>
      <c r="AT260" s="77"/>
      <c r="AU260" s="77"/>
      <c r="AV260" s="77"/>
      <c r="AW260" s="77"/>
      <c r="AX260" s="77"/>
      <c r="AY260" s="77"/>
    </row>
    <row r="261" spans="1:51" ht="18.75" customHeight="1" x14ac:dyDescent="0.3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  <c r="AP261" s="77"/>
      <c r="AQ261" s="77"/>
      <c r="AR261" s="77"/>
      <c r="AS261" s="77"/>
      <c r="AT261" s="77"/>
      <c r="AU261" s="77"/>
      <c r="AV261" s="77"/>
      <c r="AW261" s="77"/>
      <c r="AX261" s="77"/>
      <c r="AY261" s="77"/>
    </row>
    <row r="262" spans="1:51" ht="18.75" customHeight="1" x14ac:dyDescent="0.3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  <c r="AE262" s="77"/>
      <c r="AF262" s="77"/>
      <c r="AG262" s="77"/>
      <c r="AH262" s="77"/>
      <c r="AI262" s="77"/>
      <c r="AJ262" s="77"/>
      <c r="AK262" s="77"/>
      <c r="AL262" s="77"/>
      <c r="AM262" s="77"/>
      <c r="AN262" s="77"/>
      <c r="AO262" s="77"/>
      <c r="AP262" s="77"/>
      <c r="AQ262" s="77"/>
      <c r="AR262" s="77"/>
      <c r="AS262" s="77"/>
      <c r="AT262" s="77"/>
      <c r="AU262" s="77"/>
      <c r="AV262" s="77"/>
      <c r="AW262" s="77"/>
      <c r="AX262" s="77"/>
      <c r="AY262" s="77"/>
    </row>
    <row r="263" spans="1:51" ht="18.75" customHeight="1" x14ac:dyDescent="0.3">
      <c r="A263" s="77"/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  <c r="AA263" s="77"/>
      <c r="AB263" s="77"/>
      <c r="AC263" s="77"/>
      <c r="AD263" s="77"/>
      <c r="AE263" s="77"/>
      <c r="AF263" s="77"/>
      <c r="AG263" s="77"/>
      <c r="AH263" s="77"/>
      <c r="AI263" s="77"/>
      <c r="AJ263" s="77"/>
      <c r="AK263" s="77"/>
      <c r="AL263" s="77"/>
      <c r="AM263" s="77"/>
      <c r="AN263" s="77"/>
      <c r="AO263" s="77"/>
      <c r="AP263" s="77"/>
      <c r="AQ263" s="77"/>
      <c r="AR263" s="77"/>
      <c r="AS263" s="77"/>
      <c r="AT263" s="77"/>
      <c r="AU263" s="77"/>
      <c r="AV263" s="77"/>
      <c r="AW263" s="77"/>
      <c r="AX263" s="77"/>
      <c r="AY263" s="77"/>
    </row>
    <row r="264" spans="1:51" ht="18.75" customHeight="1" x14ac:dyDescent="0.3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  <c r="AA264" s="77"/>
      <c r="AB264" s="77"/>
      <c r="AC264" s="77"/>
      <c r="AD264" s="77"/>
      <c r="AE264" s="77"/>
      <c r="AF264" s="77"/>
      <c r="AG264" s="77"/>
      <c r="AH264" s="77"/>
      <c r="AI264" s="77"/>
      <c r="AJ264" s="77"/>
      <c r="AK264" s="77"/>
      <c r="AL264" s="77"/>
      <c r="AM264" s="77"/>
      <c r="AN264" s="77"/>
      <c r="AO264" s="77"/>
      <c r="AP264" s="77"/>
      <c r="AQ264" s="77"/>
      <c r="AR264" s="77"/>
      <c r="AS264" s="77"/>
      <c r="AT264" s="77"/>
      <c r="AU264" s="77"/>
      <c r="AV264" s="77"/>
      <c r="AW264" s="77"/>
      <c r="AX264" s="77"/>
      <c r="AY264" s="77"/>
    </row>
    <row r="265" spans="1:51" ht="18.75" customHeight="1" x14ac:dyDescent="0.3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  <c r="AA265" s="77"/>
      <c r="AB265" s="77"/>
      <c r="AC265" s="77"/>
      <c r="AD265" s="77"/>
      <c r="AE265" s="77"/>
      <c r="AF265" s="77"/>
      <c r="AG265" s="77"/>
      <c r="AH265" s="77"/>
      <c r="AI265" s="77"/>
      <c r="AJ265" s="77"/>
      <c r="AK265" s="77"/>
      <c r="AL265" s="77"/>
      <c r="AM265" s="77"/>
      <c r="AN265" s="77"/>
      <c r="AO265" s="77"/>
      <c r="AP265" s="77"/>
      <c r="AQ265" s="77"/>
      <c r="AR265" s="77"/>
      <c r="AS265" s="77"/>
      <c r="AT265" s="77"/>
      <c r="AU265" s="77"/>
      <c r="AV265" s="77"/>
      <c r="AW265" s="77"/>
      <c r="AX265" s="77"/>
      <c r="AY265" s="77"/>
    </row>
    <row r="266" spans="1:51" ht="18.75" customHeight="1" x14ac:dyDescent="0.3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  <c r="AA266" s="77"/>
      <c r="AB266" s="77"/>
      <c r="AC266" s="77"/>
      <c r="AD266" s="77"/>
      <c r="AE266" s="77"/>
      <c r="AF266" s="77"/>
      <c r="AG266" s="77"/>
      <c r="AH266" s="77"/>
      <c r="AI266" s="77"/>
      <c r="AJ266" s="77"/>
      <c r="AK266" s="77"/>
      <c r="AL266" s="77"/>
      <c r="AM266" s="77"/>
      <c r="AN266" s="77"/>
      <c r="AO266" s="77"/>
      <c r="AP266" s="77"/>
      <c r="AQ266" s="77"/>
      <c r="AR266" s="77"/>
      <c r="AS266" s="77"/>
      <c r="AT266" s="77"/>
      <c r="AU266" s="77"/>
      <c r="AV266" s="77"/>
      <c r="AW266" s="77"/>
      <c r="AX266" s="77"/>
      <c r="AY266" s="77"/>
    </row>
    <row r="267" spans="1:51" ht="18.75" customHeight="1" x14ac:dyDescent="0.3">
      <c r="A267" s="77"/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  <c r="AA267" s="77"/>
      <c r="AB267" s="77"/>
      <c r="AC267" s="77"/>
      <c r="AD267" s="77"/>
      <c r="AE267" s="77"/>
      <c r="AF267" s="77"/>
      <c r="AG267" s="77"/>
      <c r="AH267" s="77"/>
      <c r="AI267" s="77"/>
      <c r="AJ267" s="77"/>
      <c r="AK267" s="77"/>
      <c r="AL267" s="77"/>
      <c r="AM267" s="77"/>
      <c r="AN267" s="77"/>
      <c r="AO267" s="77"/>
      <c r="AP267" s="77"/>
      <c r="AQ267" s="77"/>
      <c r="AR267" s="77"/>
      <c r="AS267" s="77"/>
      <c r="AT267" s="77"/>
      <c r="AU267" s="77"/>
      <c r="AV267" s="77"/>
      <c r="AW267" s="77"/>
      <c r="AX267" s="77"/>
      <c r="AY267" s="77"/>
    </row>
    <row r="268" spans="1:51" ht="18.75" customHeight="1" x14ac:dyDescent="0.3">
      <c r="A268" s="77"/>
      <c r="B268" s="77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77"/>
      <c r="AA268" s="77"/>
      <c r="AB268" s="77"/>
      <c r="AC268" s="77"/>
      <c r="AD268" s="77"/>
      <c r="AE268" s="77"/>
      <c r="AF268" s="77"/>
      <c r="AG268" s="77"/>
      <c r="AH268" s="77"/>
      <c r="AI268" s="77"/>
      <c r="AJ268" s="77"/>
      <c r="AK268" s="77"/>
      <c r="AL268" s="77"/>
      <c r="AM268" s="77"/>
      <c r="AN268" s="77"/>
      <c r="AO268" s="77"/>
      <c r="AP268" s="77"/>
      <c r="AQ268" s="77"/>
      <c r="AR268" s="77"/>
      <c r="AS268" s="77"/>
      <c r="AT268" s="77"/>
      <c r="AU268" s="77"/>
      <c r="AV268" s="77"/>
      <c r="AW268" s="77"/>
      <c r="AX268" s="77"/>
      <c r="AY268" s="77"/>
    </row>
    <row r="269" spans="1:51" ht="18.75" customHeight="1" x14ac:dyDescent="0.3">
      <c r="A269" s="77"/>
      <c r="B269" s="77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  <c r="AA269" s="77"/>
      <c r="AB269" s="77"/>
      <c r="AC269" s="77"/>
      <c r="AD269" s="77"/>
      <c r="AE269" s="77"/>
      <c r="AF269" s="77"/>
      <c r="AG269" s="77"/>
      <c r="AH269" s="77"/>
      <c r="AI269" s="77"/>
      <c r="AJ269" s="77"/>
      <c r="AK269" s="77"/>
      <c r="AL269" s="77"/>
      <c r="AM269" s="77"/>
      <c r="AN269" s="77"/>
      <c r="AO269" s="77"/>
      <c r="AP269" s="77"/>
      <c r="AQ269" s="77"/>
      <c r="AR269" s="77"/>
      <c r="AS269" s="77"/>
      <c r="AT269" s="77"/>
      <c r="AU269" s="77"/>
      <c r="AV269" s="77"/>
      <c r="AW269" s="77"/>
      <c r="AX269" s="77"/>
      <c r="AY269" s="77"/>
    </row>
    <row r="270" spans="1:51" ht="18.75" customHeight="1" x14ac:dyDescent="0.3">
      <c r="A270" s="77"/>
      <c r="B270" s="77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  <c r="AA270" s="77"/>
      <c r="AB270" s="77"/>
      <c r="AC270" s="77"/>
      <c r="AD270" s="77"/>
      <c r="AE270" s="77"/>
      <c r="AF270" s="77"/>
      <c r="AG270" s="77"/>
      <c r="AH270" s="77"/>
      <c r="AI270" s="77"/>
      <c r="AJ270" s="77"/>
      <c r="AK270" s="77"/>
      <c r="AL270" s="77"/>
      <c r="AM270" s="77"/>
      <c r="AN270" s="77"/>
      <c r="AO270" s="77"/>
      <c r="AP270" s="77"/>
      <c r="AQ270" s="77"/>
      <c r="AR270" s="77"/>
      <c r="AS270" s="77"/>
      <c r="AT270" s="77"/>
      <c r="AU270" s="77"/>
      <c r="AV270" s="77"/>
      <c r="AW270" s="77"/>
      <c r="AX270" s="77"/>
      <c r="AY270" s="77"/>
    </row>
    <row r="271" spans="1:51" ht="18.75" customHeight="1" x14ac:dyDescent="0.3">
      <c r="A271" s="77"/>
      <c r="B271" s="77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  <c r="AA271" s="77"/>
      <c r="AB271" s="77"/>
      <c r="AC271" s="77"/>
      <c r="AD271" s="77"/>
      <c r="AE271" s="77"/>
      <c r="AF271" s="77"/>
      <c r="AG271" s="77"/>
      <c r="AH271" s="77"/>
      <c r="AI271" s="77"/>
      <c r="AJ271" s="77"/>
      <c r="AK271" s="77"/>
      <c r="AL271" s="77"/>
      <c r="AM271" s="77"/>
      <c r="AN271" s="77"/>
      <c r="AO271" s="77"/>
      <c r="AP271" s="77"/>
      <c r="AQ271" s="77"/>
      <c r="AR271" s="77"/>
      <c r="AS271" s="77"/>
      <c r="AT271" s="77"/>
      <c r="AU271" s="77"/>
      <c r="AV271" s="77"/>
      <c r="AW271" s="77"/>
      <c r="AX271" s="77"/>
      <c r="AY271" s="77"/>
    </row>
    <row r="272" spans="1:51" ht="18.75" customHeight="1" x14ac:dyDescent="0.3">
      <c r="A272" s="77"/>
      <c r="B272" s="77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77"/>
      <c r="AA272" s="77"/>
      <c r="AB272" s="77"/>
      <c r="AC272" s="77"/>
      <c r="AD272" s="77"/>
      <c r="AE272" s="77"/>
      <c r="AF272" s="77"/>
      <c r="AG272" s="77"/>
      <c r="AH272" s="77"/>
      <c r="AI272" s="77"/>
      <c r="AJ272" s="77"/>
      <c r="AK272" s="77"/>
      <c r="AL272" s="77"/>
      <c r="AM272" s="77"/>
      <c r="AN272" s="77"/>
      <c r="AO272" s="77"/>
      <c r="AP272" s="77"/>
      <c r="AQ272" s="77"/>
      <c r="AR272" s="77"/>
      <c r="AS272" s="77"/>
      <c r="AT272" s="77"/>
      <c r="AU272" s="77"/>
      <c r="AV272" s="77"/>
      <c r="AW272" s="77"/>
      <c r="AX272" s="77"/>
      <c r="AY272" s="77"/>
    </row>
    <row r="273" spans="1:51" ht="18.75" customHeight="1" x14ac:dyDescent="0.3">
      <c r="A273" s="77"/>
      <c r="B273" s="77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77"/>
      <c r="AA273" s="77"/>
      <c r="AB273" s="77"/>
      <c r="AC273" s="77"/>
      <c r="AD273" s="77"/>
      <c r="AE273" s="77"/>
      <c r="AF273" s="77"/>
      <c r="AG273" s="77"/>
      <c r="AH273" s="77"/>
      <c r="AI273" s="77"/>
      <c r="AJ273" s="77"/>
      <c r="AK273" s="77"/>
      <c r="AL273" s="77"/>
      <c r="AM273" s="77"/>
      <c r="AN273" s="77"/>
      <c r="AO273" s="77"/>
      <c r="AP273" s="77"/>
      <c r="AQ273" s="77"/>
      <c r="AR273" s="77"/>
      <c r="AS273" s="77"/>
      <c r="AT273" s="77"/>
      <c r="AU273" s="77"/>
      <c r="AV273" s="77"/>
      <c r="AW273" s="77"/>
      <c r="AX273" s="77"/>
      <c r="AY273" s="77"/>
    </row>
    <row r="274" spans="1:51" ht="18.75" customHeight="1" x14ac:dyDescent="0.3">
      <c r="A274" s="77"/>
      <c r="B274" s="77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  <c r="AA274" s="77"/>
      <c r="AB274" s="77"/>
      <c r="AC274" s="77"/>
      <c r="AD274" s="77"/>
      <c r="AE274" s="77"/>
      <c r="AF274" s="77"/>
      <c r="AG274" s="77"/>
      <c r="AH274" s="77"/>
      <c r="AI274" s="77"/>
      <c r="AJ274" s="77"/>
      <c r="AK274" s="77"/>
      <c r="AL274" s="77"/>
      <c r="AM274" s="77"/>
      <c r="AN274" s="77"/>
      <c r="AO274" s="77"/>
      <c r="AP274" s="77"/>
      <c r="AQ274" s="77"/>
      <c r="AR274" s="77"/>
      <c r="AS274" s="77"/>
      <c r="AT274" s="77"/>
      <c r="AU274" s="77"/>
      <c r="AV274" s="77"/>
      <c r="AW274" s="77"/>
      <c r="AX274" s="77"/>
      <c r="AY274" s="77"/>
    </row>
    <row r="275" spans="1:51" ht="18.75" customHeight="1" x14ac:dyDescent="0.3">
      <c r="A275" s="77"/>
      <c r="B275" s="77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  <c r="AA275" s="77"/>
      <c r="AB275" s="77"/>
      <c r="AC275" s="77"/>
      <c r="AD275" s="77"/>
      <c r="AE275" s="77"/>
      <c r="AF275" s="77"/>
      <c r="AG275" s="77"/>
      <c r="AH275" s="77"/>
      <c r="AI275" s="77"/>
      <c r="AJ275" s="77"/>
      <c r="AK275" s="77"/>
      <c r="AL275" s="77"/>
      <c r="AM275" s="77"/>
      <c r="AN275" s="77"/>
      <c r="AO275" s="77"/>
      <c r="AP275" s="77"/>
      <c r="AQ275" s="77"/>
      <c r="AR275" s="77"/>
      <c r="AS275" s="77"/>
      <c r="AT275" s="77"/>
      <c r="AU275" s="77"/>
      <c r="AV275" s="77"/>
      <c r="AW275" s="77"/>
      <c r="AX275" s="77"/>
      <c r="AY275" s="77"/>
    </row>
    <row r="276" spans="1:51" ht="18.75" customHeight="1" x14ac:dyDescent="0.3">
      <c r="A276" s="77"/>
      <c r="B276" s="77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  <c r="AA276" s="77"/>
      <c r="AB276" s="77"/>
      <c r="AC276" s="77"/>
      <c r="AD276" s="77"/>
      <c r="AE276" s="77"/>
      <c r="AF276" s="77"/>
      <c r="AG276" s="77"/>
      <c r="AH276" s="77"/>
      <c r="AI276" s="77"/>
      <c r="AJ276" s="77"/>
      <c r="AK276" s="77"/>
      <c r="AL276" s="77"/>
      <c r="AM276" s="77"/>
      <c r="AN276" s="77"/>
      <c r="AO276" s="77"/>
      <c r="AP276" s="77"/>
      <c r="AQ276" s="77"/>
      <c r="AR276" s="77"/>
      <c r="AS276" s="77"/>
      <c r="AT276" s="77"/>
      <c r="AU276" s="77"/>
      <c r="AV276" s="77"/>
      <c r="AW276" s="77"/>
      <c r="AX276" s="77"/>
      <c r="AY276" s="77"/>
    </row>
    <row r="277" spans="1:51" ht="18.75" customHeight="1" x14ac:dyDescent="0.3">
      <c r="A277" s="77"/>
      <c r="B277" s="77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  <c r="AA277" s="77"/>
      <c r="AB277" s="77"/>
      <c r="AC277" s="77"/>
      <c r="AD277" s="77"/>
      <c r="AE277" s="77"/>
      <c r="AF277" s="77"/>
      <c r="AG277" s="77"/>
      <c r="AH277" s="77"/>
      <c r="AI277" s="77"/>
      <c r="AJ277" s="77"/>
      <c r="AK277" s="77"/>
      <c r="AL277" s="77"/>
      <c r="AM277" s="77"/>
      <c r="AN277" s="77"/>
      <c r="AO277" s="77"/>
      <c r="AP277" s="77"/>
      <c r="AQ277" s="77"/>
      <c r="AR277" s="77"/>
      <c r="AS277" s="77"/>
      <c r="AT277" s="77"/>
      <c r="AU277" s="77"/>
      <c r="AV277" s="77"/>
      <c r="AW277" s="77"/>
      <c r="AX277" s="77"/>
      <c r="AY277" s="77"/>
    </row>
    <row r="278" spans="1:51" ht="18.75" customHeight="1" x14ac:dyDescent="0.3">
      <c r="A278" s="77"/>
      <c r="B278" s="77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  <c r="AA278" s="77"/>
      <c r="AB278" s="77"/>
      <c r="AC278" s="77"/>
      <c r="AD278" s="77"/>
      <c r="AE278" s="77"/>
      <c r="AF278" s="77"/>
      <c r="AG278" s="77"/>
      <c r="AH278" s="77"/>
      <c r="AI278" s="77"/>
      <c r="AJ278" s="77"/>
      <c r="AK278" s="77"/>
      <c r="AL278" s="77"/>
      <c r="AM278" s="77"/>
      <c r="AN278" s="77"/>
      <c r="AO278" s="77"/>
      <c r="AP278" s="77"/>
      <c r="AQ278" s="77"/>
      <c r="AR278" s="77"/>
      <c r="AS278" s="77"/>
      <c r="AT278" s="77"/>
      <c r="AU278" s="77"/>
      <c r="AV278" s="77"/>
      <c r="AW278" s="77"/>
      <c r="AX278" s="77"/>
      <c r="AY278" s="77"/>
    </row>
    <row r="279" spans="1:51" ht="18.75" customHeight="1" x14ac:dyDescent="0.3">
      <c r="A279" s="77"/>
      <c r="B279" s="77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  <c r="AA279" s="77"/>
      <c r="AB279" s="77"/>
      <c r="AC279" s="77"/>
      <c r="AD279" s="77"/>
      <c r="AE279" s="77"/>
      <c r="AF279" s="77"/>
      <c r="AG279" s="77"/>
      <c r="AH279" s="77"/>
      <c r="AI279" s="77"/>
      <c r="AJ279" s="77"/>
      <c r="AK279" s="77"/>
      <c r="AL279" s="77"/>
      <c r="AM279" s="77"/>
      <c r="AN279" s="77"/>
      <c r="AO279" s="77"/>
      <c r="AP279" s="77"/>
      <c r="AQ279" s="77"/>
      <c r="AR279" s="77"/>
      <c r="AS279" s="77"/>
      <c r="AT279" s="77"/>
      <c r="AU279" s="77"/>
      <c r="AV279" s="77"/>
      <c r="AW279" s="77"/>
      <c r="AX279" s="77"/>
      <c r="AY279" s="77"/>
    </row>
    <row r="280" spans="1:51" ht="18.75" customHeight="1" x14ac:dyDescent="0.3">
      <c r="A280" s="77"/>
      <c r="B280" s="77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77"/>
      <c r="AA280" s="77"/>
      <c r="AB280" s="77"/>
      <c r="AC280" s="77"/>
      <c r="AD280" s="77"/>
      <c r="AE280" s="77"/>
      <c r="AF280" s="77"/>
      <c r="AG280" s="77"/>
      <c r="AH280" s="77"/>
      <c r="AI280" s="77"/>
      <c r="AJ280" s="77"/>
      <c r="AK280" s="77"/>
      <c r="AL280" s="77"/>
      <c r="AM280" s="77"/>
      <c r="AN280" s="77"/>
      <c r="AO280" s="77"/>
      <c r="AP280" s="77"/>
      <c r="AQ280" s="77"/>
      <c r="AR280" s="77"/>
      <c r="AS280" s="77"/>
      <c r="AT280" s="77"/>
      <c r="AU280" s="77"/>
      <c r="AV280" s="77"/>
      <c r="AW280" s="77"/>
      <c r="AX280" s="77"/>
      <c r="AY280" s="77"/>
    </row>
    <row r="281" spans="1:51" ht="18.75" customHeight="1" x14ac:dyDescent="0.3">
      <c r="A281" s="77"/>
      <c r="B281" s="77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  <c r="AA281" s="77"/>
      <c r="AB281" s="77"/>
      <c r="AC281" s="77"/>
      <c r="AD281" s="77"/>
      <c r="AE281" s="77"/>
      <c r="AF281" s="77"/>
      <c r="AG281" s="77"/>
      <c r="AH281" s="77"/>
      <c r="AI281" s="77"/>
      <c r="AJ281" s="77"/>
      <c r="AK281" s="77"/>
      <c r="AL281" s="77"/>
      <c r="AM281" s="77"/>
      <c r="AN281" s="77"/>
      <c r="AO281" s="77"/>
      <c r="AP281" s="77"/>
      <c r="AQ281" s="77"/>
      <c r="AR281" s="77"/>
      <c r="AS281" s="77"/>
      <c r="AT281" s="77"/>
      <c r="AU281" s="77"/>
      <c r="AV281" s="77"/>
      <c r="AW281" s="77"/>
      <c r="AX281" s="77"/>
      <c r="AY281" s="77"/>
    </row>
    <row r="282" spans="1:51" ht="18.75" customHeight="1" x14ac:dyDescent="0.3">
      <c r="A282" s="77"/>
      <c r="B282" s="77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  <c r="Z282" s="77"/>
      <c r="AA282" s="77"/>
      <c r="AB282" s="77"/>
      <c r="AC282" s="77"/>
      <c r="AD282" s="77"/>
      <c r="AE282" s="77"/>
      <c r="AF282" s="77"/>
      <c r="AG282" s="77"/>
      <c r="AH282" s="77"/>
      <c r="AI282" s="77"/>
      <c r="AJ282" s="77"/>
      <c r="AK282" s="77"/>
      <c r="AL282" s="77"/>
      <c r="AM282" s="77"/>
      <c r="AN282" s="77"/>
      <c r="AO282" s="77"/>
      <c r="AP282" s="77"/>
      <c r="AQ282" s="77"/>
      <c r="AR282" s="77"/>
      <c r="AS282" s="77"/>
      <c r="AT282" s="77"/>
      <c r="AU282" s="77"/>
      <c r="AV282" s="77"/>
      <c r="AW282" s="77"/>
      <c r="AX282" s="77"/>
      <c r="AY282" s="77"/>
    </row>
    <row r="283" spans="1:51" ht="18.75" customHeight="1" x14ac:dyDescent="0.3">
      <c r="A283" s="77"/>
      <c r="B283" s="77"/>
      <c r="C283" s="77"/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  <c r="Z283" s="77"/>
      <c r="AA283" s="77"/>
      <c r="AB283" s="77"/>
      <c r="AC283" s="77"/>
      <c r="AD283" s="77"/>
      <c r="AE283" s="77"/>
      <c r="AF283" s="77"/>
      <c r="AG283" s="77"/>
      <c r="AH283" s="77"/>
      <c r="AI283" s="77"/>
      <c r="AJ283" s="77"/>
      <c r="AK283" s="77"/>
      <c r="AL283" s="77"/>
      <c r="AM283" s="77"/>
      <c r="AN283" s="77"/>
      <c r="AO283" s="77"/>
      <c r="AP283" s="77"/>
      <c r="AQ283" s="77"/>
      <c r="AR283" s="77"/>
      <c r="AS283" s="77"/>
      <c r="AT283" s="77"/>
      <c r="AU283" s="77"/>
      <c r="AV283" s="77"/>
      <c r="AW283" s="77"/>
      <c r="AX283" s="77"/>
      <c r="AY283" s="77"/>
    </row>
    <row r="284" spans="1:51" ht="18.75" customHeight="1" x14ac:dyDescent="0.3">
      <c r="A284" s="77"/>
      <c r="B284" s="77"/>
      <c r="C284" s="77"/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  <c r="Z284" s="77"/>
      <c r="AA284" s="77"/>
      <c r="AB284" s="77"/>
      <c r="AC284" s="77"/>
      <c r="AD284" s="77"/>
      <c r="AE284" s="77"/>
      <c r="AF284" s="77"/>
      <c r="AG284" s="77"/>
      <c r="AH284" s="77"/>
      <c r="AI284" s="77"/>
      <c r="AJ284" s="77"/>
      <c r="AK284" s="77"/>
      <c r="AL284" s="77"/>
      <c r="AM284" s="77"/>
      <c r="AN284" s="77"/>
      <c r="AO284" s="77"/>
      <c r="AP284" s="77"/>
      <c r="AQ284" s="77"/>
      <c r="AR284" s="77"/>
      <c r="AS284" s="77"/>
      <c r="AT284" s="77"/>
      <c r="AU284" s="77"/>
      <c r="AV284" s="77"/>
      <c r="AW284" s="77"/>
      <c r="AX284" s="77"/>
      <c r="AY284" s="77"/>
    </row>
    <row r="285" spans="1:51" ht="18.75" customHeight="1" x14ac:dyDescent="0.3">
      <c r="A285" s="77"/>
      <c r="B285" s="77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  <c r="Z285" s="77"/>
      <c r="AA285" s="77"/>
      <c r="AB285" s="77"/>
      <c r="AC285" s="77"/>
      <c r="AD285" s="77"/>
      <c r="AE285" s="77"/>
      <c r="AF285" s="77"/>
      <c r="AG285" s="77"/>
      <c r="AH285" s="77"/>
      <c r="AI285" s="77"/>
      <c r="AJ285" s="77"/>
      <c r="AK285" s="77"/>
      <c r="AL285" s="77"/>
      <c r="AM285" s="77"/>
      <c r="AN285" s="77"/>
      <c r="AO285" s="77"/>
      <c r="AP285" s="77"/>
      <c r="AQ285" s="77"/>
      <c r="AR285" s="77"/>
      <c r="AS285" s="77"/>
      <c r="AT285" s="77"/>
      <c r="AU285" s="77"/>
      <c r="AV285" s="77"/>
      <c r="AW285" s="77"/>
      <c r="AX285" s="77"/>
      <c r="AY285" s="77"/>
    </row>
    <row r="286" spans="1:51" ht="18.75" customHeight="1" x14ac:dyDescent="0.3">
      <c r="A286" s="77"/>
      <c r="B286" s="77"/>
      <c r="C286" s="77"/>
      <c r="D286" s="77"/>
      <c r="E286" s="77"/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77"/>
      <c r="X286" s="77"/>
      <c r="Y286" s="77"/>
      <c r="Z286" s="77"/>
      <c r="AA286" s="77"/>
      <c r="AB286" s="77"/>
      <c r="AC286" s="77"/>
      <c r="AD286" s="77"/>
      <c r="AE286" s="77"/>
      <c r="AF286" s="77"/>
      <c r="AG286" s="77"/>
      <c r="AH286" s="77"/>
      <c r="AI286" s="77"/>
      <c r="AJ286" s="77"/>
      <c r="AK286" s="77"/>
      <c r="AL286" s="77"/>
      <c r="AM286" s="77"/>
      <c r="AN286" s="77"/>
      <c r="AO286" s="77"/>
      <c r="AP286" s="77"/>
      <c r="AQ286" s="77"/>
      <c r="AR286" s="77"/>
      <c r="AS286" s="77"/>
      <c r="AT286" s="77"/>
      <c r="AU286" s="77"/>
      <c r="AV286" s="77"/>
      <c r="AW286" s="77"/>
      <c r="AX286" s="77"/>
      <c r="AY286" s="77"/>
    </row>
    <row r="287" spans="1:51" ht="18.75" customHeight="1" x14ac:dyDescent="0.3">
      <c r="A287" s="77"/>
      <c r="B287" s="77"/>
      <c r="C287" s="77"/>
      <c r="D287" s="77"/>
      <c r="E287" s="77"/>
      <c r="F287" s="77"/>
      <c r="G287" s="77"/>
      <c r="H287" s="77"/>
      <c r="I287" s="77"/>
      <c r="J287" s="77"/>
      <c r="K287" s="77"/>
      <c r="L287" s="77"/>
      <c r="M287" s="77"/>
      <c r="N287" s="77"/>
      <c r="O287" s="77"/>
      <c r="P287" s="77"/>
      <c r="Q287" s="77"/>
      <c r="R287" s="77"/>
      <c r="S287" s="77"/>
      <c r="T287" s="77"/>
      <c r="U287" s="77"/>
      <c r="V287" s="77"/>
      <c r="W287" s="77"/>
      <c r="X287" s="77"/>
      <c r="Y287" s="77"/>
      <c r="Z287" s="77"/>
      <c r="AA287" s="77"/>
      <c r="AB287" s="77"/>
      <c r="AC287" s="77"/>
      <c r="AD287" s="77"/>
      <c r="AE287" s="77"/>
      <c r="AF287" s="77"/>
      <c r="AG287" s="77"/>
      <c r="AH287" s="77"/>
      <c r="AI287" s="77"/>
      <c r="AJ287" s="77"/>
      <c r="AK287" s="77"/>
      <c r="AL287" s="77"/>
      <c r="AM287" s="77"/>
      <c r="AN287" s="77"/>
      <c r="AO287" s="77"/>
      <c r="AP287" s="77"/>
      <c r="AQ287" s="77"/>
      <c r="AR287" s="77"/>
      <c r="AS287" s="77"/>
      <c r="AT287" s="77"/>
      <c r="AU287" s="77"/>
      <c r="AV287" s="77"/>
      <c r="AW287" s="77"/>
      <c r="AX287" s="77"/>
      <c r="AY287" s="77"/>
    </row>
    <row r="288" spans="1:51" ht="18.75" customHeight="1" x14ac:dyDescent="0.3">
      <c r="A288" s="77"/>
      <c r="B288" s="77"/>
      <c r="C288" s="77"/>
      <c r="D288" s="77"/>
      <c r="E288" s="77"/>
      <c r="F288" s="77"/>
      <c r="G288" s="77"/>
      <c r="H288" s="77"/>
      <c r="I288" s="77"/>
      <c r="J288" s="77"/>
      <c r="K288" s="77"/>
      <c r="L288" s="77"/>
      <c r="M288" s="77"/>
      <c r="N288" s="77"/>
      <c r="O288" s="77"/>
      <c r="P288" s="77"/>
      <c r="Q288" s="77"/>
      <c r="R288" s="77"/>
      <c r="S288" s="77"/>
      <c r="T288" s="77"/>
      <c r="U288" s="77"/>
      <c r="V288" s="77"/>
      <c r="W288" s="77"/>
      <c r="X288" s="77"/>
      <c r="Y288" s="77"/>
      <c r="Z288" s="77"/>
      <c r="AA288" s="77"/>
      <c r="AB288" s="77"/>
      <c r="AC288" s="77"/>
      <c r="AD288" s="77"/>
      <c r="AE288" s="77"/>
      <c r="AF288" s="77"/>
      <c r="AG288" s="77"/>
      <c r="AH288" s="77"/>
      <c r="AI288" s="77"/>
      <c r="AJ288" s="77"/>
      <c r="AK288" s="77"/>
      <c r="AL288" s="77"/>
      <c r="AM288" s="77"/>
      <c r="AN288" s="77"/>
      <c r="AO288" s="77"/>
      <c r="AP288" s="77"/>
      <c r="AQ288" s="77"/>
      <c r="AR288" s="77"/>
      <c r="AS288" s="77"/>
      <c r="AT288" s="77"/>
      <c r="AU288" s="77"/>
      <c r="AV288" s="77"/>
      <c r="AW288" s="77"/>
      <c r="AX288" s="77"/>
      <c r="AY288" s="77"/>
    </row>
    <row r="289" spans="1:51" ht="18.75" customHeight="1" x14ac:dyDescent="0.3">
      <c r="A289" s="77"/>
      <c r="B289" s="77"/>
      <c r="C289" s="77"/>
      <c r="D289" s="77"/>
      <c r="E289" s="77"/>
      <c r="F289" s="77"/>
      <c r="G289" s="77"/>
      <c r="H289" s="77"/>
      <c r="I289" s="77"/>
      <c r="J289" s="77"/>
      <c r="K289" s="77"/>
      <c r="L289" s="77"/>
      <c r="M289" s="77"/>
      <c r="N289" s="77"/>
      <c r="O289" s="77"/>
      <c r="P289" s="77"/>
      <c r="Q289" s="77"/>
      <c r="R289" s="77"/>
      <c r="S289" s="77"/>
      <c r="T289" s="77"/>
      <c r="U289" s="77"/>
      <c r="V289" s="77"/>
      <c r="W289" s="77"/>
      <c r="X289" s="77"/>
      <c r="Y289" s="77"/>
      <c r="Z289" s="77"/>
      <c r="AA289" s="77"/>
      <c r="AB289" s="77"/>
      <c r="AC289" s="77"/>
      <c r="AD289" s="77"/>
      <c r="AE289" s="77"/>
      <c r="AF289" s="77"/>
      <c r="AG289" s="77"/>
      <c r="AH289" s="77"/>
      <c r="AI289" s="77"/>
      <c r="AJ289" s="77"/>
      <c r="AK289" s="77"/>
      <c r="AL289" s="77"/>
      <c r="AM289" s="77"/>
      <c r="AN289" s="77"/>
      <c r="AO289" s="77"/>
      <c r="AP289" s="77"/>
      <c r="AQ289" s="77"/>
      <c r="AR289" s="77"/>
      <c r="AS289" s="77"/>
      <c r="AT289" s="77"/>
      <c r="AU289" s="77"/>
      <c r="AV289" s="77"/>
      <c r="AW289" s="77"/>
      <c r="AX289" s="77"/>
      <c r="AY289" s="77"/>
    </row>
    <row r="290" spans="1:51" ht="18.75" customHeight="1" x14ac:dyDescent="0.3">
      <c r="A290" s="77"/>
      <c r="B290" s="77"/>
      <c r="C290" s="77"/>
      <c r="D290" s="77"/>
      <c r="E290" s="77"/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77"/>
      <c r="X290" s="77"/>
      <c r="Y290" s="77"/>
      <c r="Z290" s="77"/>
      <c r="AA290" s="77"/>
      <c r="AB290" s="77"/>
      <c r="AC290" s="77"/>
      <c r="AD290" s="77"/>
      <c r="AE290" s="77"/>
      <c r="AF290" s="77"/>
      <c r="AG290" s="77"/>
      <c r="AH290" s="77"/>
      <c r="AI290" s="77"/>
      <c r="AJ290" s="77"/>
      <c r="AK290" s="77"/>
      <c r="AL290" s="77"/>
      <c r="AM290" s="77"/>
      <c r="AN290" s="77"/>
      <c r="AO290" s="77"/>
      <c r="AP290" s="77"/>
      <c r="AQ290" s="77"/>
      <c r="AR290" s="77"/>
      <c r="AS290" s="77"/>
      <c r="AT290" s="77"/>
      <c r="AU290" s="77"/>
      <c r="AV290" s="77"/>
      <c r="AW290" s="77"/>
      <c r="AX290" s="77"/>
      <c r="AY290" s="77"/>
    </row>
    <row r="291" spans="1:51" ht="18.75" customHeight="1" x14ac:dyDescent="0.3">
      <c r="A291" s="77"/>
      <c r="B291" s="77"/>
      <c r="C291" s="77"/>
      <c r="D291" s="77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  <c r="Y291" s="77"/>
      <c r="Z291" s="77"/>
      <c r="AA291" s="77"/>
      <c r="AB291" s="77"/>
      <c r="AC291" s="77"/>
      <c r="AD291" s="77"/>
      <c r="AE291" s="77"/>
      <c r="AF291" s="77"/>
      <c r="AG291" s="77"/>
      <c r="AH291" s="77"/>
      <c r="AI291" s="77"/>
      <c r="AJ291" s="77"/>
      <c r="AK291" s="77"/>
      <c r="AL291" s="77"/>
      <c r="AM291" s="77"/>
      <c r="AN291" s="77"/>
      <c r="AO291" s="77"/>
      <c r="AP291" s="77"/>
      <c r="AQ291" s="77"/>
      <c r="AR291" s="77"/>
      <c r="AS291" s="77"/>
      <c r="AT291" s="77"/>
      <c r="AU291" s="77"/>
      <c r="AV291" s="77"/>
      <c r="AW291" s="77"/>
      <c r="AX291" s="77"/>
      <c r="AY291" s="77"/>
    </row>
    <row r="292" spans="1:51" ht="18.75" customHeight="1" x14ac:dyDescent="0.3">
      <c r="A292" s="77"/>
      <c r="B292" s="77"/>
      <c r="C292" s="77"/>
      <c r="D292" s="77"/>
      <c r="E292" s="77"/>
      <c r="F292" s="77"/>
      <c r="G292" s="77"/>
      <c r="H292" s="77"/>
      <c r="I292" s="77"/>
      <c r="J292" s="77"/>
      <c r="K292" s="77"/>
      <c r="L292" s="77"/>
      <c r="M292" s="77"/>
      <c r="N292" s="77"/>
      <c r="O292" s="77"/>
      <c r="P292" s="77"/>
      <c r="Q292" s="77"/>
      <c r="R292" s="77"/>
      <c r="S292" s="77"/>
      <c r="T292" s="77"/>
      <c r="U292" s="77"/>
      <c r="V292" s="77"/>
      <c r="W292" s="77"/>
      <c r="X292" s="77"/>
      <c r="Y292" s="77"/>
      <c r="Z292" s="77"/>
      <c r="AA292" s="77"/>
      <c r="AB292" s="77"/>
      <c r="AC292" s="77"/>
      <c r="AD292" s="77"/>
      <c r="AE292" s="77"/>
      <c r="AF292" s="77"/>
      <c r="AG292" s="77"/>
      <c r="AH292" s="77"/>
      <c r="AI292" s="77"/>
      <c r="AJ292" s="77"/>
      <c r="AK292" s="77"/>
      <c r="AL292" s="77"/>
      <c r="AM292" s="77"/>
      <c r="AN292" s="77"/>
      <c r="AO292" s="77"/>
      <c r="AP292" s="77"/>
      <c r="AQ292" s="77"/>
      <c r="AR292" s="77"/>
      <c r="AS292" s="77"/>
      <c r="AT292" s="77"/>
      <c r="AU292" s="77"/>
      <c r="AV292" s="77"/>
      <c r="AW292" s="77"/>
      <c r="AX292" s="77"/>
      <c r="AY292" s="77"/>
    </row>
    <row r="293" spans="1:51" ht="18.75" customHeight="1" x14ac:dyDescent="0.3">
      <c r="A293" s="77"/>
      <c r="B293" s="77"/>
      <c r="C293" s="77"/>
      <c r="D293" s="77"/>
      <c r="E293" s="77"/>
      <c r="F293" s="77"/>
      <c r="G293" s="77"/>
      <c r="H293" s="77"/>
      <c r="I293" s="77"/>
      <c r="J293" s="77"/>
      <c r="K293" s="77"/>
      <c r="L293" s="77"/>
      <c r="M293" s="77"/>
      <c r="N293" s="77"/>
      <c r="O293" s="77"/>
      <c r="P293" s="77"/>
      <c r="Q293" s="77"/>
      <c r="R293" s="77"/>
      <c r="S293" s="77"/>
      <c r="T293" s="77"/>
      <c r="U293" s="77"/>
      <c r="V293" s="77"/>
      <c r="W293" s="77"/>
      <c r="X293" s="77"/>
      <c r="Y293" s="77"/>
      <c r="Z293" s="77"/>
      <c r="AA293" s="77"/>
      <c r="AB293" s="77"/>
      <c r="AC293" s="77"/>
      <c r="AD293" s="77"/>
      <c r="AE293" s="77"/>
      <c r="AF293" s="77"/>
      <c r="AG293" s="77"/>
      <c r="AH293" s="77"/>
      <c r="AI293" s="77"/>
      <c r="AJ293" s="77"/>
      <c r="AK293" s="77"/>
      <c r="AL293" s="77"/>
      <c r="AM293" s="77"/>
      <c r="AN293" s="77"/>
      <c r="AO293" s="77"/>
      <c r="AP293" s="77"/>
      <c r="AQ293" s="77"/>
      <c r="AR293" s="77"/>
      <c r="AS293" s="77"/>
      <c r="AT293" s="77"/>
      <c r="AU293" s="77"/>
      <c r="AV293" s="77"/>
      <c r="AW293" s="77"/>
      <c r="AX293" s="77"/>
      <c r="AY293" s="77"/>
    </row>
    <row r="294" spans="1:51" ht="18.75" customHeight="1" x14ac:dyDescent="0.3">
      <c r="A294" s="77"/>
      <c r="B294" s="77"/>
      <c r="C294" s="77"/>
      <c r="D294" s="77"/>
      <c r="E294" s="77"/>
      <c r="F294" s="77"/>
      <c r="G294" s="77"/>
      <c r="H294" s="77"/>
      <c r="I294" s="77"/>
      <c r="J294" s="77"/>
      <c r="K294" s="77"/>
      <c r="L294" s="77"/>
      <c r="M294" s="77"/>
      <c r="N294" s="77"/>
      <c r="O294" s="77"/>
      <c r="P294" s="77"/>
      <c r="Q294" s="77"/>
      <c r="R294" s="77"/>
      <c r="S294" s="77"/>
      <c r="T294" s="77"/>
      <c r="U294" s="77"/>
      <c r="V294" s="77"/>
      <c r="W294" s="77"/>
      <c r="X294" s="77"/>
      <c r="Y294" s="77"/>
      <c r="Z294" s="77"/>
      <c r="AA294" s="77"/>
      <c r="AB294" s="77"/>
      <c r="AC294" s="77"/>
      <c r="AD294" s="77"/>
      <c r="AE294" s="77"/>
      <c r="AF294" s="77"/>
      <c r="AG294" s="77"/>
      <c r="AH294" s="77"/>
      <c r="AI294" s="77"/>
      <c r="AJ294" s="77"/>
      <c r="AK294" s="77"/>
      <c r="AL294" s="77"/>
      <c r="AM294" s="77"/>
      <c r="AN294" s="77"/>
      <c r="AO294" s="77"/>
      <c r="AP294" s="77"/>
      <c r="AQ294" s="77"/>
      <c r="AR294" s="77"/>
      <c r="AS294" s="77"/>
      <c r="AT294" s="77"/>
      <c r="AU294" s="77"/>
      <c r="AV294" s="77"/>
      <c r="AW294" s="77"/>
      <c r="AX294" s="77"/>
      <c r="AY294" s="77"/>
    </row>
    <row r="295" spans="1:51" ht="18.75" customHeight="1" x14ac:dyDescent="0.3">
      <c r="A295" s="77"/>
      <c r="B295" s="77"/>
      <c r="C295" s="77"/>
      <c r="D295" s="77"/>
      <c r="E295" s="77"/>
      <c r="F295" s="77"/>
      <c r="G295" s="77"/>
      <c r="H295" s="77"/>
      <c r="I295" s="77"/>
      <c r="J295" s="77"/>
      <c r="K295" s="77"/>
      <c r="L295" s="77"/>
      <c r="M295" s="77"/>
      <c r="N295" s="77"/>
      <c r="O295" s="77"/>
      <c r="P295" s="77"/>
      <c r="Q295" s="77"/>
      <c r="R295" s="77"/>
      <c r="S295" s="77"/>
      <c r="T295" s="77"/>
      <c r="U295" s="77"/>
      <c r="V295" s="77"/>
      <c r="W295" s="77"/>
      <c r="X295" s="77"/>
      <c r="Y295" s="77"/>
      <c r="Z295" s="77"/>
      <c r="AA295" s="77"/>
      <c r="AB295" s="77"/>
      <c r="AC295" s="77"/>
      <c r="AD295" s="77"/>
      <c r="AE295" s="77"/>
      <c r="AF295" s="77"/>
      <c r="AG295" s="77"/>
      <c r="AH295" s="77"/>
      <c r="AI295" s="77"/>
      <c r="AJ295" s="77"/>
      <c r="AK295" s="77"/>
      <c r="AL295" s="77"/>
      <c r="AM295" s="77"/>
      <c r="AN295" s="77"/>
      <c r="AO295" s="77"/>
      <c r="AP295" s="77"/>
      <c r="AQ295" s="77"/>
      <c r="AR295" s="77"/>
      <c r="AS295" s="77"/>
      <c r="AT295" s="77"/>
      <c r="AU295" s="77"/>
      <c r="AV295" s="77"/>
      <c r="AW295" s="77"/>
      <c r="AX295" s="77"/>
      <c r="AY295" s="77"/>
    </row>
    <row r="296" spans="1:51" ht="18.75" customHeight="1" x14ac:dyDescent="0.3">
      <c r="A296" s="77"/>
      <c r="B296" s="77"/>
      <c r="C296" s="77"/>
      <c r="D296" s="77"/>
      <c r="E296" s="77"/>
      <c r="F296" s="77"/>
      <c r="G296" s="77"/>
      <c r="H296" s="77"/>
      <c r="I296" s="77"/>
      <c r="J296" s="77"/>
      <c r="K296" s="77"/>
      <c r="L296" s="77"/>
      <c r="M296" s="77"/>
      <c r="N296" s="77"/>
      <c r="O296" s="77"/>
      <c r="P296" s="77"/>
      <c r="Q296" s="77"/>
      <c r="R296" s="77"/>
      <c r="S296" s="77"/>
      <c r="T296" s="77"/>
      <c r="U296" s="77"/>
      <c r="V296" s="77"/>
      <c r="W296" s="77"/>
      <c r="X296" s="77"/>
      <c r="Y296" s="77"/>
      <c r="Z296" s="77"/>
      <c r="AA296" s="77"/>
      <c r="AB296" s="77"/>
      <c r="AC296" s="77"/>
      <c r="AD296" s="77"/>
      <c r="AE296" s="77"/>
      <c r="AF296" s="77"/>
      <c r="AG296" s="77"/>
      <c r="AH296" s="77"/>
      <c r="AI296" s="77"/>
      <c r="AJ296" s="77"/>
      <c r="AK296" s="77"/>
      <c r="AL296" s="77"/>
      <c r="AM296" s="77"/>
      <c r="AN296" s="77"/>
      <c r="AO296" s="77"/>
      <c r="AP296" s="77"/>
      <c r="AQ296" s="77"/>
      <c r="AR296" s="77"/>
      <c r="AS296" s="77"/>
      <c r="AT296" s="77"/>
      <c r="AU296" s="77"/>
      <c r="AV296" s="77"/>
      <c r="AW296" s="77"/>
      <c r="AX296" s="77"/>
      <c r="AY296" s="77"/>
    </row>
    <row r="297" spans="1:51" ht="18.75" customHeight="1" x14ac:dyDescent="0.3">
      <c r="A297" s="77"/>
      <c r="B297" s="77"/>
      <c r="C297" s="77"/>
      <c r="D297" s="77"/>
      <c r="E297" s="77"/>
      <c r="F297" s="77"/>
      <c r="G297" s="77"/>
      <c r="H297" s="77"/>
      <c r="I297" s="77"/>
      <c r="J297" s="77"/>
      <c r="K297" s="77"/>
      <c r="L297" s="77"/>
      <c r="M297" s="77"/>
      <c r="N297" s="77"/>
      <c r="O297" s="77"/>
      <c r="P297" s="77"/>
      <c r="Q297" s="77"/>
      <c r="R297" s="77"/>
      <c r="S297" s="77"/>
      <c r="T297" s="77"/>
      <c r="U297" s="77"/>
      <c r="V297" s="77"/>
      <c r="W297" s="77"/>
      <c r="X297" s="77"/>
      <c r="Y297" s="77"/>
      <c r="Z297" s="77"/>
      <c r="AA297" s="77"/>
      <c r="AB297" s="77"/>
      <c r="AC297" s="77"/>
      <c r="AD297" s="77"/>
      <c r="AE297" s="77"/>
      <c r="AF297" s="77"/>
      <c r="AG297" s="77"/>
      <c r="AH297" s="77"/>
      <c r="AI297" s="77"/>
      <c r="AJ297" s="77"/>
      <c r="AK297" s="77"/>
      <c r="AL297" s="77"/>
      <c r="AM297" s="77"/>
      <c r="AN297" s="77"/>
      <c r="AO297" s="77"/>
      <c r="AP297" s="77"/>
      <c r="AQ297" s="77"/>
      <c r="AR297" s="77"/>
      <c r="AS297" s="77"/>
      <c r="AT297" s="77"/>
      <c r="AU297" s="77"/>
      <c r="AV297" s="77"/>
      <c r="AW297" s="77"/>
      <c r="AX297" s="77"/>
      <c r="AY297" s="77"/>
    </row>
    <row r="298" spans="1:51" ht="18.75" customHeight="1" x14ac:dyDescent="0.3">
      <c r="A298" s="77"/>
      <c r="B298" s="77"/>
      <c r="C298" s="77"/>
      <c r="D298" s="77"/>
      <c r="E298" s="77"/>
      <c r="F298" s="77"/>
      <c r="G298" s="77"/>
      <c r="H298" s="77"/>
      <c r="I298" s="77"/>
      <c r="J298" s="77"/>
      <c r="K298" s="77"/>
      <c r="L298" s="77"/>
      <c r="M298" s="77"/>
      <c r="N298" s="77"/>
      <c r="O298" s="77"/>
      <c r="P298" s="77"/>
      <c r="Q298" s="77"/>
      <c r="R298" s="77"/>
      <c r="S298" s="77"/>
      <c r="T298" s="77"/>
      <c r="U298" s="77"/>
      <c r="V298" s="77"/>
      <c r="W298" s="77"/>
      <c r="X298" s="77"/>
      <c r="Y298" s="77"/>
      <c r="Z298" s="77"/>
      <c r="AA298" s="77"/>
      <c r="AB298" s="77"/>
      <c r="AC298" s="77"/>
      <c r="AD298" s="77"/>
      <c r="AE298" s="77"/>
      <c r="AF298" s="77"/>
      <c r="AG298" s="77"/>
      <c r="AH298" s="77"/>
      <c r="AI298" s="77"/>
      <c r="AJ298" s="77"/>
      <c r="AK298" s="77"/>
      <c r="AL298" s="77"/>
      <c r="AM298" s="77"/>
      <c r="AN298" s="77"/>
      <c r="AO298" s="77"/>
      <c r="AP298" s="77"/>
      <c r="AQ298" s="77"/>
      <c r="AR298" s="77"/>
      <c r="AS298" s="77"/>
      <c r="AT298" s="77"/>
      <c r="AU298" s="77"/>
      <c r="AV298" s="77"/>
      <c r="AW298" s="77"/>
      <c r="AX298" s="77"/>
      <c r="AY298" s="77"/>
    </row>
    <row r="299" spans="1:51" ht="18.75" customHeight="1" x14ac:dyDescent="0.3">
      <c r="A299" s="77"/>
      <c r="B299" s="77"/>
      <c r="C299" s="77"/>
      <c r="D299" s="77"/>
      <c r="E299" s="77"/>
      <c r="F299" s="77"/>
      <c r="G299" s="77"/>
      <c r="H299" s="77"/>
      <c r="I299" s="77"/>
      <c r="J299" s="77"/>
      <c r="K299" s="77"/>
      <c r="L299" s="77"/>
      <c r="M299" s="77"/>
      <c r="N299" s="77"/>
      <c r="O299" s="77"/>
      <c r="P299" s="77"/>
      <c r="Q299" s="77"/>
      <c r="R299" s="77"/>
      <c r="S299" s="77"/>
      <c r="T299" s="77"/>
      <c r="U299" s="77"/>
      <c r="V299" s="77"/>
      <c r="W299" s="77"/>
      <c r="X299" s="77"/>
      <c r="Y299" s="77"/>
      <c r="Z299" s="77"/>
      <c r="AA299" s="77"/>
      <c r="AB299" s="77"/>
      <c r="AC299" s="77"/>
      <c r="AD299" s="77"/>
      <c r="AE299" s="77"/>
      <c r="AF299" s="77"/>
      <c r="AG299" s="77"/>
      <c r="AH299" s="77"/>
      <c r="AI299" s="77"/>
      <c r="AJ299" s="77"/>
      <c r="AK299" s="77"/>
      <c r="AL299" s="77"/>
      <c r="AM299" s="77"/>
      <c r="AN299" s="77"/>
      <c r="AO299" s="77"/>
      <c r="AP299" s="77"/>
      <c r="AQ299" s="77"/>
      <c r="AR299" s="77"/>
      <c r="AS299" s="77"/>
      <c r="AT299" s="77"/>
      <c r="AU299" s="77"/>
      <c r="AV299" s="77"/>
      <c r="AW299" s="77"/>
      <c r="AX299" s="77"/>
      <c r="AY299" s="77"/>
    </row>
    <row r="300" spans="1:51" ht="18.75" customHeight="1" x14ac:dyDescent="0.3">
      <c r="A300" s="77"/>
      <c r="B300" s="77"/>
      <c r="C300" s="77"/>
      <c r="D300" s="77"/>
      <c r="E300" s="77"/>
      <c r="F300" s="77"/>
      <c r="G300" s="77"/>
      <c r="H300" s="77"/>
      <c r="I300" s="77"/>
      <c r="J300" s="77"/>
      <c r="K300" s="77"/>
      <c r="L300" s="77"/>
      <c r="M300" s="77"/>
      <c r="N300" s="77"/>
      <c r="O300" s="77"/>
      <c r="P300" s="77"/>
      <c r="Q300" s="77"/>
      <c r="R300" s="77"/>
      <c r="S300" s="77"/>
      <c r="T300" s="77"/>
      <c r="U300" s="77"/>
      <c r="V300" s="77"/>
      <c r="W300" s="77"/>
      <c r="X300" s="77"/>
      <c r="Y300" s="77"/>
      <c r="Z300" s="77"/>
      <c r="AA300" s="77"/>
      <c r="AB300" s="77"/>
      <c r="AC300" s="77"/>
      <c r="AD300" s="77"/>
      <c r="AE300" s="77"/>
      <c r="AF300" s="77"/>
      <c r="AG300" s="77"/>
      <c r="AH300" s="77"/>
      <c r="AI300" s="77"/>
      <c r="AJ300" s="77"/>
      <c r="AK300" s="77"/>
      <c r="AL300" s="77"/>
      <c r="AM300" s="77"/>
      <c r="AN300" s="77"/>
      <c r="AO300" s="77"/>
      <c r="AP300" s="77"/>
      <c r="AQ300" s="77"/>
      <c r="AR300" s="77"/>
      <c r="AS300" s="77"/>
      <c r="AT300" s="77"/>
      <c r="AU300" s="77"/>
      <c r="AV300" s="77"/>
      <c r="AW300" s="77"/>
      <c r="AX300" s="77"/>
      <c r="AY300" s="77"/>
    </row>
    <row r="301" spans="1:51" ht="18.75" customHeight="1" x14ac:dyDescent="0.3">
      <c r="A301" s="77"/>
      <c r="B301" s="77"/>
      <c r="C301" s="77"/>
      <c r="D301" s="77"/>
      <c r="E301" s="77"/>
      <c r="F301" s="77"/>
      <c r="G301" s="77"/>
      <c r="H301" s="77"/>
      <c r="I301" s="77"/>
      <c r="J301" s="77"/>
      <c r="K301" s="77"/>
      <c r="L301" s="77"/>
      <c r="M301" s="77"/>
      <c r="N301" s="77"/>
      <c r="O301" s="77"/>
      <c r="P301" s="77"/>
      <c r="Q301" s="77"/>
      <c r="R301" s="77"/>
      <c r="S301" s="77"/>
      <c r="T301" s="77"/>
      <c r="U301" s="77"/>
      <c r="V301" s="77"/>
      <c r="W301" s="77"/>
      <c r="X301" s="77"/>
      <c r="Y301" s="77"/>
      <c r="Z301" s="77"/>
      <c r="AA301" s="77"/>
      <c r="AB301" s="77"/>
      <c r="AC301" s="77"/>
      <c r="AD301" s="77"/>
      <c r="AE301" s="77"/>
      <c r="AF301" s="77"/>
      <c r="AG301" s="77"/>
      <c r="AH301" s="77"/>
      <c r="AI301" s="77"/>
      <c r="AJ301" s="77"/>
      <c r="AK301" s="77"/>
      <c r="AL301" s="77"/>
      <c r="AM301" s="77"/>
      <c r="AN301" s="77"/>
      <c r="AO301" s="77"/>
      <c r="AP301" s="77"/>
      <c r="AQ301" s="77"/>
      <c r="AR301" s="77"/>
      <c r="AS301" s="77"/>
      <c r="AT301" s="77"/>
      <c r="AU301" s="77"/>
      <c r="AV301" s="77"/>
      <c r="AW301" s="77"/>
      <c r="AX301" s="77"/>
      <c r="AY301" s="77"/>
    </row>
    <row r="302" spans="1:51" ht="18.75" customHeight="1" x14ac:dyDescent="0.3">
      <c r="A302" s="77"/>
      <c r="B302" s="77"/>
      <c r="C302" s="77"/>
      <c r="D302" s="77"/>
      <c r="E302" s="77"/>
      <c r="F302" s="77"/>
      <c r="G302" s="77"/>
      <c r="H302" s="77"/>
      <c r="I302" s="77"/>
      <c r="J302" s="77"/>
      <c r="K302" s="77"/>
      <c r="L302" s="77"/>
      <c r="M302" s="77"/>
      <c r="N302" s="77"/>
      <c r="O302" s="77"/>
      <c r="P302" s="77"/>
      <c r="Q302" s="77"/>
      <c r="R302" s="77"/>
      <c r="S302" s="77"/>
      <c r="T302" s="77"/>
      <c r="U302" s="77"/>
      <c r="V302" s="77"/>
      <c r="W302" s="77"/>
      <c r="X302" s="77"/>
      <c r="Y302" s="77"/>
      <c r="Z302" s="77"/>
      <c r="AA302" s="77"/>
      <c r="AB302" s="77"/>
      <c r="AC302" s="77"/>
      <c r="AD302" s="77"/>
      <c r="AE302" s="77"/>
      <c r="AF302" s="77"/>
      <c r="AG302" s="77"/>
      <c r="AH302" s="77"/>
      <c r="AI302" s="77"/>
      <c r="AJ302" s="77"/>
      <c r="AK302" s="77"/>
      <c r="AL302" s="77"/>
      <c r="AM302" s="77"/>
      <c r="AN302" s="77"/>
      <c r="AO302" s="77"/>
      <c r="AP302" s="77"/>
      <c r="AQ302" s="77"/>
      <c r="AR302" s="77"/>
      <c r="AS302" s="77"/>
      <c r="AT302" s="77"/>
      <c r="AU302" s="77"/>
      <c r="AV302" s="77"/>
      <c r="AW302" s="77"/>
      <c r="AX302" s="77"/>
      <c r="AY302" s="77"/>
    </row>
    <row r="303" spans="1:51" ht="18.75" customHeight="1" x14ac:dyDescent="0.3">
      <c r="A303" s="77"/>
      <c r="B303" s="77"/>
      <c r="C303" s="77"/>
      <c r="D303" s="77"/>
      <c r="E303" s="77"/>
      <c r="F303" s="77"/>
      <c r="G303" s="77"/>
      <c r="H303" s="77"/>
      <c r="I303" s="77"/>
      <c r="J303" s="77"/>
      <c r="K303" s="77"/>
      <c r="L303" s="77"/>
      <c r="M303" s="77"/>
      <c r="N303" s="77"/>
      <c r="O303" s="77"/>
      <c r="P303" s="77"/>
      <c r="Q303" s="77"/>
      <c r="R303" s="77"/>
      <c r="S303" s="77"/>
      <c r="T303" s="77"/>
      <c r="U303" s="77"/>
      <c r="V303" s="77"/>
      <c r="W303" s="77"/>
      <c r="X303" s="77"/>
      <c r="Y303" s="77"/>
      <c r="Z303" s="77"/>
      <c r="AA303" s="77"/>
      <c r="AB303" s="77"/>
      <c r="AC303" s="77"/>
      <c r="AD303" s="77"/>
      <c r="AE303" s="77"/>
      <c r="AF303" s="77"/>
      <c r="AG303" s="77"/>
      <c r="AH303" s="77"/>
      <c r="AI303" s="77"/>
      <c r="AJ303" s="77"/>
      <c r="AK303" s="77"/>
      <c r="AL303" s="77"/>
      <c r="AM303" s="77"/>
      <c r="AN303" s="77"/>
      <c r="AO303" s="77"/>
      <c r="AP303" s="77"/>
      <c r="AQ303" s="77"/>
      <c r="AR303" s="77"/>
      <c r="AS303" s="77"/>
      <c r="AT303" s="77"/>
      <c r="AU303" s="77"/>
      <c r="AV303" s="77"/>
      <c r="AW303" s="77"/>
      <c r="AX303" s="77"/>
      <c r="AY303" s="77"/>
    </row>
    <row r="304" spans="1:51" ht="18.75" customHeight="1" x14ac:dyDescent="0.3">
      <c r="A304" s="77"/>
      <c r="B304" s="77"/>
      <c r="C304" s="77"/>
      <c r="D304" s="77"/>
      <c r="E304" s="77"/>
      <c r="F304" s="77"/>
      <c r="G304" s="77"/>
      <c r="H304" s="77"/>
      <c r="I304" s="77"/>
      <c r="J304" s="77"/>
      <c r="K304" s="77"/>
      <c r="L304" s="77"/>
      <c r="M304" s="77"/>
      <c r="N304" s="77"/>
      <c r="O304" s="77"/>
      <c r="P304" s="77"/>
      <c r="Q304" s="77"/>
      <c r="R304" s="77"/>
      <c r="S304" s="77"/>
      <c r="T304" s="77"/>
      <c r="U304" s="77"/>
      <c r="V304" s="77"/>
      <c r="W304" s="77"/>
      <c r="X304" s="77"/>
      <c r="Y304" s="77"/>
      <c r="Z304" s="77"/>
      <c r="AA304" s="77"/>
      <c r="AB304" s="77"/>
      <c r="AC304" s="77"/>
      <c r="AD304" s="77"/>
      <c r="AE304" s="77"/>
      <c r="AF304" s="77"/>
      <c r="AG304" s="77"/>
      <c r="AH304" s="77"/>
      <c r="AI304" s="77"/>
      <c r="AJ304" s="77"/>
      <c r="AK304" s="77"/>
      <c r="AL304" s="77"/>
      <c r="AM304" s="77"/>
      <c r="AN304" s="77"/>
      <c r="AO304" s="77"/>
      <c r="AP304" s="77"/>
      <c r="AQ304" s="77"/>
      <c r="AR304" s="77"/>
      <c r="AS304" s="77"/>
      <c r="AT304" s="77"/>
      <c r="AU304" s="77"/>
      <c r="AV304" s="77"/>
      <c r="AW304" s="77"/>
      <c r="AX304" s="77"/>
      <c r="AY304" s="77"/>
    </row>
    <row r="305" spans="1:51" ht="18.75" customHeight="1" x14ac:dyDescent="0.3">
      <c r="A305" s="77"/>
      <c r="B305" s="77"/>
      <c r="C305" s="77"/>
      <c r="D305" s="77"/>
      <c r="E305" s="77"/>
      <c r="F305" s="77"/>
      <c r="G305" s="77"/>
      <c r="H305" s="77"/>
      <c r="I305" s="77"/>
      <c r="J305" s="77"/>
      <c r="K305" s="77"/>
      <c r="L305" s="77"/>
      <c r="M305" s="77"/>
      <c r="N305" s="77"/>
      <c r="O305" s="77"/>
      <c r="P305" s="77"/>
      <c r="Q305" s="77"/>
      <c r="R305" s="77"/>
      <c r="S305" s="77"/>
      <c r="T305" s="77"/>
      <c r="U305" s="77"/>
      <c r="V305" s="77"/>
      <c r="W305" s="77"/>
      <c r="X305" s="77"/>
      <c r="Y305" s="77"/>
      <c r="Z305" s="77"/>
      <c r="AA305" s="77"/>
      <c r="AB305" s="77"/>
      <c r="AC305" s="77"/>
      <c r="AD305" s="77"/>
      <c r="AE305" s="77"/>
      <c r="AF305" s="77"/>
      <c r="AG305" s="77"/>
      <c r="AH305" s="77"/>
      <c r="AI305" s="77"/>
      <c r="AJ305" s="77"/>
      <c r="AK305" s="77"/>
      <c r="AL305" s="77"/>
      <c r="AM305" s="77"/>
      <c r="AN305" s="77"/>
      <c r="AO305" s="77"/>
      <c r="AP305" s="77"/>
      <c r="AQ305" s="77"/>
      <c r="AR305" s="77"/>
      <c r="AS305" s="77"/>
      <c r="AT305" s="77"/>
      <c r="AU305" s="77"/>
      <c r="AV305" s="77"/>
      <c r="AW305" s="77"/>
      <c r="AX305" s="77"/>
      <c r="AY305" s="77"/>
    </row>
    <row r="306" spans="1:51" ht="18.75" customHeight="1" x14ac:dyDescent="0.3">
      <c r="A306" s="77"/>
      <c r="B306" s="77"/>
      <c r="C306" s="77"/>
      <c r="D306" s="77"/>
      <c r="E306" s="77"/>
      <c r="F306" s="77"/>
      <c r="G306" s="77"/>
      <c r="H306" s="77"/>
      <c r="I306" s="77"/>
      <c r="J306" s="77"/>
      <c r="K306" s="77"/>
      <c r="L306" s="77"/>
      <c r="M306" s="77"/>
      <c r="N306" s="77"/>
      <c r="O306" s="77"/>
      <c r="P306" s="77"/>
      <c r="Q306" s="77"/>
      <c r="R306" s="77"/>
      <c r="S306" s="77"/>
      <c r="T306" s="77"/>
      <c r="U306" s="77"/>
      <c r="V306" s="77"/>
      <c r="W306" s="77"/>
      <c r="X306" s="77"/>
      <c r="Y306" s="77"/>
      <c r="Z306" s="77"/>
      <c r="AA306" s="77"/>
      <c r="AB306" s="77"/>
      <c r="AC306" s="77"/>
      <c r="AD306" s="77"/>
      <c r="AE306" s="77"/>
      <c r="AF306" s="77"/>
      <c r="AG306" s="77"/>
      <c r="AH306" s="77"/>
      <c r="AI306" s="77"/>
      <c r="AJ306" s="77"/>
      <c r="AK306" s="77"/>
      <c r="AL306" s="77"/>
      <c r="AM306" s="77"/>
      <c r="AN306" s="77"/>
      <c r="AO306" s="77"/>
      <c r="AP306" s="77"/>
      <c r="AQ306" s="77"/>
      <c r="AR306" s="77"/>
      <c r="AS306" s="77"/>
      <c r="AT306" s="77"/>
      <c r="AU306" s="77"/>
      <c r="AV306" s="77"/>
      <c r="AW306" s="77"/>
      <c r="AX306" s="77"/>
      <c r="AY306" s="77"/>
    </row>
    <row r="307" spans="1:51" ht="18.75" customHeight="1" x14ac:dyDescent="0.3">
      <c r="A307" s="77"/>
      <c r="B307" s="77"/>
      <c r="C307" s="77"/>
      <c r="D307" s="77"/>
      <c r="E307" s="77"/>
      <c r="F307" s="77"/>
      <c r="G307" s="77"/>
      <c r="H307" s="77"/>
      <c r="I307" s="77"/>
      <c r="J307" s="77"/>
      <c r="K307" s="77"/>
      <c r="L307" s="77"/>
      <c r="M307" s="77"/>
      <c r="N307" s="77"/>
      <c r="O307" s="77"/>
      <c r="P307" s="77"/>
      <c r="Q307" s="77"/>
      <c r="R307" s="77"/>
      <c r="S307" s="77"/>
      <c r="T307" s="77"/>
      <c r="U307" s="77"/>
      <c r="V307" s="77"/>
      <c r="W307" s="77"/>
      <c r="X307" s="77"/>
      <c r="Y307" s="77"/>
      <c r="Z307" s="77"/>
      <c r="AA307" s="77"/>
      <c r="AB307" s="77"/>
      <c r="AC307" s="77"/>
      <c r="AD307" s="77"/>
      <c r="AE307" s="77"/>
      <c r="AF307" s="77"/>
      <c r="AG307" s="77"/>
      <c r="AH307" s="77"/>
      <c r="AI307" s="77"/>
      <c r="AJ307" s="77"/>
      <c r="AK307" s="77"/>
      <c r="AL307" s="77"/>
      <c r="AM307" s="77"/>
      <c r="AN307" s="77"/>
      <c r="AO307" s="77"/>
      <c r="AP307" s="77"/>
      <c r="AQ307" s="77"/>
      <c r="AR307" s="77"/>
      <c r="AS307" s="77"/>
      <c r="AT307" s="77"/>
      <c r="AU307" s="77"/>
      <c r="AV307" s="77"/>
      <c r="AW307" s="77"/>
      <c r="AX307" s="77"/>
      <c r="AY307" s="77"/>
    </row>
    <row r="308" spans="1:51" ht="18.75" customHeight="1" x14ac:dyDescent="0.3">
      <c r="A308" s="77"/>
      <c r="B308" s="77"/>
      <c r="C308" s="77"/>
      <c r="D308" s="77"/>
      <c r="E308" s="77"/>
      <c r="F308" s="77"/>
      <c r="G308" s="77"/>
      <c r="H308" s="77"/>
      <c r="I308" s="77"/>
      <c r="J308" s="77"/>
      <c r="K308" s="77"/>
      <c r="L308" s="77"/>
      <c r="M308" s="77"/>
      <c r="N308" s="77"/>
      <c r="O308" s="77"/>
      <c r="P308" s="77"/>
      <c r="Q308" s="77"/>
      <c r="R308" s="77"/>
      <c r="S308" s="77"/>
      <c r="T308" s="77"/>
      <c r="U308" s="77"/>
      <c r="V308" s="77"/>
      <c r="W308" s="77"/>
      <c r="X308" s="77"/>
      <c r="Y308" s="77"/>
      <c r="Z308" s="77"/>
      <c r="AA308" s="77"/>
      <c r="AB308" s="77"/>
      <c r="AC308" s="77"/>
      <c r="AD308" s="77"/>
      <c r="AE308" s="77"/>
      <c r="AF308" s="77"/>
      <c r="AG308" s="77"/>
      <c r="AH308" s="77"/>
      <c r="AI308" s="77"/>
      <c r="AJ308" s="77"/>
      <c r="AK308" s="77"/>
      <c r="AL308" s="77"/>
      <c r="AM308" s="77"/>
      <c r="AN308" s="77"/>
      <c r="AO308" s="77"/>
      <c r="AP308" s="77"/>
      <c r="AQ308" s="77"/>
      <c r="AR308" s="77"/>
      <c r="AS308" s="77"/>
      <c r="AT308" s="77"/>
      <c r="AU308" s="77"/>
      <c r="AV308" s="77"/>
      <c r="AW308" s="77"/>
      <c r="AX308" s="77"/>
      <c r="AY308" s="77"/>
    </row>
    <row r="309" spans="1:51" ht="18.75" customHeight="1" x14ac:dyDescent="0.3">
      <c r="A309" s="77"/>
      <c r="B309" s="77"/>
      <c r="C309" s="77"/>
      <c r="D309" s="77"/>
      <c r="E309" s="77"/>
      <c r="F309" s="77"/>
      <c r="G309" s="77"/>
      <c r="H309" s="77"/>
      <c r="I309" s="77"/>
      <c r="J309" s="77"/>
      <c r="K309" s="77"/>
      <c r="L309" s="77"/>
      <c r="M309" s="77"/>
      <c r="N309" s="77"/>
      <c r="O309" s="77"/>
      <c r="P309" s="77"/>
      <c r="Q309" s="77"/>
      <c r="R309" s="77"/>
      <c r="S309" s="77"/>
      <c r="T309" s="77"/>
      <c r="U309" s="77"/>
      <c r="V309" s="77"/>
      <c r="W309" s="77"/>
      <c r="X309" s="77"/>
      <c r="Y309" s="77"/>
      <c r="Z309" s="77"/>
      <c r="AA309" s="77"/>
      <c r="AB309" s="77"/>
      <c r="AC309" s="77"/>
      <c r="AD309" s="77"/>
      <c r="AE309" s="77"/>
      <c r="AF309" s="77"/>
      <c r="AG309" s="77"/>
      <c r="AH309" s="77"/>
      <c r="AI309" s="77"/>
      <c r="AJ309" s="77"/>
      <c r="AK309" s="77"/>
      <c r="AL309" s="77"/>
      <c r="AM309" s="77"/>
      <c r="AN309" s="77"/>
      <c r="AO309" s="77"/>
      <c r="AP309" s="77"/>
      <c r="AQ309" s="77"/>
      <c r="AR309" s="77"/>
      <c r="AS309" s="77"/>
      <c r="AT309" s="77"/>
      <c r="AU309" s="77"/>
      <c r="AV309" s="77"/>
      <c r="AW309" s="77"/>
      <c r="AX309" s="77"/>
      <c r="AY309" s="77"/>
    </row>
    <row r="310" spans="1:51" ht="15.75" customHeight="1" x14ac:dyDescent="0.2"/>
    <row r="311" spans="1:51" ht="15.75" customHeight="1" x14ac:dyDescent="0.2"/>
    <row r="312" spans="1:51" ht="15.75" customHeight="1" x14ac:dyDescent="0.2"/>
    <row r="313" spans="1:51" ht="15.75" customHeight="1" x14ac:dyDescent="0.2"/>
    <row r="314" spans="1:51" ht="15.75" customHeight="1" x14ac:dyDescent="0.2"/>
    <row r="315" spans="1:51" ht="15.75" customHeight="1" x14ac:dyDescent="0.2"/>
    <row r="316" spans="1:51" ht="15.75" customHeight="1" x14ac:dyDescent="0.2"/>
    <row r="317" spans="1:51" ht="15.75" customHeight="1" x14ac:dyDescent="0.2"/>
    <row r="318" spans="1:51" ht="15.75" customHeight="1" x14ac:dyDescent="0.2"/>
    <row r="319" spans="1:51" ht="15.75" customHeight="1" x14ac:dyDescent="0.2"/>
    <row r="320" spans="1:51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54">
    <mergeCell ref="B93:U93"/>
    <mergeCell ref="B94:U94"/>
    <mergeCell ref="B95:U95"/>
    <mergeCell ref="A11:A86"/>
    <mergeCell ref="B89:U89"/>
    <mergeCell ref="B90:U90"/>
    <mergeCell ref="B91:U91"/>
    <mergeCell ref="B92:U92"/>
    <mergeCell ref="B57:AE57"/>
    <mergeCell ref="B66:AE66"/>
    <mergeCell ref="B76:AE76"/>
    <mergeCell ref="X89:Z89"/>
    <mergeCell ref="B11:AE11"/>
    <mergeCell ref="AB9:AB10"/>
    <mergeCell ref="AC9:AC10"/>
    <mergeCell ref="C8:S8"/>
    <mergeCell ref="C9:D9"/>
    <mergeCell ref="E9:F9"/>
    <mergeCell ref="G9:H9"/>
    <mergeCell ref="I9:J9"/>
    <mergeCell ref="K9:L9"/>
    <mergeCell ref="M9:N9"/>
    <mergeCell ref="A6:AE6"/>
    <mergeCell ref="V8:AE8"/>
    <mergeCell ref="O9:P9"/>
    <mergeCell ref="Q9:Q10"/>
    <mergeCell ref="R9:R10"/>
    <mergeCell ref="S9:S10"/>
    <mergeCell ref="T9:T10"/>
    <mergeCell ref="U9:U10"/>
    <mergeCell ref="V9:V10"/>
    <mergeCell ref="AD9:AD10"/>
    <mergeCell ref="AE9:AE10"/>
    <mergeCell ref="W9:W10"/>
    <mergeCell ref="X9:X10"/>
    <mergeCell ref="Y9:Y10"/>
    <mergeCell ref="Z9:Z10"/>
    <mergeCell ref="AA9:AA10"/>
    <mergeCell ref="A1:AE1"/>
    <mergeCell ref="A2:AE2"/>
    <mergeCell ref="A3:AE3"/>
    <mergeCell ref="A4:AE4"/>
    <mergeCell ref="A5:AE5"/>
    <mergeCell ref="B106:U106"/>
    <mergeCell ref="B107:U107"/>
    <mergeCell ref="B108:U108"/>
    <mergeCell ref="B109:U109"/>
    <mergeCell ref="B96:U96"/>
    <mergeCell ref="B100:U100"/>
    <mergeCell ref="B101:U101"/>
    <mergeCell ref="B102:U102"/>
    <mergeCell ref="B103:U103"/>
    <mergeCell ref="B104:U104"/>
    <mergeCell ref="B105:U105"/>
  </mergeCells>
  <conditionalFormatting sqref="F43:F47 F52:F54">
    <cfRule type="cellIs" dxfId="1" priority="1" operator="greaterThan">
      <formula>$E$12</formula>
    </cfRule>
  </conditionalFormatting>
  <printOptions horizontalCentered="1" verticalCentered="1"/>
  <pageMargins left="0.19685039370078741" right="0.31496062992125984" top="0.59055118110236227" bottom="0.39370078740157483" header="0" footer="0"/>
  <pageSetup paperSize="9" orientation="landscape"/>
  <rowBreaks count="1" manualBreakCount="1">
    <brk id="86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996"/>
  <sheetViews>
    <sheetView view="pageBreakPreview" topLeftCell="A3" zoomScale="55" zoomScaleNormal="55" zoomScaleSheetLayoutView="55" workbookViewId="0">
      <pane xSplit="2" ySplit="7" topLeftCell="F10" activePane="bottomRight" state="frozen"/>
      <selection activeCell="A3" sqref="A3"/>
      <selection pane="topRight" activeCell="C3" sqref="C3"/>
      <selection pane="bottomLeft" activeCell="A10" sqref="A10"/>
      <selection pane="bottomRight" activeCell="Z26" sqref="Z26"/>
    </sheetView>
  </sheetViews>
  <sheetFormatPr defaultColWidth="12.625" defaultRowHeight="15" customHeight="1" x14ac:dyDescent="0.2"/>
  <cols>
    <col min="1" max="1" width="3.625" customWidth="1"/>
    <col min="2" max="2" width="46.75" customWidth="1"/>
    <col min="3" max="3" width="7.375" customWidth="1"/>
    <col min="4" max="19" width="7.125" customWidth="1"/>
    <col min="20" max="21" width="9.5" customWidth="1"/>
    <col min="22" max="22" width="7.75" customWidth="1"/>
    <col min="23" max="23" width="8.375" customWidth="1"/>
    <col min="24" max="25" width="8.75" customWidth="1"/>
    <col min="26" max="26" width="9.875" customWidth="1"/>
    <col min="27" max="27" width="8" customWidth="1"/>
    <col min="28" max="29" width="10.375" customWidth="1"/>
    <col min="30" max="31" width="8" customWidth="1"/>
    <col min="32" max="32" width="8.25" customWidth="1"/>
    <col min="33" max="51" width="15.125" customWidth="1"/>
  </cols>
  <sheetData>
    <row r="1" spans="1:51" ht="15.75" customHeight="1" x14ac:dyDescent="0.25">
      <c r="A1" s="571" t="s">
        <v>294</v>
      </c>
      <c r="B1" s="572"/>
      <c r="C1" s="572"/>
      <c r="D1" s="572"/>
      <c r="E1" s="572"/>
      <c r="F1" s="572"/>
      <c r="G1" s="572"/>
      <c r="H1" s="572"/>
      <c r="I1" s="572"/>
      <c r="J1" s="572"/>
      <c r="K1" s="572"/>
      <c r="L1" s="572"/>
      <c r="M1" s="572"/>
      <c r="N1" s="572"/>
      <c r="O1" s="572"/>
      <c r="P1" s="572"/>
      <c r="Q1" s="572"/>
      <c r="R1" s="572"/>
      <c r="S1" s="572"/>
      <c r="T1" s="572"/>
      <c r="U1" s="572"/>
      <c r="V1" s="572"/>
      <c r="W1" s="572"/>
      <c r="X1" s="572"/>
      <c r="Y1" s="572"/>
      <c r="Z1" s="572"/>
      <c r="AA1" s="572"/>
      <c r="AB1" s="572"/>
      <c r="AC1" s="572"/>
      <c r="AD1" s="572"/>
      <c r="AE1" s="572"/>
      <c r="AF1" s="1"/>
      <c r="AG1" s="1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</row>
    <row r="2" spans="1:51" ht="15.75" customHeight="1" x14ac:dyDescent="0.25">
      <c r="A2" s="571" t="s">
        <v>1</v>
      </c>
      <c r="B2" s="572"/>
      <c r="C2" s="572"/>
      <c r="D2" s="572"/>
      <c r="E2" s="572"/>
      <c r="F2" s="572"/>
      <c r="G2" s="572"/>
      <c r="H2" s="572"/>
      <c r="I2" s="572"/>
      <c r="J2" s="572"/>
      <c r="K2" s="572"/>
      <c r="L2" s="572"/>
      <c r="M2" s="572"/>
      <c r="N2" s="572"/>
      <c r="O2" s="572"/>
      <c r="P2" s="572"/>
      <c r="Q2" s="572"/>
      <c r="R2" s="572"/>
      <c r="S2" s="572"/>
      <c r="T2" s="572"/>
      <c r="U2" s="572"/>
      <c r="V2" s="572"/>
      <c r="W2" s="572"/>
      <c r="X2" s="572"/>
      <c r="Y2" s="572"/>
      <c r="Z2" s="572"/>
      <c r="AA2" s="572"/>
      <c r="AB2" s="572"/>
      <c r="AC2" s="572"/>
      <c r="AD2" s="572"/>
      <c r="AE2" s="572"/>
      <c r="AF2" s="1"/>
      <c r="AG2" s="1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</row>
    <row r="3" spans="1:51" ht="15.75" customHeight="1" x14ac:dyDescent="0.25">
      <c r="A3" s="571" t="s">
        <v>262</v>
      </c>
      <c r="B3" s="572"/>
      <c r="C3" s="572"/>
      <c r="D3" s="572"/>
      <c r="E3" s="572"/>
      <c r="F3" s="572"/>
      <c r="G3" s="572"/>
      <c r="H3" s="572"/>
      <c r="I3" s="572"/>
      <c r="J3" s="572"/>
      <c r="K3" s="572"/>
      <c r="L3" s="572"/>
      <c r="M3" s="572"/>
      <c r="N3" s="572"/>
      <c r="O3" s="572"/>
      <c r="P3" s="572"/>
      <c r="Q3" s="572"/>
      <c r="R3" s="572"/>
      <c r="S3" s="572"/>
      <c r="T3" s="572"/>
      <c r="U3" s="572"/>
      <c r="V3" s="572"/>
      <c r="W3" s="572"/>
      <c r="X3" s="572"/>
      <c r="Y3" s="572"/>
      <c r="Z3" s="572"/>
      <c r="AA3" s="572"/>
      <c r="AB3" s="572"/>
      <c r="AC3" s="572"/>
      <c r="AD3" s="572"/>
      <c r="AE3" s="572"/>
      <c r="AF3" s="1"/>
      <c r="AG3" s="1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</row>
    <row r="4" spans="1:51" ht="18.75" customHeight="1" x14ac:dyDescent="0.3">
      <c r="A4" s="573"/>
      <c r="B4" s="572"/>
      <c r="C4" s="572"/>
      <c r="D4" s="572"/>
      <c r="E4" s="572"/>
      <c r="F4" s="572"/>
      <c r="G4" s="572"/>
      <c r="H4" s="572"/>
      <c r="I4" s="572"/>
      <c r="J4" s="572"/>
      <c r="K4" s="572"/>
      <c r="L4" s="572"/>
      <c r="M4" s="572"/>
      <c r="N4" s="572"/>
      <c r="O4" s="572"/>
      <c r="P4" s="572"/>
      <c r="Q4" s="572"/>
      <c r="R4" s="572"/>
      <c r="S4" s="572"/>
      <c r="T4" s="572"/>
      <c r="U4" s="572"/>
      <c r="V4" s="572"/>
      <c r="W4" s="572"/>
      <c r="X4" s="572"/>
      <c r="Y4" s="572"/>
      <c r="Z4" s="572"/>
      <c r="AA4" s="572"/>
      <c r="AB4" s="572"/>
      <c r="AC4" s="572"/>
      <c r="AD4" s="572"/>
      <c r="AE4" s="572"/>
      <c r="AF4" s="3"/>
      <c r="AG4" s="3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</row>
    <row r="5" spans="1:51" ht="18.75" customHeight="1" x14ac:dyDescent="0.25">
      <c r="A5" s="574" t="s">
        <v>253</v>
      </c>
      <c r="B5" s="572"/>
      <c r="C5" s="572"/>
      <c r="D5" s="572"/>
      <c r="E5" s="572"/>
      <c r="F5" s="572"/>
      <c r="G5" s="572"/>
      <c r="H5" s="572"/>
      <c r="I5" s="572"/>
      <c r="J5" s="572"/>
      <c r="K5" s="572"/>
      <c r="L5" s="572"/>
      <c r="M5" s="572"/>
      <c r="N5" s="572"/>
      <c r="O5" s="572"/>
      <c r="P5" s="572"/>
      <c r="Q5" s="572"/>
      <c r="R5" s="572"/>
      <c r="S5" s="572"/>
      <c r="T5" s="572"/>
      <c r="U5" s="572"/>
      <c r="V5" s="572"/>
      <c r="W5" s="572"/>
      <c r="X5" s="572"/>
      <c r="Y5" s="572"/>
      <c r="Z5" s="572"/>
      <c r="AA5" s="572"/>
      <c r="AB5" s="572"/>
      <c r="AC5" s="572"/>
      <c r="AD5" s="572"/>
      <c r="AE5" s="572"/>
      <c r="AF5" s="3"/>
      <c r="AG5" s="3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</row>
    <row r="6" spans="1:51" ht="18.75" customHeight="1" x14ac:dyDescent="0.25">
      <c r="A6" s="574" t="s">
        <v>303</v>
      </c>
      <c r="B6" s="572"/>
      <c r="C6" s="572"/>
      <c r="D6" s="572"/>
      <c r="E6" s="572"/>
      <c r="F6" s="572"/>
      <c r="G6" s="572"/>
      <c r="H6" s="572"/>
      <c r="I6" s="572"/>
      <c r="J6" s="572"/>
      <c r="K6" s="572"/>
      <c r="L6" s="572"/>
      <c r="M6" s="572"/>
      <c r="N6" s="572"/>
      <c r="O6" s="572"/>
      <c r="P6" s="572"/>
      <c r="Q6" s="572"/>
      <c r="R6" s="572"/>
      <c r="S6" s="572"/>
      <c r="T6" s="572"/>
      <c r="U6" s="572"/>
      <c r="V6" s="572"/>
      <c r="W6" s="572"/>
      <c r="X6" s="572"/>
      <c r="Y6" s="572"/>
      <c r="Z6" s="572"/>
      <c r="AA6" s="572"/>
      <c r="AB6" s="572"/>
      <c r="AC6" s="572"/>
      <c r="AD6" s="572"/>
      <c r="AE6" s="572"/>
      <c r="AF6" s="3"/>
      <c r="AG6" s="3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</row>
    <row r="7" spans="1:51" ht="18.75" customHeight="1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</row>
    <row r="8" spans="1:51" ht="18.75" customHeight="1" thickTop="1" thickBot="1" x14ac:dyDescent="0.3">
      <c r="A8" s="2"/>
      <c r="B8" s="4"/>
      <c r="C8" s="594" t="s">
        <v>148</v>
      </c>
      <c r="D8" s="595"/>
      <c r="E8" s="595"/>
      <c r="F8" s="595"/>
      <c r="G8" s="595"/>
      <c r="H8" s="595"/>
      <c r="I8" s="595"/>
      <c r="J8" s="595"/>
      <c r="K8" s="595"/>
      <c r="L8" s="595"/>
      <c r="M8" s="595"/>
      <c r="N8" s="595"/>
      <c r="O8" s="595"/>
      <c r="P8" s="595"/>
      <c r="Q8" s="595"/>
      <c r="R8" s="595"/>
      <c r="S8" s="596"/>
      <c r="T8" s="4"/>
      <c r="U8" s="4"/>
      <c r="V8" s="575" t="s">
        <v>149</v>
      </c>
      <c r="W8" s="576"/>
      <c r="X8" s="576"/>
      <c r="Y8" s="576"/>
      <c r="Z8" s="576"/>
      <c r="AA8" s="576"/>
      <c r="AB8" s="576"/>
      <c r="AC8" s="576"/>
      <c r="AD8" s="576"/>
      <c r="AE8" s="577"/>
      <c r="AF8" s="3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</row>
    <row r="9" spans="1:51" ht="111" customHeight="1" thickTop="1" x14ac:dyDescent="0.25">
      <c r="A9" s="2"/>
      <c r="B9" s="674" t="s">
        <v>7</v>
      </c>
      <c r="C9" s="627" t="s">
        <v>8</v>
      </c>
      <c r="D9" s="628"/>
      <c r="E9" s="612" t="s">
        <v>66</v>
      </c>
      <c r="F9" s="613"/>
      <c r="G9" s="612" t="s">
        <v>105</v>
      </c>
      <c r="H9" s="613"/>
      <c r="I9" s="614" t="s">
        <v>11</v>
      </c>
      <c r="J9" s="613"/>
      <c r="K9" s="614" t="s">
        <v>93</v>
      </c>
      <c r="L9" s="613"/>
      <c r="M9" s="614" t="s">
        <v>56</v>
      </c>
      <c r="N9" s="613"/>
      <c r="O9" s="614" t="s">
        <v>142</v>
      </c>
      <c r="P9" s="624"/>
      <c r="Q9" s="615" t="s">
        <v>132</v>
      </c>
      <c r="R9" s="615" t="s">
        <v>106</v>
      </c>
      <c r="S9" s="617" t="s">
        <v>80</v>
      </c>
      <c r="T9" s="621" t="s">
        <v>134</v>
      </c>
      <c r="U9" s="622" t="s">
        <v>135</v>
      </c>
      <c r="V9" s="623" t="s">
        <v>8</v>
      </c>
      <c r="W9" s="621" t="s">
        <v>60</v>
      </c>
      <c r="X9" s="621" t="s">
        <v>71</v>
      </c>
      <c r="Y9" s="621" t="s">
        <v>174</v>
      </c>
      <c r="Z9" s="621" t="s">
        <v>72</v>
      </c>
      <c r="AA9" s="621" t="s">
        <v>61</v>
      </c>
      <c r="AB9" s="621" t="s">
        <v>73</v>
      </c>
      <c r="AC9" s="621" t="s">
        <v>175</v>
      </c>
      <c r="AD9" s="621" t="s">
        <v>93</v>
      </c>
      <c r="AE9" s="622" t="s">
        <v>10</v>
      </c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</row>
    <row r="10" spans="1:51" ht="30" customHeight="1" thickBot="1" x14ac:dyDescent="0.25">
      <c r="A10" s="90"/>
      <c r="B10" s="675"/>
      <c r="C10" s="316" t="s">
        <v>151</v>
      </c>
      <c r="D10" s="317" t="s">
        <v>152</v>
      </c>
      <c r="E10" s="316" t="s">
        <v>151</v>
      </c>
      <c r="F10" s="317" t="s">
        <v>152</v>
      </c>
      <c r="G10" s="316" t="s">
        <v>151</v>
      </c>
      <c r="H10" s="317" t="s">
        <v>152</v>
      </c>
      <c r="I10" s="317" t="s">
        <v>151</v>
      </c>
      <c r="J10" s="317" t="s">
        <v>152</v>
      </c>
      <c r="K10" s="317" t="s">
        <v>151</v>
      </c>
      <c r="L10" s="317" t="s">
        <v>152</v>
      </c>
      <c r="M10" s="317" t="s">
        <v>151</v>
      </c>
      <c r="N10" s="317" t="s">
        <v>152</v>
      </c>
      <c r="O10" s="317" t="s">
        <v>151</v>
      </c>
      <c r="P10" s="318" t="s">
        <v>152</v>
      </c>
      <c r="Q10" s="616"/>
      <c r="R10" s="616"/>
      <c r="S10" s="618"/>
      <c r="T10" s="616"/>
      <c r="U10" s="618"/>
      <c r="V10" s="620"/>
      <c r="W10" s="616"/>
      <c r="X10" s="616"/>
      <c r="Y10" s="616"/>
      <c r="Z10" s="616"/>
      <c r="AA10" s="616"/>
      <c r="AB10" s="616"/>
      <c r="AC10" s="616"/>
      <c r="AD10" s="616"/>
      <c r="AE10" s="618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</row>
    <row r="11" spans="1:51" ht="18.75" customHeight="1" thickTop="1" thickBot="1" x14ac:dyDescent="0.3">
      <c r="A11" s="585" t="s">
        <v>19</v>
      </c>
      <c r="B11" s="578" t="s">
        <v>20</v>
      </c>
      <c r="C11" s="579"/>
      <c r="D11" s="579"/>
      <c r="E11" s="579"/>
      <c r="F11" s="579"/>
      <c r="G11" s="579"/>
      <c r="H11" s="579"/>
      <c r="I11" s="579"/>
      <c r="J11" s="579"/>
      <c r="K11" s="579"/>
      <c r="L11" s="579"/>
      <c r="M11" s="579"/>
      <c r="N11" s="579"/>
      <c r="O11" s="579"/>
      <c r="P11" s="579"/>
      <c r="Q11" s="579"/>
      <c r="R11" s="579"/>
      <c r="S11" s="579"/>
      <c r="T11" s="579"/>
      <c r="U11" s="579"/>
      <c r="V11" s="579"/>
      <c r="W11" s="579"/>
      <c r="X11" s="579"/>
      <c r="Y11" s="579"/>
      <c r="Z11" s="579"/>
      <c r="AA11" s="579"/>
      <c r="AB11" s="579"/>
      <c r="AC11" s="579"/>
      <c r="AD11" s="579"/>
      <c r="AE11" s="580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</row>
    <row r="12" spans="1:51" ht="18.75" customHeight="1" x14ac:dyDescent="0.25">
      <c r="A12" s="586"/>
      <c r="B12" s="15" t="s">
        <v>21</v>
      </c>
      <c r="C12" s="338">
        <f t="shared" ref="C12:C55" si="0">E12+G12+I12+K12+M12+O12</f>
        <v>53</v>
      </c>
      <c r="D12" s="19">
        <f t="shared" ref="D12:D55" si="1">F12+H12+J12+L12+N12+P12+Q12+R12+S12</f>
        <v>44</v>
      </c>
      <c r="E12" s="21">
        <v>50</v>
      </c>
      <c r="F12" s="83">
        <v>44</v>
      </c>
      <c r="G12" s="17">
        <v>0</v>
      </c>
      <c r="H12" s="83">
        <v>0</v>
      </c>
      <c r="I12" s="17">
        <v>1</v>
      </c>
      <c r="J12" s="83">
        <v>0</v>
      </c>
      <c r="K12" s="17">
        <v>0</v>
      </c>
      <c r="L12" s="83">
        <v>0</v>
      </c>
      <c r="M12" s="17">
        <v>1</v>
      </c>
      <c r="N12" s="83">
        <v>0</v>
      </c>
      <c r="O12" s="17">
        <v>1</v>
      </c>
      <c r="P12" s="83">
        <v>0</v>
      </c>
      <c r="Q12" s="83">
        <v>0</v>
      </c>
      <c r="R12" s="83">
        <v>0</v>
      </c>
      <c r="S12" s="19">
        <v>0</v>
      </c>
      <c r="T12" s="21">
        <v>353</v>
      </c>
      <c r="U12" s="18">
        <v>51</v>
      </c>
      <c r="V12" s="16">
        <f t="shared" ref="V12:V16" si="2">SUM(W12:AE12)</f>
        <v>24</v>
      </c>
      <c r="W12" s="18">
        <v>0</v>
      </c>
      <c r="X12" s="18">
        <v>10</v>
      </c>
      <c r="Y12" s="18">
        <v>0</v>
      </c>
      <c r="Z12" s="18">
        <v>12</v>
      </c>
      <c r="AA12" s="84">
        <v>0</v>
      </c>
      <c r="AB12" s="83">
        <v>1</v>
      </c>
      <c r="AC12" s="18">
        <v>0</v>
      </c>
      <c r="AD12" s="18">
        <v>0</v>
      </c>
      <c r="AE12" s="19">
        <v>1</v>
      </c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</row>
    <row r="13" spans="1:51" ht="18.75" customHeight="1" x14ac:dyDescent="0.25">
      <c r="A13" s="586"/>
      <c r="B13" s="22" t="s">
        <v>22</v>
      </c>
      <c r="C13" s="324">
        <f t="shared" si="0"/>
        <v>80</v>
      </c>
      <c r="D13" s="26">
        <f t="shared" si="1"/>
        <v>58</v>
      </c>
      <c r="E13" s="28">
        <v>60</v>
      </c>
      <c r="F13" s="24">
        <v>58</v>
      </c>
      <c r="G13" s="24">
        <v>0</v>
      </c>
      <c r="H13" s="24">
        <v>0</v>
      </c>
      <c r="I13" s="56">
        <v>5</v>
      </c>
      <c r="J13" s="24">
        <v>0</v>
      </c>
      <c r="K13" s="56">
        <v>1</v>
      </c>
      <c r="L13" s="24">
        <v>0</v>
      </c>
      <c r="M13" s="56">
        <v>7</v>
      </c>
      <c r="N13" s="24">
        <v>0</v>
      </c>
      <c r="O13" s="56">
        <v>7</v>
      </c>
      <c r="P13" s="24">
        <v>0</v>
      </c>
      <c r="Q13" s="24">
        <v>0</v>
      </c>
      <c r="R13" s="24">
        <v>0</v>
      </c>
      <c r="S13" s="26">
        <v>0</v>
      </c>
      <c r="T13" s="28">
        <v>418</v>
      </c>
      <c r="U13" s="29">
        <v>54</v>
      </c>
      <c r="V13" s="23">
        <f t="shared" si="2"/>
        <v>29</v>
      </c>
      <c r="W13" s="29">
        <v>0</v>
      </c>
      <c r="X13" s="29">
        <v>11</v>
      </c>
      <c r="Y13" s="29">
        <v>0</v>
      </c>
      <c r="Z13" s="29">
        <v>17</v>
      </c>
      <c r="AA13" s="29">
        <v>0</v>
      </c>
      <c r="AB13" s="56">
        <v>1</v>
      </c>
      <c r="AC13" s="29">
        <v>0</v>
      </c>
      <c r="AD13" s="29">
        <v>0</v>
      </c>
      <c r="AE13" s="30">
        <v>0</v>
      </c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</row>
    <row r="14" spans="1:51" ht="18.75" customHeight="1" x14ac:dyDescent="0.25">
      <c r="A14" s="586"/>
      <c r="B14" s="31" t="s">
        <v>23</v>
      </c>
      <c r="C14" s="319">
        <f t="shared" si="0"/>
        <v>54</v>
      </c>
      <c r="D14" s="38">
        <f t="shared" si="1"/>
        <v>25</v>
      </c>
      <c r="E14" s="36">
        <v>25</v>
      </c>
      <c r="F14" s="33">
        <v>25</v>
      </c>
      <c r="G14" s="33">
        <v>0</v>
      </c>
      <c r="H14" s="33">
        <v>0</v>
      </c>
      <c r="I14" s="17">
        <v>8</v>
      </c>
      <c r="J14" s="17">
        <v>0</v>
      </c>
      <c r="K14" s="17">
        <v>1</v>
      </c>
      <c r="L14" s="17">
        <v>0</v>
      </c>
      <c r="M14" s="17">
        <v>10</v>
      </c>
      <c r="N14" s="17">
        <v>0</v>
      </c>
      <c r="O14" s="17">
        <v>10</v>
      </c>
      <c r="P14" s="17">
        <v>0</v>
      </c>
      <c r="Q14" s="17">
        <v>0</v>
      </c>
      <c r="R14" s="17">
        <v>0</v>
      </c>
      <c r="S14" s="34">
        <v>0</v>
      </c>
      <c r="T14" s="36">
        <v>131</v>
      </c>
      <c r="U14" s="18">
        <v>13</v>
      </c>
      <c r="V14" s="32">
        <f t="shared" si="2"/>
        <v>16</v>
      </c>
      <c r="W14" s="18">
        <v>0</v>
      </c>
      <c r="X14" s="18">
        <v>7</v>
      </c>
      <c r="Y14" s="18">
        <v>0</v>
      </c>
      <c r="Z14" s="18">
        <v>7</v>
      </c>
      <c r="AA14" s="18">
        <v>0</v>
      </c>
      <c r="AB14" s="17">
        <v>2</v>
      </c>
      <c r="AC14" s="18">
        <v>0</v>
      </c>
      <c r="AD14" s="18">
        <v>0</v>
      </c>
      <c r="AE14" s="34">
        <v>0</v>
      </c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</row>
    <row r="15" spans="1:51" ht="18.75" customHeight="1" x14ac:dyDescent="0.25">
      <c r="A15" s="586"/>
      <c r="B15" s="22" t="s">
        <v>25</v>
      </c>
      <c r="C15" s="324">
        <f t="shared" si="0"/>
        <v>56</v>
      </c>
      <c r="D15" s="26">
        <f t="shared" si="1"/>
        <v>50</v>
      </c>
      <c r="E15" s="28">
        <v>50</v>
      </c>
      <c r="F15" s="24">
        <v>50</v>
      </c>
      <c r="G15" s="24">
        <v>0</v>
      </c>
      <c r="H15" s="24">
        <v>0</v>
      </c>
      <c r="I15" s="56">
        <v>3</v>
      </c>
      <c r="J15" s="24">
        <v>0</v>
      </c>
      <c r="K15" s="56">
        <v>0</v>
      </c>
      <c r="L15" s="24">
        <v>0</v>
      </c>
      <c r="M15" s="56">
        <v>2</v>
      </c>
      <c r="N15" s="24">
        <v>0</v>
      </c>
      <c r="O15" s="56">
        <v>1</v>
      </c>
      <c r="P15" s="24">
        <v>0</v>
      </c>
      <c r="Q15" s="24">
        <v>0</v>
      </c>
      <c r="R15" s="24">
        <v>0</v>
      </c>
      <c r="S15" s="26">
        <v>0</v>
      </c>
      <c r="T15" s="28">
        <v>207</v>
      </c>
      <c r="U15" s="29">
        <v>28</v>
      </c>
      <c r="V15" s="23">
        <f t="shared" si="2"/>
        <v>8</v>
      </c>
      <c r="W15" s="29">
        <v>0</v>
      </c>
      <c r="X15" s="29">
        <v>1</v>
      </c>
      <c r="Y15" s="29">
        <v>0</v>
      </c>
      <c r="Z15" s="29">
        <v>6</v>
      </c>
      <c r="AA15" s="29">
        <v>0</v>
      </c>
      <c r="AB15" s="56">
        <v>1</v>
      </c>
      <c r="AC15" s="29">
        <v>0</v>
      </c>
      <c r="AD15" s="29">
        <v>0</v>
      </c>
      <c r="AE15" s="30">
        <v>0</v>
      </c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</row>
    <row r="16" spans="1:51" ht="18.75" customHeight="1" x14ac:dyDescent="0.25">
      <c r="A16" s="586"/>
      <c r="B16" s="31" t="s">
        <v>24</v>
      </c>
      <c r="C16" s="319">
        <f t="shared" si="0"/>
        <v>53</v>
      </c>
      <c r="D16" s="38">
        <f t="shared" si="1"/>
        <v>41</v>
      </c>
      <c r="E16" s="36">
        <v>40</v>
      </c>
      <c r="F16" s="33">
        <v>38</v>
      </c>
      <c r="G16" s="33">
        <v>0</v>
      </c>
      <c r="H16" s="33">
        <v>0</v>
      </c>
      <c r="I16" s="17">
        <v>5</v>
      </c>
      <c r="J16" s="33">
        <v>0</v>
      </c>
      <c r="K16" s="17">
        <v>0</v>
      </c>
      <c r="L16" s="33">
        <v>0</v>
      </c>
      <c r="M16" s="17">
        <v>4</v>
      </c>
      <c r="N16" s="17">
        <v>0</v>
      </c>
      <c r="O16" s="17">
        <v>4</v>
      </c>
      <c r="P16" s="17">
        <v>3</v>
      </c>
      <c r="Q16" s="17">
        <v>0</v>
      </c>
      <c r="R16" s="17">
        <v>0</v>
      </c>
      <c r="S16" s="34">
        <v>0</v>
      </c>
      <c r="T16" s="36">
        <v>314</v>
      </c>
      <c r="U16" s="18">
        <v>30</v>
      </c>
      <c r="V16" s="32">
        <f t="shared" si="2"/>
        <v>20</v>
      </c>
      <c r="W16" s="18">
        <v>0</v>
      </c>
      <c r="X16" s="18">
        <v>2</v>
      </c>
      <c r="Y16" s="18">
        <v>0</v>
      </c>
      <c r="Z16" s="18">
        <v>17</v>
      </c>
      <c r="AA16" s="18">
        <v>0</v>
      </c>
      <c r="AB16" s="17">
        <v>1</v>
      </c>
      <c r="AC16" s="18">
        <v>0</v>
      </c>
      <c r="AD16" s="18">
        <v>0</v>
      </c>
      <c r="AE16" s="34">
        <v>0</v>
      </c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</row>
    <row r="17" spans="1:51" ht="18.75" customHeight="1" x14ac:dyDescent="0.25">
      <c r="A17" s="586"/>
      <c r="B17" s="22" t="s">
        <v>217</v>
      </c>
      <c r="C17" s="324">
        <f t="shared" si="0"/>
        <v>6</v>
      </c>
      <c r="D17" s="26">
        <f t="shared" si="1"/>
        <v>0</v>
      </c>
      <c r="E17" s="56">
        <f t="shared" ref="E17:AD17" si="3">SUM(E18:E23)</f>
        <v>0</v>
      </c>
      <c r="F17" s="24">
        <f t="shared" si="3"/>
        <v>0</v>
      </c>
      <c r="G17" s="24">
        <f t="shared" si="3"/>
        <v>0</v>
      </c>
      <c r="H17" s="24">
        <f t="shared" si="3"/>
        <v>0</v>
      </c>
      <c r="I17" s="56">
        <f t="shared" si="3"/>
        <v>2</v>
      </c>
      <c r="J17" s="56">
        <f t="shared" si="3"/>
        <v>0</v>
      </c>
      <c r="K17" s="56">
        <f t="shared" si="3"/>
        <v>0</v>
      </c>
      <c r="L17" s="56">
        <f t="shared" si="3"/>
        <v>0</v>
      </c>
      <c r="M17" s="56">
        <f t="shared" si="3"/>
        <v>0</v>
      </c>
      <c r="N17" s="56">
        <f t="shared" si="3"/>
        <v>0</v>
      </c>
      <c r="O17" s="56">
        <f t="shared" si="3"/>
        <v>4</v>
      </c>
      <c r="P17" s="56">
        <f t="shared" si="3"/>
        <v>0</v>
      </c>
      <c r="Q17" s="56">
        <f t="shared" si="3"/>
        <v>0</v>
      </c>
      <c r="R17" s="56">
        <f t="shared" si="3"/>
        <v>0</v>
      </c>
      <c r="S17" s="30">
        <f t="shared" si="3"/>
        <v>0</v>
      </c>
      <c r="T17" s="28">
        <f t="shared" si="3"/>
        <v>120</v>
      </c>
      <c r="U17" s="59">
        <f t="shared" si="3"/>
        <v>0</v>
      </c>
      <c r="V17" s="23">
        <f t="shared" si="3"/>
        <v>5</v>
      </c>
      <c r="W17" s="29">
        <f t="shared" si="3"/>
        <v>0</v>
      </c>
      <c r="X17" s="29">
        <f t="shared" si="3"/>
        <v>2</v>
      </c>
      <c r="Y17" s="29">
        <f t="shared" si="3"/>
        <v>0</v>
      </c>
      <c r="Z17" s="29">
        <f t="shared" si="3"/>
        <v>2</v>
      </c>
      <c r="AA17" s="29">
        <f t="shared" si="3"/>
        <v>0</v>
      </c>
      <c r="AB17" s="56">
        <f t="shared" si="3"/>
        <v>1</v>
      </c>
      <c r="AC17" s="29">
        <f t="shared" si="3"/>
        <v>0</v>
      </c>
      <c r="AD17" s="29">
        <f t="shared" si="3"/>
        <v>0</v>
      </c>
      <c r="AE17" s="30">
        <f>SUM(AE18:AE23)</f>
        <v>0</v>
      </c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</row>
    <row r="18" spans="1:51" ht="18.75" customHeight="1" x14ac:dyDescent="0.25">
      <c r="A18" s="586"/>
      <c r="B18" s="31" t="s">
        <v>280</v>
      </c>
      <c r="C18" s="319">
        <f t="shared" si="0"/>
        <v>4</v>
      </c>
      <c r="D18" s="38">
        <f t="shared" si="1"/>
        <v>0</v>
      </c>
      <c r="E18" s="36">
        <v>0</v>
      </c>
      <c r="F18" s="33">
        <v>0</v>
      </c>
      <c r="G18" s="33">
        <v>0</v>
      </c>
      <c r="H18" s="33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4</v>
      </c>
      <c r="P18" s="17">
        <v>0</v>
      </c>
      <c r="Q18" s="17">
        <v>0</v>
      </c>
      <c r="R18" s="17">
        <v>0</v>
      </c>
      <c r="S18" s="34">
        <v>0</v>
      </c>
      <c r="T18" s="36">
        <v>24</v>
      </c>
      <c r="U18" s="257">
        <v>0</v>
      </c>
      <c r="V18" s="32">
        <f t="shared" ref="V18:V34" si="4">SUM(W18:AE18)</f>
        <v>1</v>
      </c>
      <c r="W18" s="18">
        <v>0</v>
      </c>
      <c r="X18" s="18">
        <v>1</v>
      </c>
      <c r="Y18" s="18">
        <v>0</v>
      </c>
      <c r="Z18" s="18">
        <v>0</v>
      </c>
      <c r="AA18" s="18">
        <v>0</v>
      </c>
      <c r="AB18" s="17">
        <v>0</v>
      </c>
      <c r="AC18" s="18">
        <v>0</v>
      </c>
      <c r="AD18" s="18">
        <v>0</v>
      </c>
      <c r="AE18" s="34">
        <v>0</v>
      </c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</row>
    <row r="19" spans="1:51" ht="18.75" customHeight="1" x14ac:dyDescent="0.25">
      <c r="A19" s="586"/>
      <c r="B19" s="22" t="s">
        <v>281</v>
      </c>
      <c r="C19" s="324">
        <f t="shared" si="0"/>
        <v>0</v>
      </c>
      <c r="D19" s="26">
        <f t="shared" si="1"/>
        <v>0</v>
      </c>
      <c r="E19" s="28">
        <v>0</v>
      </c>
      <c r="F19" s="24">
        <v>0</v>
      </c>
      <c r="G19" s="24">
        <v>0</v>
      </c>
      <c r="H19" s="24">
        <v>0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6">
        <v>0</v>
      </c>
      <c r="Q19" s="56">
        <v>0</v>
      </c>
      <c r="R19" s="56">
        <v>0</v>
      </c>
      <c r="S19" s="30">
        <v>0</v>
      </c>
      <c r="T19" s="28">
        <v>18</v>
      </c>
      <c r="U19" s="59">
        <v>0</v>
      </c>
      <c r="V19" s="23">
        <f t="shared" si="4"/>
        <v>0</v>
      </c>
      <c r="W19" s="29">
        <v>0</v>
      </c>
      <c r="X19" s="29">
        <v>0</v>
      </c>
      <c r="Y19" s="29">
        <v>0</v>
      </c>
      <c r="Z19" s="29">
        <v>0</v>
      </c>
      <c r="AA19" s="29">
        <v>0</v>
      </c>
      <c r="AB19" s="56">
        <v>0</v>
      </c>
      <c r="AC19" s="29">
        <v>0</v>
      </c>
      <c r="AD19" s="29">
        <v>0</v>
      </c>
      <c r="AE19" s="30">
        <v>0</v>
      </c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</row>
    <row r="20" spans="1:51" ht="18.75" customHeight="1" x14ac:dyDescent="0.25">
      <c r="A20" s="586"/>
      <c r="B20" s="31" t="s">
        <v>282</v>
      </c>
      <c r="C20" s="319">
        <f t="shared" si="0"/>
        <v>1</v>
      </c>
      <c r="D20" s="38">
        <f t="shared" si="1"/>
        <v>0</v>
      </c>
      <c r="E20" s="36">
        <v>0</v>
      </c>
      <c r="F20" s="33">
        <v>0</v>
      </c>
      <c r="G20" s="33">
        <v>0</v>
      </c>
      <c r="H20" s="33">
        <v>0</v>
      </c>
      <c r="I20" s="17">
        <v>1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0</v>
      </c>
      <c r="R20" s="17">
        <v>0</v>
      </c>
      <c r="S20" s="34">
        <v>0</v>
      </c>
      <c r="T20" s="36">
        <v>35</v>
      </c>
      <c r="U20" s="257">
        <v>0</v>
      </c>
      <c r="V20" s="32">
        <f t="shared" si="4"/>
        <v>1</v>
      </c>
      <c r="W20" s="18">
        <v>0</v>
      </c>
      <c r="X20" s="18">
        <v>1</v>
      </c>
      <c r="Y20" s="18">
        <v>0</v>
      </c>
      <c r="Z20" s="18">
        <v>0</v>
      </c>
      <c r="AA20" s="18">
        <v>0</v>
      </c>
      <c r="AB20" s="17">
        <v>0</v>
      </c>
      <c r="AC20" s="18">
        <v>0</v>
      </c>
      <c r="AD20" s="18">
        <v>0</v>
      </c>
      <c r="AE20" s="34">
        <v>0</v>
      </c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</row>
    <row r="21" spans="1:51" ht="18.75" customHeight="1" x14ac:dyDescent="0.25">
      <c r="A21" s="586"/>
      <c r="B21" s="22" t="s">
        <v>283</v>
      </c>
      <c r="C21" s="324">
        <f t="shared" si="0"/>
        <v>0</v>
      </c>
      <c r="D21" s="26">
        <f t="shared" si="1"/>
        <v>0</v>
      </c>
      <c r="E21" s="28">
        <v>0</v>
      </c>
      <c r="F21" s="24">
        <v>0</v>
      </c>
      <c r="G21" s="24">
        <v>0</v>
      </c>
      <c r="H21" s="24">
        <v>0</v>
      </c>
      <c r="I21" s="56">
        <v>0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6">
        <v>0</v>
      </c>
      <c r="Q21" s="56">
        <v>0</v>
      </c>
      <c r="R21" s="56">
        <v>0</v>
      </c>
      <c r="S21" s="30">
        <v>0</v>
      </c>
      <c r="T21" s="28">
        <v>4</v>
      </c>
      <c r="U21" s="59">
        <v>0</v>
      </c>
      <c r="V21" s="23">
        <f t="shared" si="4"/>
        <v>0</v>
      </c>
      <c r="W21" s="29">
        <v>0</v>
      </c>
      <c r="X21" s="29">
        <v>0</v>
      </c>
      <c r="Y21" s="29">
        <v>0</v>
      </c>
      <c r="Z21" s="29">
        <v>0</v>
      </c>
      <c r="AA21" s="29">
        <v>0</v>
      </c>
      <c r="AB21" s="56">
        <v>0</v>
      </c>
      <c r="AC21" s="29">
        <v>0</v>
      </c>
      <c r="AD21" s="29">
        <v>0</v>
      </c>
      <c r="AE21" s="30">
        <v>0</v>
      </c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</row>
    <row r="22" spans="1:51" ht="18.75" customHeight="1" x14ac:dyDescent="0.25">
      <c r="A22" s="586"/>
      <c r="B22" s="31" t="s">
        <v>284</v>
      </c>
      <c r="C22" s="319">
        <f t="shared" si="0"/>
        <v>0</v>
      </c>
      <c r="D22" s="38">
        <f t="shared" si="1"/>
        <v>0</v>
      </c>
      <c r="E22" s="36">
        <v>0</v>
      </c>
      <c r="F22" s="33">
        <v>0</v>
      </c>
      <c r="G22" s="33">
        <v>0</v>
      </c>
      <c r="H22" s="33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34">
        <v>0</v>
      </c>
      <c r="T22" s="36">
        <v>18</v>
      </c>
      <c r="U22" s="257">
        <v>0</v>
      </c>
      <c r="V22" s="32">
        <f t="shared" si="4"/>
        <v>2</v>
      </c>
      <c r="W22" s="18">
        <v>0</v>
      </c>
      <c r="X22" s="18">
        <v>0</v>
      </c>
      <c r="Y22" s="18">
        <v>0</v>
      </c>
      <c r="Z22" s="18">
        <v>1</v>
      </c>
      <c r="AA22" s="18">
        <v>0</v>
      </c>
      <c r="AB22" s="17">
        <v>1</v>
      </c>
      <c r="AC22" s="18">
        <v>0</v>
      </c>
      <c r="AD22" s="18">
        <v>0</v>
      </c>
      <c r="AE22" s="34">
        <v>0</v>
      </c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</row>
    <row r="23" spans="1:51" ht="18.75" customHeight="1" x14ac:dyDescent="0.25">
      <c r="A23" s="586"/>
      <c r="B23" s="22" t="s">
        <v>285</v>
      </c>
      <c r="C23" s="324">
        <f t="shared" si="0"/>
        <v>1</v>
      </c>
      <c r="D23" s="26">
        <f t="shared" si="1"/>
        <v>0</v>
      </c>
      <c r="E23" s="28">
        <v>0</v>
      </c>
      <c r="F23" s="28">
        <v>0</v>
      </c>
      <c r="G23" s="28">
        <v>0</v>
      </c>
      <c r="H23" s="28">
        <v>0</v>
      </c>
      <c r="I23" s="28">
        <v>1</v>
      </c>
      <c r="J23" s="28">
        <v>0</v>
      </c>
      <c r="K23" s="28">
        <v>0</v>
      </c>
      <c r="L23" s="28">
        <v>0</v>
      </c>
      <c r="M23" s="28">
        <v>0</v>
      </c>
      <c r="N23" s="28">
        <v>0</v>
      </c>
      <c r="O23" s="28">
        <v>0</v>
      </c>
      <c r="P23" s="28">
        <v>0</v>
      </c>
      <c r="Q23" s="28">
        <v>0</v>
      </c>
      <c r="R23" s="28">
        <v>0</v>
      </c>
      <c r="S23" s="26">
        <v>0</v>
      </c>
      <c r="T23" s="28">
        <v>21</v>
      </c>
      <c r="U23" s="59">
        <v>0</v>
      </c>
      <c r="V23" s="23">
        <f t="shared" si="4"/>
        <v>1</v>
      </c>
      <c r="W23" s="29">
        <v>0</v>
      </c>
      <c r="X23" s="29">
        <v>0</v>
      </c>
      <c r="Y23" s="29">
        <v>0</v>
      </c>
      <c r="Z23" s="29">
        <v>1</v>
      </c>
      <c r="AA23" s="29">
        <v>0</v>
      </c>
      <c r="AB23" s="56">
        <v>0</v>
      </c>
      <c r="AC23" s="29">
        <v>0</v>
      </c>
      <c r="AD23" s="29">
        <v>0</v>
      </c>
      <c r="AE23" s="30">
        <v>0</v>
      </c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</row>
    <row r="24" spans="1:51" ht="18.75" customHeight="1" x14ac:dyDescent="0.25">
      <c r="A24" s="586"/>
      <c r="B24" s="31" t="s">
        <v>74</v>
      </c>
      <c r="C24" s="319">
        <f t="shared" si="0"/>
        <v>58</v>
      </c>
      <c r="D24" s="38">
        <f t="shared" si="1"/>
        <v>47</v>
      </c>
      <c r="E24" s="36">
        <v>40</v>
      </c>
      <c r="F24" s="391">
        <v>41</v>
      </c>
      <c r="G24" s="33">
        <v>0</v>
      </c>
      <c r="H24" s="33">
        <v>0</v>
      </c>
      <c r="I24" s="17">
        <v>6</v>
      </c>
      <c r="J24" s="33">
        <v>0</v>
      </c>
      <c r="K24" s="17">
        <v>0</v>
      </c>
      <c r="L24" s="33">
        <v>0</v>
      </c>
      <c r="M24" s="17">
        <v>6</v>
      </c>
      <c r="N24" s="33">
        <v>0</v>
      </c>
      <c r="O24" s="17">
        <v>6</v>
      </c>
      <c r="P24" s="33">
        <v>6</v>
      </c>
      <c r="Q24" s="33">
        <v>0</v>
      </c>
      <c r="R24" s="33">
        <v>0</v>
      </c>
      <c r="S24" s="38">
        <v>0</v>
      </c>
      <c r="T24" s="36">
        <v>424</v>
      </c>
      <c r="U24" s="18">
        <v>17</v>
      </c>
      <c r="V24" s="32">
        <f t="shared" si="4"/>
        <v>45</v>
      </c>
      <c r="W24" s="18">
        <v>0</v>
      </c>
      <c r="X24" s="18">
        <v>7</v>
      </c>
      <c r="Y24" s="18">
        <v>0</v>
      </c>
      <c r="Z24" s="18">
        <v>38</v>
      </c>
      <c r="AA24" s="18">
        <v>0</v>
      </c>
      <c r="AB24" s="17">
        <v>0</v>
      </c>
      <c r="AC24" s="18">
        <v>0</v>
      </c>
      <c r="AD24" s="18">
        <v>0</v>
      </c>
      <c r="AE24" s="34">
        <v>0</v>
      </c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</row>
    <row r="25" spans="1:51" ht="18.75" customHeight="1" x14ac:dyDescent="0.25">
      <c r="A25" s="586"/>
      <c r="B25" s="22" t="s">
        <v>28</v>
      </c>
      <c r="C25" s="324">
        <f t="shared" si="0"/>
        <v>40</v>
      </c>
      <c r="D25" s="26">
        <f t="shared" si="1"/>
        <v>25</v>
      </c>
      <c r="E25" s="28">
        <v>25</v>
      </c>
      <c r="F25" s="24">
        <v>25</v>
      </c>
      <c r="G25" s="24">
        <v>0</v>
      </c>
      <c r="H25" s="24">
        <v>0</v>
      </c>
      <c r="I25" s="56">
        <v>5</v>
      </c>
      <c r="J25" s="56">
        <v>0</v>
      </c>
      <c r="K25" s="56">
        <v>0</v>
      </c>
      <c r="L25" s="56">
        <v>0</v>
      </c>
      <c r="M25" s="56">
        <v>5</v>
      </c>
      <c r="N25" s="56">
        <v>0</v>
      </c>
      <c r="O25" s="56">
        <v>5</v>
      </c>
      <c r="P25" s="56">
        <v>0</v>
      </c>
      <c r="Q25" s="56">
        <v>0</v>
      </c>
      <c r="R25" s="56">
        <v>0</v>
      </c>
      <c r="S25" s="30">
        <v>0</v>
      </c>
      <c r="T25" s="28">
        <v>126</v>
      </c>
      <c r="U25" s="29">
        <v>20</v>
      </c>
      <c r="V25" s="23">
        <f t="shared" si="4"/>
        <v>19</v>
      </c>
      <c r="W25" s="29">
        <v>0</v>
      </c>
      <c r="X25" s="29">
        <v>14</v>
      </c>
      <c r="Y25" s="29">
        <v>0</v>
      </c>
      <c r="Z25" s="29">
        <v>4</v>
      </c>
      <c r="AA25" s="29">
        <v>0</v>
      </c>
      <c r="AB25" s="56">
        <v>1</v>
      </c>
      <c r="AC25" s="29">
        <v>0</v>
      </c>
      <c r="AD25" s="29">
        <v>0</v>
      </c>
      <c r="AE25" s="30">
        <v>0</v>
      </c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</row>
    <row r="26" spans="1:51" ht="18.75" customHeight="1" x14ac:dyDescent="0.25">
      <c r="A26" s="586"/>
      <c r="B26" s="31" t="s">
        <v>29</v>
      </c>
      <c r="C26" s="319">
        <f t="shared" si="0"/>
        <v>48</v>
      </c>
      <c r="D26" s="38">
        <f t="shared" si="1"/>
        <v>25</v>
      </c>
      <c r="E26" s="36">
        <v>25</v>
      </c>
      <c r="F26" s="33">
        <v>25</v>
      </c>
      <c r="G26" s="33">
        <v>0</v>
      </c>
      <c r="H26" s="33">
        <v>0</v>
      </c>
      <c r="I26" s="17">
        <v>4</v>
      </c>
      <c r="J26" s="33">
        <v>0</v>
      </c>
      <c r="K26" s="17">
        <v>1</v>
      </c>
      <c r="L26" s="33">
        <v>0</v>
      </c>
      <c r="M26" s="17">
        <v>9</v>
      </c>
      <c r="N26" s="33">
        <v>0</v>
      </c>
      <c r="O26" s="17">
        <v>9</v>
      </c>
      <c r="P26" s="33">
        <v>0</v>
      </c>
      <c r="Q26" s="33">
        <v>0</v>
      </c>
      <c r="R26" s="33">
        <v>0</v>
      </c>
      <c r="S26" s="38">
        <v>0</v>
      </c>
      <c r="T26" s="36">
        <v>105</v>
      </c>
      <c r="U26" s="18">
        <v>13</v>
      </c>
      <c r="V26" s="32">
        <f t="shared" si="4"/>
        <v>14</v>
      </c>
      <c r="W26" s="18">
        <v>0</v>
      </c>
      <c r="X26" s="18">
        <v>9</v>
      </c>
      <c r="Y26" s="18">
        <v>0</v>
      </c>
      <c r="Z26" s="18">
        <v>2</v>
      </c>
      <c r="AA26" s="18">
        <v>0</v>
      </c>
      <c r="AB26" s="17">
        <v>3</v>
      </c>
      <c r="AC26" s="18">
        <v>0</v>
      </c>
      <c r="AD26" s="18">
        <v>0</v>
      </c>
      <c r="AE26" s="34">
        <v>0</v>
      </c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</row>
    <row r="27" spans="1:51" ht="18.75" customHeight="1" x14ac:dyDescent="0.25">
      <c r="A27" s="586"/>
      <c r="B27" s="22" t="s">
        <v>110</v>
      </c>
      <c r="C27" s="324">
        <f t="shared" si="0"/>
        <v>31</v>
      </c>
      <c r="D27" s="26">
        <f t="shared" si="1"/>
        <v>13</v>
      </c>
      <c r="E27" s="28">
        <v>0</v>
      </c>
      <c r="F27" s="24">
        <v>0</v>
      </c>
      <c r="G27" s="24">
        <v>30</v>
      </c>
      <c r="H27" s="24">
        <v>13</v>
      </c>
      <c r="I27" s="56">
        <v>1</v>
      </c>
      <c r="J27" s="56">
        <v>0</v>
      </c>
      <c r="K27" s="56">
        <v>0</v>
      </c>
      <c r="L27" s="56">
        <v>0</v>
      </c>
      <c r="M27" s="56">
        <v>0</v>
      </c>
      <c r="N27" s="56">
        <v>0</v>
      </c>
      <c r="O27" s="56">
        <v>0</v>
      </c>
      <c r="P27" s="56">
        <v>0</v>
      </c>
      <c r="Q27" s="56">
        <v>0</v>
      </c>
      <c r="R27" s="56">
        <v>0</v>
      </c>
      <c r="S27" s="30">
        <v>0</v>
      </c>
      <c r="T27" s="28">
        <v>124</v>
      </c>
      <c r="U27" s="29">
        <v>10</v>
      </c>
      <c r="V27" s="23">
        <f t="shared" si="4"/>
        <v>16</v>
      </c>
      <c r="W27" s="29">
        <v>0</v>
      </c>
      <c r="X27" s="29">
        <v>0</v>
      </c>
      <c r="Y27" s="29">
        <v>0</v>
      </c>
      <c r="Z27" s="29">
        <v>16</v>
      </c>
      <c r="AA27" s="29">
        <v>0</v>
      </c>
      <c r="AB27" s="56">
        <v>0</v>
      </c>
      <c r="AC27" s="29">
        <v>0</v>
      </c>
      <c r="AD27" s="29">
        <v>0</v>
      </c>
      <c r="AE27" s="30">
        <v>0</v>
      </c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</row>
    <row r="28" spans="1:51" ht="18.75" customHeight="1" x14ac:dyDescent="0.25">
      <c r="A28" s="586"/>
      <c r="B28" s="31" t="s">
        <v>31</v>
      </c>
      <c r="C28" s="319">
        <f t="shared" si="0"/>
        <v>36</v>
      </c>
      <c r="D28" s="38">
        <f t="shared" si="1"/>
        <v>18</v>
      </c>
      <c r="E28" s="36">
        <v>25</v>
      </c>
      <c r="F28" s="33">
        <v>18</v>
      </c>
      <c r="G28" s="33">
        <v>0</v>
      </c>
      <c r="H28" s="33">
        <v>0</v>
      </c>
      <c r="I28" s="17">
        <v>3</v>
      </c>
      <c r="J28" s="33">
        <v>0</v>
      </c>
      <c r="K28" s="17">
        <v>0</v>
      </c>
      <c r="L28" s="33">
        <v>0</v>
      </c>
      <c r="M28" s="17">
        <v>4</v>
      </c>
      <c r="N28" s="33">
        <v>0</v>
      </c>
      <c r="O28" s="17">
        <v>4</v>
      </c>
      <c r="P28" s="33">
        <v>0</v>
      </c>
      <c r="Q28" s="33">
        <v>0</v>
      </c>
      <c r="R28" s="33">
        <v>0</v>
      </c>
      <c r="S28" s="38">
        <v>0</v>
      </c>
      <c r="T28" s="36">
        <v>94</v>
      </c>
      <c r="U28" s="18">
        <v>12</v>
      </c>
      <c r="V28" s="32">
        <f t="shared" si="4"/>
        <v>7</v>
      </c>
      <c r="W28" s="18">
        <v>0</v>
      </c>
      <c r="X28" s="18">
        <v>3</v>
      </c>
      <c r="Y28" s="18">
        <v>0</v>
      </c>
      <c r="Z28" s="18">
        <v>3</v>
      </c>
      <c r="AA28" s="18">
        <v>0</v>
      </c>
      <c r="AB28" s="17">
        <v>0</v>
      </c>
      <c r="AC28" s="17">
        <v>0</v>
      </c>
      <c r="AD28" s="17">
        <v>0</v>
      </c>
      <c r="AE28" s="34">
        <v>1</v>
      </c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</row>
    <row r="29" spans="1:51" ht="18.75" customHeight="1" x14ac:dyDescent="0.25">
      <c r="A29" s="586"/>
      <c r="B29" s="22" t="s">
        <v>111</v>
      </c>
      <c r="C29" s="324">
        <f t="shared" si="0"/>
        <v>32</v>
      </c>
      <c r="D29" s="26">
        <f t="shared" si="1"/>
        <v>20</v>
      </c>
      <c r="E29" s="28">
        <v>20</v>
      </c>
      <c r="F29" s="24">
        <v>20</v>
      </c>
      <c r="G29" s="24">
        <v>10</v>
      </c>
      <c r="H29" s="24">
        <v>0</v>
      </c>
      <c r="I29" s="56">
        <v>2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6">
        <v>0</v>
      </c>
      <c r="Q29" s="56">
        <v>0</v>
      </c>
      <c r="R29" s="56">
        <v>0</v>
      </c>
      <c r="S29" s="30">
        <v>0</v>
      </c>
      <c r="T29" s="28">
        <v>61</v>
      </c>
      <c r="U29" s="29">
        <v>11</v>
      </c>
      <c r="V29" s="23">
        <f t="shared" si="4"/>
        <v>4</v>
      </c>
      <c r="W29" s="29">
        <v>0</v>
      </c>
      <c r="X29" s="29">
        <v>2</v>
      </c>
      <c r="Y29" s="29">
        <v>0</v>
      </c>
      <c r="Z29" s="29">
        <v>0</v>
      </c>
      <c r="AA29" s="29">
        <v>0</v>
      </c>
      <c r="AB29" s="56">
        <v>1</v>
      </c>
      <c r="AC29" s="29">
        <v>0</v>
      </c>
      <c r="AD29" s="29">
        <v>0</v>
      </c>
      <c r="AE29" s="30">
        <v>1</v>
      </c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</row>
    <row r="30" spans="1:51" ht="18.75" customHeight="1" x14ac:dyDescent="0.25">
      <c r="A30" s="586"/>
      <c r="B30" s="31" t="s">
        <v>32</v>
      </c>
      <c r="C30" s="319">
        <f t="shared" si="0"/>
        <v>32</v>
      </c>
      <c r="D30" s="38">
        <f t="shared" si="1"/>
        <v>24</v>
      </c>
      <c r="E30" s="36">
        <v>0</v>
      </c>
      <c r="F30" s="33">
        <v>0</v>
      </c>
      <c r="G30" s="33">
        <v>30</v>
      </c>
      <c r="H30" s="33">
        <v>24</v>
      </c>
      <c r="I30" s="17">
        <v>2</v>
      </c>
      <c r="J30" s="17">
        <v>0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>
        <v>0</v>
      </c>
      <c r="S30" s="34">
        <v>0</v>
      </c>
      <c r="T30" s="36">
        <v>132</v>
      </c>
      <c r="U30" s="18">
        <v>26</v>
      </c>
      <c r="V30" s="32">
        <f t="shared" si="4"/>
        <v>12</v>
      </c>
      <c r="W30" s="18">
        <v>0</v>
      </c>
      <c r="X30" s="18">
        <v>2</v>
      </c>
      <c r="Y30" s="18">
        <v>0</v>
      </c>
      <c r="Z30" s="18">
        <v>10</v>
      </c>
      <c r="AA30" s="18">
        <v>0</v>
      </c>
      <c r="AB30" s="17">
        <v>0</v>
      </c>
      <c r="AC30" s="18">
        <v>0</v>
      </c>
      <c r="AD30" s="18">
        <v>0</v>
      </c>
      <c r="AE30" s="34">
        <v>0</v>
      </c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</row>
    <row r="31" spans="1:51" ht="18.75" customHeight="1" x14ac:dyDescent="0.25">
      <c r="A31" s="586"/>
      <c r="B31" s="22" t="s">
        <v>196</v>
      </c>
      <c r="C31" s="324">
        <f t="shared" si="0"/>
        <v>31</v>
      </c>
      <c r="D31" s="26">
        <f t="shared" si="1"/>
        <v>18</v>
      </c>
      <c r="E31" s="28">
        <v>0</v>
      </c>
      <c r="F31" s="24">
        <v>0</v>
      </c>
      <c r="G31" s="24">
        <v>30</v>
      </c>
      <c r="H31" s="24">
        <v>18</v>
      </c>
      <c r="I31" s="56">
        <v>1</v>
      </c>
      <c r="J31" s="56">
        <v>0</v>
      </c>
      <c r="K31" s="56">
        <v>0</v>
      </c>
      <c r="L31" s="56">
        <v>0</v>
      </c>
      <c r="M31" s="56">
        <v>0</v>
      </c>
      <c r="N31" s="56">
        <v>0</v>
      </c>
      <c r="O31" s="56">
        <v>0</v>
      </c>
      <c r="P31" s="56">
        <v>0</v>
      </c>
      <c r="Q31" s="56">
        <v>0</v>
      </c>
      <c r="R31" s="56">
        <v>0</v>
      </c>
      <c r="S31" s="30">
        <v>0</v>
      </c>
      <c r="T31" s="28">
        <v>113</v>
      </c>
      <c r="U31" s="29">
        <v>9</v>
      </c>
      <c r="V31" s="23">
        <f t="shared" si="4"/>
        <v>15</v>
      </c>
      <c r="W31" s="29">
        <v>0</v>
      </c>
      <c r="X31" s="29">
        <v>1</v>
      </c>
      <c r="Y31" s="29">
        <v>0</v>
      </c>
      <c r="Z31" s="29">
        <v>14</v>
      </c>
      <c r="AA31" s="29">
        <v>0</v>
      </c>
      <c r="AB31" s="56">
        <v>0</v>
      </c>
      <c r="AC31" s="29">
        <v>0</v>
      </c>
      <c r="AD31" s="29">
        <v>0</v>
      </c>
      <c r="AE31" s="30">
        <v>0</v>
      </c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</row>
    <row r="32" spans="1:51" ht="18.75" customHeight="1" x14ac:dyDescent="0.25">
      <c r="A32" s="586"/>
      <c r="B32" s="31" t="s">
        <v>94</v>
      </c>
      <c r="C32" s="319">
        <f t="shared" si="0"/>
        <v>72</v>
      </c>
      <c r="D32" s="38">
        <f t="shared" si="1"/>
        <v>49</v>
      </c>
      <c r="E32" s="36">
        <v>50</v>
      </c>
      <c r="F32" s="33">
        <v>49</v>
      </c>
      <c r="G32" s="33">
        <v>0</v>
      </c>
      <c r="H32" s="33">
        <v>0</v>
      </c>
      <c r="I32" s="17">
        <v>5</v>
      </c>
      <c r="J32" s="17">
        <v>0</v>
      </c>
      <c r="K32" s="17">
        <v>1</v>
      </c>
      <c r="L32" s="17">
        <v>0</v>
      </c>
      <c r="M32" s="17">
        <v>8</v>
      </c>
      <c r="N32" s="17">
        <v>0</v>
      </c>
      <c r="O32" s="17">
        <v>8</v>
      </c>
      <c r="P32" s="17">
        <v>0</v>
      </c>
      <c r="Q32" s="17">
        <v>0</v>
      </c>
      <c r="R32" s="17">
        <v>0</v>
      </c>
      <c r="S32" s="34">
        <v>0</v>
      </c>
      <c r="T32" s="36">
        <v>118</v>
      </c>
      <c r="U32" s="18">
        <v>21</v>
      </c>
      <c r="V32" s="32">
        <f t="shared" si="4"/>
        <v>17</v>
      </c>
      <c r="W32" s="18">
        <v>0</v>
      </c>
      <c r="X32" s="18">
        <v>11</v>
      </c>
      <c r="Y32" s="18">
        <v>0</v>
      </c>
      <c r="Z32" s="18">
        <v>3</v>
      </c>
      <c r="AA32" s="18">
        <v>0</v>
      </c>
      <c r="AB32" s="17">
        <v>3</v>
      </c>
      <c r="AC32" s="18">
        <v>0</v>
      </c>
      <c r="AD32" s="18">
        <v>0</v>
      </c>
      <c r="AE32" s="34">
        <v>0</v>
      </c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</row>
    <row r="33" spans="1:51" ht="18.75" customHeight="1" x14ac:dyDescent="0.25">
      <c r="A33" s="586"/>
      <c r="B33" s="22" t="s">
        <v>33</v>
      </c>
      <c r="C33" s="324">
        <f t="shared" si="0"/>
        <v>32</v>
      </c>
      <c r="D33" s="26">
        <f t="shared" si="1"/>
        <v>9</v>
      </c>
      <c r="E33" s="28">
        <v>0</v>
      </c>
      <c r="F33" s="24">
        <v>0</v>
      </c>
      <c r="G33" s="24">
        <v>30</v>
      </c>
      <c r="H33" s="24">
        <v>9</v>
      </c>
      <c r="I33" s="56">
        <v>2</v>
      </c>
      <c r="J33" s="24">
        <v>0</v>
      </c>
      <c r="K33" s="56">
        <v>0</v>
      </c>
      <c r="L33" s="24">
        <v>0</v>
      </c>
      <c r="M33" s="56">
        <v>0</v>
      </c>
      <c r="N33" s="24">
        <v>0</v>
      </c>
      <c r="O33" s="56">
        <v>0</v>
      </c>
      <c r="P33" s="24">
        <v>0</v>
      </c>
      <c r="Q33" s="24">
        <v>0</v>
      </c>
      <c r="R33" s="24">
        <v>0</v>
      </c>
      <c r="S33" s="26">
        <v>0</v>
      </c>
      <c r="T33" s="28">
        <v>90</v>
      </c>
      <c r="U33" s="29">
        <v>14</v>
      </c>
      <c r="V33" s="23">
        <f t="shared" si="4"/>
        <v>16</v>
      </c>
      <c r="W33" s="29">
        <v>0</v>
      </c>
      <c r="X33" s="29">
        <v>1</v>
      </c>
      <c r="Y33" s="29">
        <v>0</v>
      </c>
      <c r="Z33" s="29">
        <v>15</v>
      </c>
      <c r="AA33" s="29">
        <v>0</v>
      </c>
      <c r="AB33" s="56">
        <v>0</v>
      </c>
      <c r="AC33" s="29">
        <v>0</v>
      </c>
      <c r="AD33" s="29">
        <v>0</v>
      </c>
      <c r="AE33" s="30">
        <v>0</v>
      </c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</row>
    <row r="34" spans="1:51" ht="18.75" customHeight="1" x14ac:dyDescent="0.25">
      <c r="A34" s="586"/>
      <c r="B34" s="31" t="s">
        <v>112</v>
      </c>
      <c r="C34" s="319">
        <f t="shared" si="0"/>
        <v>32</v>
      </c>
      <c r="D34" s="38">
        <f t="shared" si="1"/>
        <v>10</v>
      </c>
      <c r="E34" s="36">
        <v>0</v>
      </c>
      <c r="F34" s="33">
        <v>0</v>
      </c>
      <c r="G34" s="33">
        <v>30</v>
      </c>
      <c r="H34" s="33">
        <v>10</v>
      </c>
      <c r="I34" s="17">
        <v>2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34">
        <v>0</v>
      </c>
      <c r="T34" s="36">
        <v>81</v>
      </c>
      <c r="U34" s="18">
        <v>8</v>
      </c>
      <c r="V34" s="32">
        <f t="shared" si="4"/>
        <v>11</v>
      </c>
      <c r="W34" s="18">
        <v>0</v>
      </c>
      <c r="X34" s="18">
        <v>0</v>
      </c>
      <c r="Y34" s="18">
        <v>0</v>
      </c>
      <c r="Z34" s="18">
        <v>11</v>
      </c>
      <c r="AA34" s="18">
        <v>0</v>
      </c>
      <c r="AB34" s="17">
        <v>0</v>
      </c>
      <c r="AC34" s="18">
        <v>0</v>
      </c>
      <c r="AD34" s="18">
        <v>0</v>
      </c>
      <c r="AE34" s="34">
        <v>0</v>
      </c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</row>
    <row r="35" spans="1:51" ht="18.75" customHeight="1" x14ac:dyDescent="0.25">
      <c r="A35" s="586"/>
      <c r="B35" s="22" t="s">
        <v>219</v>
      </c>
      <c r="C35" s="324">
        <f t="shared" si="0"/>
        <v>4</v>
      </c>
      <c r="D35" s="26">
        <f t="shared" si="1"/>
        <v>0</v>
      </c>
      <c r="E35" s="56">
        <f t="shared" ref="E35:AE35" si="5">SUM(E36:E38)</f>
        <v>0</v>
      </c>
      <c r="F35" s="56">
        <f t="shared" si="5"/>
        <v>0</v>
      </c>
      <c r="G35" s="56">
        <f t="shared" si="5"/>
        <v>0</v>
      </c>
      <c r="H35" s="56">
        <f t="shared" si="5"/>
        <v>0</v>
      </c>
      <c r="I35" s="56">
        <f t="shared" si="5"/>
        <v>4</v>
      </c>
      <c r="J35" s="56">
        <f t="shared" si="5"/>
        <v>0</v>
      </c>
      <c r="K35" s="56">
        <f t="shared" si="5"/>
        <v>0</v>
      </c>
      <c r="L35" s="56">
        <f t="shared" si="5"/>
        <v>0</v>
      </c>
      <c r="M35" s="56">
        <f t="shared" si="5"/>
        <v>0</v>
      </c>
      <c r="N35" s="56">
        <f t="shared" si="5"/>
        <v>0</v>
      </c>
      <c r="O35" s="56">
        <f t="shared" si="5"/>
        <v>0</v>
      </c>
      <c r="P35" s="56">
        <f t="shared" si="5"/>
        <v>0</v>
      </c>
      <c r="Q35" s="56">
        <f t="shared" si="5"/>
        <v>0</v>
      </c>
      <c r="R35" s="56">
        <f t="shared" si="5"/>
        <v>0</v>
      </c>
      <c r="S35" s="26">
        <f t="shared" si="5"/>
        <v>0</v>
      </c>
      <c r="T35" s="28">
        <f t="shared" si="5"/>
        <v>19</v>
      </c>
      <c r="U35" s="29">
        <f t="shared" si="5"/>
        <v>0</v>
      </c>
      <c r="V35" s="23">
        <f t="shared" si="5"/>
        <v>3</v>
      </c>
      <c r="W35" s="29">
        <f t="shared" si="5"/>
        <v>0</v>
      </c>
      <c r="X35" s="29">
        <f t="shared" si="5"/>
        <v>1</v>
      </c>
      <c r="Y35" s="29">
        <f t="shared" si="5"/>
        <v>0</v>
      </c>
      <c r="Z35" s="29">
        <f t="shared" si="5"/>
        <v>2</v>
      </c>
      <c r="AA35" s="29">
        <f t="shared" si="5"/>
        <v>0</v>
      </c>
      <c r="AB35" s="56">
        <f t="shared" si="5"/>
        <v>0</v>
      </c>
      <c r="AC35" s="29">
        <f t="shared" si="5"/>
        <v>0</v>
      </c>
      <c r="AD35" s="29">
        <f t="shared" si="5"/>
        <v>0</v>
      </c>
      <c r="AE35" s="30">
        <f t="shared" si="5"/>
        <v>0</v>
      </c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</row>
    <row r="36" spans="1:51" ht="18.75" customHeight="1" x14ac:dyDescent="0.25">
      <c r="A36" s="586"/>
      <c r="B36" s="31" t="s">
        <v>280</v>
      </c>
      <c r="C36" s="319">
        <f t="shared" si="0"/>
        <v>2</v>
      </c>
      <c r="D36" s="38">
        <f t="shared" si="1"/>
        <v>0</v>
      </c>
      <c r="E36" s="36">
        <v>0</v>
      </c>
      <c r="F36" s="36">
        <v>0</v>
      </c>
      <c r="G36" s="36">
        <v>0</v>
      </c>
      <c r="H36" s="36">
        <v>0</v>
      </c>
      <c r="I36" s="36">
        <v>2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36">
        <v>0</v>
      </c>
      <c r="P36" s="36">
        <v>0</v>
      </c>
      <c r="Q36" s="36">
        <v>0</v>
      </c>
      <c r="R36" s="36">
        <v>0</v>
      </c>
      <c r="S36" s="34">
        <v>0</v>
      </c>
      <c r="T36" s="36">
        <v>8</v>
      </c>
      <c r="U36" s="257">
        <v>0</v>
      </c>
      <c r="V36" s="32">
        <f t="shared" ref="V36:V41" si="6">SUM(W36:AE36)</f>
        <v>1</v>
      </c>
      <c r="W36" s="18">
        <v>0</v>
      </c>
      <c r="X36" s="18">
        <v>1</v>
      </c>
      <c r="Y36" s="18">
        <v>0</v>
      </c>
      <c r="Z36" s="18">
        <v>0</v>
      </c>
      <c r="AA36" s="18">
        <v>0</v>
      </c>
      <c r="AB36" s="18">
        <v>0</v>
      </c>
      <c r="AC36" s="18">
        <v>0</v>
      </c>
      <c r="AD36" s="18">
        <v>0</v>
      </c>
      <c r="AE36" s="38">
        <v>0</v>
      </c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</row>
    <row r="37" spans="1:51" ht="18.75" customHeight="1" x14ac:dyDescent="0.25">
      <c r="A37" s="586"/>
      <c r="B37" s="22" t="s">
        <v>281</v>
      </c>
      <c r="C37" s="324">
        <f t="shared" si="0"/>
        <v>1</v>
      </c>
      <c r="D37" s="26">
        <f t="shared" si="1"/>
        <v>0</v>
      </c>
      <c r="E37" s="28">
        <v>0</v>
      </c>
      <c r="F37" s="28">
        <v>0</v>
      </c>
      <c r="G37" s="28">
        <v>0</v>
      </c>
      <c r="H37" s="28">
        <v>0</v>
      </c>
      <c r="I37" s="28">
        <v>1</v>
      </c>
      <c r="J37" s="28">
        <v>0</v>
      </c>
      <c r="K37" s="28">
        <v>0</v>
      </c>
      <c r="L37" s="28">
        <v>0</v>
      </c>
      <c r="M37" s="28">
        <v>0</v>
      </c>
      <c r="N37" s="28">
        <v>0</v>
      </c>
      <c r="O37" s="28">
        <v>0</v>
      </c>
      <c r="P37" s="28">
        <v>0</v>
      </c>
      <c r="Q37" s="28">
        <v>0</v>
      </c>
      <c r="R37" s="28">
        <v>0</v>
      </c>
      <c r="S37" s="30">
        <v>0</v>
      </c>
      <c r="T37" s="28">
        <v>8</v>
      </c>
      <c r="U37" s="59">
        <v>0</v>
      </c>
      <c r="V37" s="23">
        <f t="shared" si="6"/>
        <v>2</v>
      </c>
      <c r="W37" s="29">
        <v>0</v>
      </c>
      <c r="X37" s="29">
        <v>0</v>
      </c>
      <c r="Y37" s="29">
        <v>0</v>
      </c>
      <c r="Z37" s="29">
        <v>2</v>
      </c>
      <c r="AA37" s="29">
        <v>0</v>
      </c>
      <c r="AB37" s="29">
        <v>0</v>
      </c>
      <c r="AC37" s="29">
        <v>0</v>
      </c>
      <c r="AD37" s="29">
        <v>0</v>
      </c>
      <c r="AE37" s="30">
        <v>0</v>
      </c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</row>
    <row r="38" spans="1:51" ht="18.75" customHeight="1" x14ac:dyDescent="0.25">
      <c r="A38" s="586"/>
      <c r="B38" s="31" t="s">
        <v>284</v>
      </c>
      <c r="C38" s="319">
        <f t="shared" si="0"/>
        <v>1</v>
      </c>
      <c r="D38" s="38">
        <f t="shared" si="1"/>
        <v>0</v>
      </c>
      <c r="E38" s="36">
        <v>0</v>
      </c>
      <c r="F38" s="36">
        <v>0</v>
      </c>
      <c r="G38" s="36">
        <v>0</v>
      </c>
      <c r="H38" s="36">
        <v>0</v>
      </c>
      <c r="I38" s="36">
        <v>1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0</v>
      </c>
      <c r="P38" s="36">
        <v>0</v>
      </c>
      <c r="Q38" s="36">
        <v>0</v>
      </c>
      <c r="R38" s="36">
        <v>0</v>
      </c>
      <c r="S38" s="34">
        <v>0</v>
      </c>
      <c r="T38" s="36">
        <v>3</v>
      </c>
      <c r="U38" s="257">
        <v>0</v>
      </c>
      <c r="V38" s="32">
        <f t="shared" si="6"/>
        <v>0</v>
      </c>
      <c r="W38" s="18">
        <v>0</v>
      </c>
      <c r="X38" s="18">
        <v>0</v>
      </c>
      <c r="Y38" s="18">
        <v>0</v>
      </c>
      <c r="Z38" s="18">
        <v>0</v>
      </c>
      <c r="AA38" s="18">
        <v>0</v>
      </c>
      <c r="AB38" s="18">
        <v>0</v>
      </c>
      <c r="AC38" s="18">
        <v>0</v>
      </c>
      <c r="AD38" s="18">
        <v>0</v>
      </c>
      <c r="AE38" s="34">
        <v>0</v>
      </c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</row>
    <row r="39" spans="1:51" ht="18.75" customHeight="1" x14ac:dyDescent="0.25">
      <c r="A39" s="586"/>
      <c r="B39" s="22" t="s">
        <v>220</v>
      </c>
      <c r="C39" s="324">
        <f t="shared" si="0"/>
        <v>213</v>
      </c>
      <c r="D39" s="26">
        <f t="shared" si="1"/>
        <v>199</v>
      </c>
      <c r="E39" s="28">
        <v>200</v>
      </c>
      <c r="F39" s="24">
        <v>199</v>
      </c>
      <c r="G39" s="24">
        <v>0</v>
      </c>
      <c r="H39" s="24">
        <v>0</v>
      </c>
      <c r="I39" s="56">
        <v>5</v>
      </c>
      <c r="J39" s="56">
        <v>0</v>
      </c>
      <c r="K39" s="56">
        <v>0</v>
      </c>
      <c r="L39" s="56">
        <v>0</v>
      </c>
      <c r="M39" s="56">
        <v>4</v>
      </c>
      <c r="N39" s="56">
        <v>0</v>
      </c>
      <c r="O39" s="56">
        <v>4</v>
      </c>
      <c r="P39" s="56">
        <v>0</v>
      </c>
      <c r="Q39" s="56">
        <v>0</v>
      </c>
      <c r="R39" s="56">
        <v>0</v>
      </c>
      <c r="S39" s="30">
        <v>0</v>
      </c>
      <c r="T39" s="28">
        <v>959</v>
      </c>
      <c r="U39" s="29">
        <v>133</v>
      </c>
      <c r="V39" s="23">
        <f t="shared" si="6"/>
        <v>91</v>
      </c>
      <c r="W39" s="29">
        <v>0</v>
      </c>
      <c r="X39" s="29">
        <v>23</v>
      </c>
      <c r="Y39" s="29">
        <v>0</v>
      </c>
      <c r="Z39" s="29">
        <v>59</v>
      </c>
      <c r="AA39" s="29">
        <v>0</v>
      </c>
      <c r="AB39" s="56">
        <v>9</v>
      </c>
      <c r="AC39" s="29">
        <v>0</v>
      </c>
      <c r="AD39" s="29">
        <v>0</v>
      </c>
      <c r="AE39" s="30">
        <v>0</v>
      </c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</row>
    <row r="40" spans="1:51" ht="18.75" customHeight="1" x14ac:dyDescent="0.25">
      <c r="A40" s="586"/>
      <c r="B40" s="31" t="s">
        <v>221</v>
      </c>
      <c r="C40" s="319">
        <f t="shared" si="0"/>
        <v>135</v>
      </c>
      <c r="D40" s="38">
        <f t="shared" si="1"/>
        <v>80</v>
      </c>
      <c r="E40" s="36">
        <v>80</v>
      </c>
      <c r="F40" s="33">
        <v>80</v>
      </c>
      <c r="G40" s="33">
        <v>0</v>
      </c>
      <c r="H40" s="33">
        <v>0</v>
      </c>
      <c r="I40" s="17">
        <v>16</v>
      </c>
      <c r="J40" s="33">
        <v>0</v>
      </c>
      <c r="K40" s="17">
        <v>2</v>
      </c>
      <c r="L40" s="33">
        <v>0</v>
      </c>
      <c r="M40" s="17">
        <v>19</v>
      </c>
      <c r="N40" s="33">
        <v>0</v>
      </c>
      <c r="O40" s="17">
        <v>18</v>
      </c>
      <c r="P40" s="33">
        <v>0</v>
      </c>
      <c r="Q40" s="33">
        <v>0</v>
      </c>
      <c r="R40" s="33">
        <v>0</v>
      </c>
      <c r="S40" s="38">
        <v>0</v>
      </c>
      <c r="T40" s="36">
        <v>384</v>
      </c>
      <c r="U40" s="18">
        <v>72</v>
      </c>
      <c r="V40" s="32">
        <f t="shared" si="6"/>
        <v>33</v>
      </c>
      <c r="W40" s="18">
        <v>0</v>
      </c>
      <c r="X40" s="18">
        <v>11</v>
      </c>
      <c r="Y40" s="18">
        <v>0</v>
      </c>
      <c r="Z40" s="18">
        <v>16</v>
      </c>
      <c r="AA40" s="18">
        <v>0</v>
      </c>
      <c r="AB40" s="17">
        <v>6</v>
      </c>
      <c r="AC40" s="18">
        <v>0</v>
      </c>
      <c r="AD40" s="18">
        <v>0</v>
      </c>
      <c r="AE40" s="34">
        <v>0</v>
      </c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</row>
    <row r="41" spans="1:51" ht="18.75" customHeight="1" x14ac:dyDescent="0.25">
      <c r="A41" s="586"/>
      <c r="B41" s="22" t="s">
        <v>234</v>
      </c>
      <c r="C41" s="324">
        <f t="shared" si="0"/>
        <v>10</v>
      </c>
      <c r="D41" s="26">
        <f t="shared" si="1"/>
        <v>0</v>
      </c>
      <c r="E41" s="28">
        <v>0</v>
      </c>
      <c r="F41" s="24">
        <v>0</v>
      </c>
      <c r="G41" s="24">
        <v>0</v>
      </c>
      <c r="H41" s="24">
        <v>0</v>
      </c>
      <c r="I41" s="56">
        <v>2</v>
      </c>
      <c r="J41" s="56">
        <v>0</v>
      </c>
      <c r="K41" s="56">
        <v>0</v>
      </c>
      <c r="L41" s="56">
        <v>0</v>
      </c>
      <c r="M41" s="56">
        <v>4</v>
      </c>
      <c r="N41" s="56">
        <v>0</v>
      </c>
      <c r="O41" s="56">
        <v>4</v>
      </c>
      <c r="P41" s="56">
        <v>0</v>
      </c>
      <c r="Q41" s="56">
        <v>0</v>
      </c>
      <c r="R41" s="56">
        <v>0</v>
      </c>
      <c r="S41" s="30">
        <v>0</v>
      </c>
      <c r="T41" s="28">
        <v>150</v>
      </c>
      <c r="U41" s="59">
        <v>23</v>
      </c>
      <c r="V41" s="23">
        <f t="shared" si="6"/>
        <v>11</v>
      </c>
      <c r="W41" s="29">
        <v>0</v>
      </c>
      <c r="X41" s="29">
        <v>1</v>
      </c>
      <c r="Y41" s="29">
        <v>0</v>
      </c>
      <c r="Z41" s="29">
        <v>9</v>
      </c>
      <c r="AA41" s="29">
        <v>0</v>
      </c>
      <c r="AB41" s="56">
        <v>1</v>
      </c>
      <c r="AC41" s="29">
        <v>0</v>
      </c>
      <c r="AD41" s="29">
        <v>0</v>
      </c>
      <c r="AE41" s="30">
        <v>0</v>
      </c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</row>
    <row r="42" spans="1:51" ht="18.75" customHeight="1" x14ac:dyDescent="0.25">
      <c r="A42" s="586"/>
      <c r="B42" s="31" t="s">
        <v>222</v>
      </c>
      <c r="C42" s="319">
        <f t="shared" si="0"/>
        <v>12</v>
      </c>
      <c r="D42" s="38">
        <f t="shared" si="1"/>
        <v>0</v>
      </c>
      <c r="E42" s="33">
        <f t="shared" ref="E42:AE42" si="7">SUM(E43:E48)</f>
        <v>0</v>
      </c>
      <c r="F42" s="33">
        <f t="shared" si="7"/>
        <v>0</v>
      </c>
      <c r="G42" s="33">
        <f t="shared" si="7"/>
        <v>0</v>
      </c>
      <c r="H42" s="33">
        <f t="shared" si="7"/>
        <v>0</v>
      </c>
      <c r="I42" s="33">
        <f t="shared" si="7"/>
        <v>1</v>
      </c>
      <c r="J42" s="33">
        <f t="shared" si="7"/>
        <v>0</v>
      </c>
      <c r="K42" s="33">
        <f t="shared" si="7"/>
        <v>0</v>
      </c>
      <c r="L42" s="33">
        <f t="shared" si="7"/>
        <v>0</v>
      </c>
      <c r="M42" s="33">
        <f t="shared" si="7"/>
        <v>1</v>
      </c>
      <c r="N42" s="33">
        <f t="shared" si="7"/>
        <v>0</v>
      </c>
      <c r="O42" s="33">
        <f t="shared" si="7"/>
        <v>10</v>
      </c>
      <c r="P42" s="33">
        <f t="shared" si="7"/>
        <v>0</v>
      </c>
      <c r="Q42" s="33">
        <f t="shared" si="7"/>
        <v>0</v>
      </c>
      <c r="R42" s="33">
        <f t="shared" si="7"/>
        <v>0</v>
      </c>
      <c r="S42" s="33">
        <f t="shared" si="7"/>
        <v>0</v>
      </c>
      <c r="T42" s="35">
        <f t="shared" si="7"/>
        <v>117</v>
      </c>
      <c r="U42" s="36">
        <f t="shared" si="7"/>
        <v>0</v>
      </c>
      <c r="V42" s="32">
        <f t="shared" si="7"/>
        <v>8</v>
      </c>
      <c r="W42" s="18">
        <f t="shared" si="7"/>
        <v>0</v>
      </c>
      <c r="X42" s="18">
        <f t="shared" si="7"/>
        <v>3</v>
      </c>
      <c r="Y42" s="18">
        <f t="shared" si="7"/>
        <v>0</v>
      </c>
      <c r="Z42" s="18">
        <f t="shared" si="7"/>
        <v>3</v>
      </c>
      <c r="AA42" s="18">
        <f t="shared" si="7"/>
        <v>1</v>
      </c>
      <c r="AB42" s="17">
        <f t="shared" si="7"/>
        <v>1</v>
      </c>
      <c r="AC42" s="18">
        <f t="shared" si="7"/>
        <v>0</v>
      </c>
      <c r="AD42" s="18">
        <f t="shared" si="7"/>
        <v>0</v>
      </c>
      <c r="AE42" s="34">
        <f t="shared" si="7"/>
        <v>0</v>
      </c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</row>
    <row r="43" spans="1:51" ht="18.75" customHeight="1" x14ac:dyDescent="0.25">
      <c r="A43" s="586"/>
      <c r="B43" s="22" t="s">
        <v>280</v>
      </c>
      <c r="C43" s="324">
        <f t="shared" si="0"/>
        <v>0</v>
      </c>
      <c r="D43" s="26">
        <f t="shared" si="1"/>
        <v>0</v>
      </c>
      <c r="E43" s="28">
        <v>0</v>
      </c>
      <c r="F43" s="24">
        <v>0</v>
      </c>
      <c r="G43" s="24">
        <v>0</v>
      </c>
      <c r="H43" s="24">
        <v>0</v>
      </c>
      <c r="I43" s="56">
        <v>0</v>
      </c>
      <c r="J43" s="24">
        <v>0</v>
      </c>
      <c r="K43" s="56">
        <v>0</v>
      </c>
      <c r="L43" s="24">
        <v>0</v>
      </c>
      <c r="M43" s="56">
        <v>0</v>
      </c>
      <c r="N43" s="24">
        <v>0</v>
      </c>
      <c r="O43" s="56">
        <v>0</v>
      </c>
      <c r="P43" s="24">
        <v>0</v>
      </c>
      <c r="Q43" s="24">
        <v>0</v>
      </c>
      <c r="R43" s="24">
        <v>0</v>
      </c>
      <c r="S43" s="24">
        <v>0</v>
      </c>
      <c r="T43" s="27">
        <v>25</v>
      </c>
      <c r="U43" s="59">
        <v>0</v>
      </c>
      <c r="V43" s="23">
        <f t="shared" ref="V43:V50" si="8">SUM(W43:AE43)</f>
        <v>2</v>
      </c>
      <c r="W43" s="29">
        <v>0</v>
      </c>
      <c r="X43" s="29">
        <v>1</v>
      </c>
      <c r="Y43" s="29">
        <v>0</v>
      </c>
      <c r="Z43" s="29">
        <v>0</v>
      </c>
      <c r="AA43" s="29">
        <v>0</v>
      </c>
      <c r="AB43" s="56">
        <v>1</v>
      </c>
      <c r="AC43" s="29">
        <v>0</v>
      </c>
      <c r="AD43" s="29">
        <v>0</v>
      </c>
      <c r="AE43" s="30">
        <v>0</v>
      </c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</row>
    <row r="44" spans="1:51" ht="18.75" customHeight="1" x14ac:dyDescent="0.25">
      <c r="A44" s="586"/>
      <c r="B44" s="31" t="s">
        <v>281</v>
      </c>
      <c r="C44" s="319">
        <f t="shared" si="0"/>
        <v>12</v>
      </c>
      <c r="D44" s="38">
        <f t="shared" si="1"/>
        <v>0</v>
      </c>
      <c r="E44" s="36">
        <v>0</v>
      </c>
      <c r="F44" s="33">
        <v>0</v>
      </c>
      <c r="G44" s="33">
        <v>0</v>
      </c>
      <c r="H44" s="33">
        <v>0</v>
      </c>
      <c r="I44" s="17">
        <v>1</v>
      </c>
      <c r="J44" s="33">
        <v>0</v>
      </c>
      <c r="K44" s="17">
        <v>0</v>
      </c>
      <c r="L44" s="33">
        <v>0</v>
      </c>
      <c r="M44" s="17">
        <v>1</v>
      </c>
      <c r="N44" s="33">
        <v>0</v>
      </c>
      <c r="O44" s="17">
        <v>10</v>
      </c>
      <c r="P44" s="33">
        <v>0</v>
      </c>
      <c r="Q44" s="33">
        <v>0</v>
      </c>
      <c r="R44" s="33">
        <v>0</v>
      </c>
      <c r="S44" s="33">
        <v>0</v>
      </c>
      <c r="T44" s="35">
        <v>21</v>
      </c>
      <c r="U44" s="257">
        <v>0</v>
      </c>
      <c r="V44" s="32">
        <f t="shared" si="8"/>
        <v>0</v>
      </c>
      <c r="W44" s="18">
        <v>0</v>
      </c>
      <c r="X44" s="18">
        <v>0</v>
      </c>
      <c r="Y44" s="18">
        <v>0</v>
      </c>
      <c r="Z44" s="18">
        <v>0</v>
      </c>
      <c r="AA44" s="18">
        <v>0</v>
      </c>
      <c r="AB44" s="17">
        <v>0</v>
      </c>
      <c r="AC44" s="18">
        <v>0</v>
      </c>
      <c r="AD44" s="18">
        <v>0</v>
      </c>
      <c r="AE44" s="34">
        <v>0</v>
      </c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</row>
    <row r="45" spans="1:51" ht="18.75" customHeight="1" x14ac:dyDescent="0.25">
      <c r="A45" s="586"/>
      <c r="B45" s="22" t="s">
        <v>282</v>
      </c>
      <c r="C45" s="324">
        <f t="shared" si="0"/>
        <v>0</v>
      </c>
      <c r="D45" s="26">
        <f t="shared" si="1"/>
        <v>0</v>
      </c>
      <c r="E45" s="28">
        <v>0</v>
      </c>
      <c r="F45" s="24">
        <v>0</v>
      </c>
      <c r="G45" s="24">
        <v>0</v>
      </c>
      <c r="H45" s="24">
        <v>0</v>
      </c>
      <c r="I45" s="56">
        <v>0</v>
      </c>
      <c r="J45" s="24">
        <v>0</v>
      </c>
      <c r="K45" s="56">
        <v>0</v>
      </c>
      <c r="L45" s="24">
        <v>0</v>
      </c>
      <c r="M45" s="56">
        <v>0</v>
      </c>
      <c r="N45" s="24">
        <v>0</v>
      </c>
      <c r="O45" s="56">
        <v>0</v>
      </c>
      <c r="P45" s="24">
        <v>0</v>
      </c>
      <c r="Q45" s="24">
        <v>0</v>
      </c>
      <c r="R45" s="24">
        <v>0</v>
      </c>
      <c r="S45" s="24">
        <v>0</v>
      </c>
      <c r="T45" s="27">
        <v>28</v>
      </c>
      <c r="U45" s="59">
        <v>0</v>
      </c>
      <c r="V45" s="23">
        <f t="shared" si="8"/>
        <v>1</v>
      </c>
      <c r="W45" s="29">
        <v>0</v>
      </c>
      <c r="X45" s="29">
        <v>1</v>
      </c>
      <c r="Y45" s="29">
        <v>0</v>
      </c>
      <c r="Z45" s="29">
        <v>0</v>
      </c>
      <c r="AA45" s="29">
        <v>0</v>
      </c>
      <c r="AB45" s="56">
        <v>0</v>
      </c>
      <c r="AC45" s="29">
        <v>0</v>
      </c>
      <c r="AD45" s="29">
        <v>0</v>
      </c>
      <c r="AE45" s="30">
        <v>0</v>
      </c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</row>
    <row r="46" spans="1:51" ht="18.75" customHeight="1" x14ac:dyDescent="0.25">
      <c r="A46" s="586"/>
      <c r="B46" s="31" t="s">
        <v>286</v>
      </c>
      <c r="C46" s="319">
        <f t="shared" si="0"/>
        <v>0</v>
      </c>
      <c r="D46" s="38">
        <f t="shared" si="1"/>
        <v>0</v>
      </c>
      <c r="E46" s="36">
        <v>0</v>
      </c>
      <c r="F46" s="33">
        <v>0</v>
      </c>
      <c r="G46" s="33">
        <v>0</v>
      </c>
      <c r="H46" s="33">
        <v>0</v>
      </c>
      <c r="I46" s="17">
        <v>0</v>
      </c>
      <c r="J46" s="33">
        <v>0</v>
      </c>
      <c r="K46" s="17">
        <v>0</v>
      </c>
      <c r="L46" s="33">
        <v>0</v>
      </c>
      <c r="M46" s="17">
        <v>0</v>
      </c>
      <c r="N46" s="33">
        <v>0</v>
      </c>
      <c r="O46" s="17">
        <v>0</v>
      </c>
      <c r="P46" s="33">
        <v>0</v>
      </c>
      <c r="Q46" s="33">
        <v>0</v>
      </c>
      <c r="R46" s="33">
        <v>0</v>
      </c>
      <c r="S46" s="33">
        <v>0</v>
      </c>
      <c r="T46" s="35">
        <v>14</v>
      </c>
      <c r="U46" s="257">
        <v>0</v>
      </c>
      <c r="V46" s="32">
        <f t="shared" si="8"/>
        <v>1</v>
      </c>
      <c r="W46" s="18">
        <v>0</v>
      </c>
      <c r="X46" s="18">
        <v>1</v>
      </c>
      <c r="Y46" s="18">
        <v>0</v>
      </c>
      <c r="Z46" s="18">
        <v>0</v>
      </c>
      <c r="AA46" s="18">
        <v>0</v>
      </c>
      <c r="AB46" s="17">
        <v>0</v>
      </c>
      <c r="AC46" s="18">
        <v>0</v>
      </c>
      <c r="AD46" s="18">
        <v>0</v>
      </c>
      <c r="AE46" s="34">
        <v>0</v>
      </c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</row>
    <row r="47" spans="1:51" ht="18.75" customHeight="1" x14ac:dyDescent="0.25">
      <c r="A47" s="586"/>
      <c r="B47" s="22" t="s">
        <v>284</v>
      </c>
      <c r="C47" s="324">
        <f t="shared" si="0"/>
        <v>0</v>
      </c>
      <c r="D47" s="26">
        <f t="shared" si="1"/>
        <v>0</v>
      </c>
      <c r="E47" s="28">
        <v>0</v>
      </c>
      <c r="F47" s="24">
        <v>0</v>
      </c>
      <c r="G47" s="24">
        <v>0</v>
      </c>
      <c r="H47" s="24">
        <v>0</v>
      </c>
      <c r="I47" s="56">
        <v>0</v>
      </c>
      <c r="J47" s="24">
        <v>0</v>
      </c>
      <c r="K47" s="56">
        <v>0</v>
      </c>
      <c r="L47" s="24">
        <v>0</v>
      </c>
      <c r="M47" s="56">
        <v>0</v>
      </c>
      <c r="N47" s="24">
        <v>0</v>
      </c>
      <c r="O47" s="56">
        <v>0</v>
      </c>
      <c r="P47" s="24">
        <v>0</v>
      </c>
      <c r="Q47" s="24">
        <v>0</v>
      </c>
      <c r="R47" s="24">
        <v>0</v>
      </c>
      <c r="S47" s="24">
        <v>0</v>
      </c>
      <c r="T47" s="27">
        <v>21</v>
      </c>
      <c r="U47" s="59">
        <v>0</v>
      </c>
      <c r="V47" s="23">
        <f t="shared" si="8"/>
        <v>2</v>
      </c>
      <c r="W47" s="29">
        <v>0</v>
      </c>
      <c r="X47" s="29">
        <v>0</v>
      </c>
      <c r="Y47" s="29">
        <v>0</v>
      </c>
      <c r="Z47" s="29">
        <v>1</v>
      </c>
      <c r="AA47" s="29">
        <v>1</v>
      </c>
      <c r="AB47" s="56">
        <v>0</v>
      </c>
      <c r="AC47" s="29">
        <v>0</v>
      </c>
      <c r="AD47" s="29">
        <v>0</v>
      </c>
      <c r="AE47" s="30">
        <v>0</v>
      </c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</row>
    <row r="48" spans="1:51" ht="18.75" customHeight="1" x14ac:dyDescent="0.25">
      <c r="A48" s="586"/>
      <c r="B48" s="31" t="s">
        <v>285</v>
      </c>
      <c r="C48" s="319">
        <f t="shared" si="0"/>
        <v>0</v>
      </c>
      <c r="D48" s="38">
        <f t="shared" si="1"/>
        <v>0</v>
      </c>
      <c r="E48" s="36">
        <v>0</v>
      </c>
      <c r="F48" s="36">
        <v>0</v>
      </c>
      <c r="G48" s="36">
        <v>0</v>
      </c>
      <c r="H48" s="36">
        <v>0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0</v>
      </c>
      <c r="O48" s="36">
        <v>0</v>
      </c>
      <c r="P48" s="36">
        <v>0</v>
      </c>
      <c r="Q48" s="36">
        <v>0</v>
      </c>
      <c r="R48" s="36">
        <v>0</v>
      </c>
      <c r="S48" s="38">
        <v>0</v>
      </c>
      <c r="T48" s="36">
        <v>8</v>
      </c>
      <c r="U48" s="257">
        <v>0</v>
      </c>
      <c r="V48" s="32">
        <f t="shared" si="8"/>
        <v>2</v>
      </c>
      <c r="W48" s="18">
        <v>0</v>
      </c>
      <c r="X48" s="18">
        <v>0</v>
      </c>
      <c r="Y48" s="18">
        <v>0</v>
      </c>
      <c r="Z48" s="18">
        <v>2</v>
      </c>
      <c r="AA48" s="18">
        <v>0</v>
      </c>
      <c r="AB48" s="17">
        <v>0</v>
      </c>
      <c r="AC48" s="18">
        <v>0</v>
      </c>
      <c r="AD48" s="18">
        <v>0</v>
      </c>
      <c r="AE48" s="34">
        <v>0</v>
      </c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</row>
    <row r="49" spans="1:51" ht="18.75" customHeight="1" x14ac:dyDescent="0.25">
      <c r="A49" s="586"/>
      <c r="B49" s="22" t="s">
        <v>176</v>
      </c>
      <c r="C49" s="324">
        <f t="shared" si="0"/>
        <v>46</v>
      </c>
      <c r="D49" s="26">
        <f t="shared" si="1"/>
        <v>41</v>
      </c>
      <c r="E49" s="28">
        <v>40</v>
      </c>
      <c r="F49" s="393">
        <v>38</v>
      </c>
      <c r="G49" s="24">
        <v>0</v>
      </c>
      <c r="H49" s="24">
        <v>0</v>
      </c>
      <c r="I49" s="56">
        <v>2</v>
      </c>
      <c r="J49" s="56">
        <v>0</v>
      </c>
      <c r="K49" s="56">
        <v>0</v>
      </c>
      <c r="L49" s="56">
        <v>0</v>
      </c>
      <c r="M49" s="56">
        <v>2</v>
      </c>
      <c r="N49" s="56">
        <v>1</v>
      </c>
      <c r="O49" s="56">
        <v>2</v>
      </c>
      <c r="P49" s="56">
        <v>2</v>
      </c>
      <c r="Q49" s="56">
        <v>0</v>
      </c>
      <c r="R49" s="56">
        <v>0</v>
      </c>
      <c r="S49" s="30">
        <v>0</v>
      </c>
      <c r="T49" s="28">
        <v>213</v>
      </c>
      <c r="U49" s="59">
        <v>0</v>
      </c>
      <c r="V49" s="23">
        <f t="shared" si="8"/>
        <v>3</v>
      </c>
      <c r="W49" s="29">
        <v>0</v>
      </c>
      <c r="X49" s="29">
        <v>0</v>
      </c>
      <c r="Y49" s="29">
        <v>0</v>
      </c>
      <c r="Z49" s="29">
        <v>3</v>
      </c>
      <c r="AA49" s="29">
        <v>0</v>
      </c>
      <c r="AB49" s="56">
        <v>0</v>
      </c>
      <c r="AC49" s="29">
        <v>0</v>
      </c>
      <c r="AD49" s="29">
        <v>0</v>
      </c>
      <c r="AE49" s="30">
        <v>0</v>
      </c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</row>
    <row r="50" spans="1:51" ht="18.75" customHeight="1" x14ac:dyDescent="0.25">
      <c r="A50" s="586"/>
      <c r="B50" s="31" t="s">
        <v>34</v>
      </c>
      <c r="C50" s="319">
        <f t="shared" si="0"/>
        <v>25</v>
      </c>
      <c r="D50" s="38">
        <f t="shared" si="1"/>
        <v>24</v>
      </c>
      <c r="E50" s="36">
        <v>25</v>
      </c>
      <c r="F50" s="33">
        <v>24</v>
      </c>
      <c r="G50" s="33">
        <v>0</v>
      </c>
      <c r="H50" s="33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38">
        <v>0</v>
      </c>
      <c r="T50" s="36">
        <v>284</v>
      </c>
      <c r="U50" s="18">
        <v>23</v>
      </c>
      <c r="V50" s="32">
        <f t="shared" si="8"/>
        <v>24</v>
      </c>
      <c r="W50" s="18">
        <v>0</v>
      </c>
      <c r="X50" s="18">
        <v>2</v>
      </c>
      <c r="Y50" s="18">
        <v>0</v>
      </c>
      <c r="Z50" s="18">
        <v>22</v>
      </c>
      <c r="AA50" s="18">
        <v>0</v>
      </c>
      <c r="AB50" s="17">
        <v>0</v>
      </c>
      <c r="AC50" s="18">
        <v>0</v>
      </c>
      <c r="AD50" s="18">
        <v>0</v>
      </c>
      <c r="AE50" s="34">
        <v>0</v>
      </c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</row>
    <row r="51" spans="1:51" ht="18.75" customHeight="1" x14ac:dyDescent="0.25">
      <c r="A51" s="586"/>
      <c r="B51" s="22" t="s">
        <v>223</v>
      </c>
      <c r="C51" s="324">
        <f t="shared" si="0"/>
        <v>0</v>
      </c>
      <c r="D51" s="26">
        <f t="shared" si="1"/>
        <v>0</v>
      </c>
      <c r="E51" s="28">
        <f t="shared" ref="E51:AE51" si="9">SUM(E52:E54)</f>
        <v>0</v>
      </c>
      <c r="F51" s="28">
        <f t="shared" si="9"/>
        <v>0</v>
      </c>
      <c r="G51" s="28">
        <f t="shared" si="9"/>
        <v>0</v>
      </c>
      <c r="H51" s="28">
        <f t="shared" si="9"/>
        <v>0</v>
      </c>
      <c r="I51" s="28">
        <f t="shared" si="9"/>
        <v>0</v>
      </c>
      <c r="J51" s="28">
        <f t="shared" si="9"/>
        <v>0</v>
      </c>
      <c r="K51" s="28">
        <f t="shared" si="9"/>
        <v>0</v>
      </c>
      <c r="L51" s="28">
        <f t="shared" si="9"/>
        <v>0</v>
      </c>
      <c r="M51" s="28">
        <f t="shared" si="9"/>
        <v>0</v>
      </c>
      <c r="N51" s="28">
        <f t="shared" si="9"/>
        <v>0</v>
      </c>
      <c r="O51" s="28">
        <f t="shared" si="9"/>
        <v>0</v>
      </c>
      <c r="P51" s="28">
        <f t="shared" si="9"/>
        <v>0</v>
      </c>
      <c r="Q51" s="28">
        <f t="shared" si="9"/>
        <v>0</v>
      </c>
      <c r="R51" s="28">
        <f t="shared" si="9"/>
        <v>0</v>
      </c>
      <c r="S51" s="26">
        <f t="shared" si="9"/>
        <v>0</v>
      </c>
      <c r="T51" s="28">
        <f t="shared" si="9"/>
        <v>14</v>
      </c>
      <c r="U51" s="218">
        <f t="shared" si="9"/>
        <v>0</v>
      </c>
      <c r="V51" s="23">
        <f t="shared" si="9"/>
        <v>4</v>
      </c>
      <c r="W51" s="28">
        <f t="shared" si="9"/>
        <v>0</v>
      </c>
      <c r="X51" s="28">
        <f t="shared" si="9"/>
        <v>0</v>
      </c>
      <c r="Y51" s="28">
        <f t="shared" si="9"/>
        <v>0</v>
      </c>
      <c r="Z51" s="28">
        <f t="shared" si="9"/>
        <v>3</v>
      </c>
      <c r="AA51" s="28">
        <f t="shared" si="9"/>
        <v>0</v>
      </c>
      <c r="AB51" s="28">
        <f t="shared" si="9"/>
        <v>1</v>
      </c>
      <c r="AC51" s="28">
        <f t="shared" si="9"/>
        <v>0</v>
      </c>
      <c r="AD51" s="28">
        <f t="shared" si="9"/>
        <v>0</v>
      </c>
      <c r="AE51" s="26">
        <f t="shared" si="9"/>
        <v>0</v>
      </c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</row>
    <row r="52" spans="1:51" ht="18.75" customHeight="1" x14ac:dyDescent="0.25">
      <c r="A52" s="586"/>
      <c r="B52" s="31" t="s">
        <v>280</v>
      </c>
      <c r="C52" s="319">
        <f t="shared" si="0"/>
        <v>0</v>
      </c>
      <c r="D52" s="38">
        <f t="shared" si="1"/>
        <v>0</v>
      </c>
      <c r="E52" s="36">
        <v>0</v>
      </c>
      <c r="F52" s="33">
        <v>0</v>
      </c>
      <c r="G52" s="33">
        <v>0</v>
      </c>
      <c r="H52" s="33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17">
        <v>0</v>
      </c>
      <c r="R52" s="17">
        <v>0</v>
      </c>
      <c r="S52" s="34">
        <v>0</v>
      </c>
      <c r="T52" s="36">
        <v>9</v>
      </c>
      <c r="U52" s="257">
        <v>0</v>
      </c>
      <c r="V52" s="32">
        <f t="shared" ref="V52:V55" si="10">SUM(W52:AE52)</f>
        <v>4</v>
      </c>
      <c r="W52" s="18">
        <v>0</v>
      </c>
      <c r="X52" s="18">
        <v>0</v>
      </c>
      <c r="Y52" s="18">
        <v>0</v>
      </c>
      <c r="Z52" s="18">
        <v>3</v>
      </c>
      <c r="AA52" s="18">
        <v>0</v>
      </c>
      <c r="AB52" s="17">
        <v>1</v>
      </c>
      <c r="AC52" s="18">
        <v>0</v>
      </c>
      <c r="AD52" s="18">
        <v>0</v>
      </c>
      <c r="AE52" s="34">
        <v>0</v>
      </c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</row>
    <row r="53" spans="1:51" ht="18.75" customHeight="1" x14ac:dyDescent="0.25">
      <c r="A53" s="586"/>
      <c r="B53" s="22" t="s">
        <v>281</v>
      </c>
      <c r="C53" s="324">
        <f t="shared" si="0"/>
        <v>0</v>
      </c>
      <c r="D53" s="26">
        <f t="shared" si="1"/>
        <v>0</v>
      </c>
      <c r="E53" s="28">
        <v>0</v>
      </c>
      <c r="F53" s="24">
        <v>0</v>
      </c>
      <c r="G53" s="24">
        <v>0</v>
      </c>
      <c r="H53" s="24">
        <v>0</v>
      </c>
      <c r="I53" s="56">
        <v>0</v>
      </c>
      <c r="J53" s="56">
        <v>0</v>
      </c>
      <c r="K53" s="56">
        <v>0</v>
      </c>
      <c r="L53" s="56">
        <v>0</v>
      </c>
      <c r="M53" s="56">
        <v>0</v>
      </c>
      <c r="N53" s="56">
        <v>0</v>
      </c>
      <c r="O53" s="56">
        <v>0</v>
      </c>
      <c r="P53" s="56">
        <v>0</v>
      </c>
      <c r="Q53" s="56">
        <v>0</v>
      </c>
      <c r="R53" s="56">
        <v>0</v>
      </c>
      <c r="S53" s="30">
        <v>0</v>
      </c>
      <c r="T53" s="28">
        <v>1</v>
      </c>
      <c r="U53" s="59">
        <v>0</v>
      </c>
      <c r="V53" s="23">
        <f t="shared" si="10"/>
        <v>0</v>
      </c>
      <c r="W53" s="29">
        <v>0</v>
      </c>
      <c r="X53" s="29">
        <v>0</v>
      </c>
      <c r="Y53" s="29">
        <v>0</v>
      </c>
      <c r="Z53" s="29">
        <v>0</v>
      </c>
      <c r="AA53" s="29">
        <v>0</v>
      </c>
      <c r="AB53" s="56">
        <v>0</v>
      </c>
      <c r="AC53" s="29">
        <v>0</v>
      </c>
      <c r="AD53" s="29">
        <v>0</v>
      </c>
      <c r="AE53" s="30">
        <v>0</v>
      </c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</row>
    <row r="54" spans="1:51" ht="18.75" customHeight="1" x14ac:dyDescent="0.25">
      <c r="A54" s="586"/>
      <c r="B54" s="31" t="s">
        <v>284</v>
      </c>
      <c r="C54" s="319">
        <f t="shared" si="0"/>
        <v>0</v>
      </c>
      <c r="D54" s="38">
        <f t="shared" si="1"/>
        <v>0</v>
      </c>
      <c r="E54" s="36">
        <v>0</v>
      </c>
      <c r="F54" s="33">
        <v>0</v>
      </c>
      <c r="G54" s="33">
        <v>0</v>
      </c>
      <c r="H54" s="33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8">
        <v>0</v>
      </c>
      <c r="T54" s="35">
        <v>4</v>
      </c>
      <c r="U54" s="257">
        <v>0</v>
      </c>
      <c r="V54" s="32">
        <f t="shared" si="10"/>
        <v>0</v>
      </c>
      <c r="W54" s="18">
        <v>0</v>
      </c>
      <c r="X54" s="18">
        <v>0</v>
      </c>
      <c r="Y54" s="18">
        <v>0</v>
      </c>
      <c r="Z54" s="18">
        <v>0</v>
      </c>
      <c r="AA54" s="18">
        <v>0</v>
      </c>
      <c r="AB54" s="17">
        <v>0</v>
      </c>
      <c r="AC54" s="18">
        <v>0</v>
      </c>
      <c r="AD54" s="18">
        <v>0</v>
      </c>
      <c r="AE54" s="34">
        <v>0</v>
      </c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</row>
    <row r="55" spans="1:51" ht="18.75" customHeight="1" thickBot="1" x14ac:dyDescent="0.3">
      <c r="A55" s="586"/>
      <c r="B55" s="213" t="s">
        <v>35</v>
      </c>
      <c r="C55" s="388">
        <f t="shared" si="0"/>
        <v>49</v>
      </c>
      <c r="D55" s="239">
        <f t="shared" si="1"/>
        <v>25</v>
      </c>
      <c r="E55" s="28">
        <v>25</v>
      </c>
      <c r="F55" s="238">
        <v>25</v>
      </c>
      <c r="G55" s="24">
        <v>0</v>
      </c>
      <c r="H55" s="238">
        <v>0</v>
      </c>
      <c r="I55" s="56">
        <v>7</v>
      </c>
      <c r="J55" s="251">
        <v>0</v>
      </c>
      <c r="K55" s="56">
        <v>1</v>
      </c>
      <c r="L55" s="251">
        <v>0</v>
      </c>
      <c r="M55" s="56">
        <v>8</v>
      </c>
      <c r="N55" s="251">
        <v>0</v>
      </c>
      <c r="O55" s="56">
        <v>8</v>
      </c>
      <c r="P55" s="251">
        <v>0</v>
      </c>
      <c r="Q55" s="251">
        <v>0</v>
      </c>
      <c r="R55" s="251">
        <v>0</v>
      </c>
      <c r="S55" s="350">
        <v>0</v>
      </c>
      <c r="T55" s="214">
        <v>150</v>
      </c>
      <c r="U55" s="247">
        <v>10</v>
      </c>
      <c r="V55" s="232">
        <f t="shared" si="10"/>
        <v>13</v>
      </c>
      <c r="W55" s="247">
        <v>0</v>
      </c>
      <c r="X55" s="247">
        <v>4</v>
      </c>
      <c r="Y55" s="238">
        <v>0</v>
      </c>
      <c r="Z55" s="247">
        <v>8</v>
      </c>
      <c r="AA55" s="351">
        <v>0</v>
      </c>
      <c r="AB55" s="249">
        <v>1</v>
      </c>
      <c r="AC55" s="247">
        <v>0</v>
      </c>
      <c r="AD55" s="247">
        <v>0</v>
      </c>
      <c r="AE55" s="252">
        <v>0</v>
      </c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</row>
    <row r="56" spans="1:51" ht="18.75" customHeight="1" thickBot="1" x14ac:dyDescent="0.3">
      <c r="A56" s="586"/>
      <c r="B56" s="397" t="s">
        <v>36</v>
      </c>
      <c r="C56" s="361">
        <f t="shared" ref="C56:AE56" si="11">SUM(C12:C17,C24:C35,C39:C42,C49:C51,C55)</f>
        <v>1240</v>
      </c>
      <c r="D56" s="368">
        <f t="shared" si="11"/>
        <v>845</v>
      </c>
      <c r="E56" s="369">
        <f t="shared" si="11"/>
        <v>780</v>
      </c>
      <c r="F56" s="363">
        <f t="shared" si="11"/>
        <v>759</v>
      </c>
      <c r="G56" s="361">
        <f t="shared" si="11"/>
        <v>160</v>
      </c>
      <c r="H56" s="362">
        <f t="shared" si="11"/>
        <v>74</v>
      </c>
      <c r="I56" s="362">
        <f t="shared" si="11"/>
        <v>94</v>
      </c>
      <c r="J56" s="362">
        <f t="shared" si="11"/>
        <v>0</v>
      </c>
      <c r="K56" s="362">
        <f t="shared" si="11"/>
        <v>7</v>
      </c>
      <c r="L56" s="362">
        <f t="shared" si="11"/>
        <v>0</v>
      </c>
      <c r="M56" s="362">
        <f t="shared" si="11"/>
        <v>94</v>
      </c>
      <c r="N56" s="362">
        <f t="shared" si="11"/>
        <v>1</v>
      </c>
      <c r="O56" s="362">
        <f t="shared" si="11"/>
        <v>105</v>
      </c>
      <c r="P56" s="362">
        <f t="shared" si="11"/>
        <v>11</v>
      </c>
      <c r="Q56" s="362">
        <f t="shared" si="11"/>
        <v>0</v>
      </c>
      <c r="R56" s="362">
        <f t="shared" si="11"/>
        <v>0</v>
      </c>
      <c r="S56" s="368">
        <f t="shared" si="11"/>
        <v>0</v>
      </c>
      <c r="T56" s="369">
        <f t="shared" si="11"/>
        <v>5301</v>
      </c>
      <c r="U56" s="363">
        <f t="shared" si="11"/>
        <v>598</v>
      </c>
      <c r="V56" s="383">
        <f t="shared" si="11"/>
        <v>468</v>
      </c>
      <c r="W56" s="369">
        <f t="shared" si="11"/>
        <v>0</v>
      </c>
      <c r="X56" s="362">
        <f t="shared" si="11"/>
        <v>128</v>
      </c>
      <c r="Y56" s="390">
        <f t="shared" si="11"/>
        <v>0</v>
      </c>
      <c r="Z56" s="390">
        <f t="shared" si="11"/>
        <v>302</v>
      </c>
      <c r="AA56" s="390">
        <f t="shared" si="11"/>
        <v>1</v>
      </c>
      <c r="AB56" s="390">
        <f t="shared" si="11"/>
        <v>34</v>
      </c>
      <c r="AC56" s="390">
        <f t="shared" si="11"/>
        <v>0</v>
      </c>
      <c r="AD56" s="390">
        <f t="shared" si="11"/>
        <v>0</v>
      </c>
      <c r="AE56" s="368">
        <f t="shared" si="11"/>
        <v>3</v>
      </c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</row>
    <row r="57" spans="1:51" ht="18.75" customHeight="1" thickBot="1" x14ac:dyDescent="0.3">
      <c r="A57" s="586"/>
      <c r="B57" s="668" t="s">
        <v>37</v>
      </c>
      <c r="C57" s="669"/>
      <c r="D57" s="669"/>
      <c r="E57" s="669"/>
      <c r="F57" s="669"/>
      <c r="G57" s="669"/>
      <c r="H57" s="669"/>
      <c r="I57" s="669"/>
      <c r="J57" s="669"/>
      <c r="K57" s="669"/>
      <c r="L57" s="669"/>
      <c r="M57" s="669"/>
      <c r="N57" s="669"/>
      <c r="O57" s="669"/>
      <c r="P57" s="669"/>
      <c r="Q57" s="669"/>
      <c r="R57" s="669"/>
      <c r="S57" s="669"/>
      <c r="T57" s="669"/>
      <c r="U57" s="669"/>
      <c r="V57" s="669"/>
      <c r="W57" s="669"/>
      <c r="X57" s="669"/>
      <c r="Y57" s="669"/>
      <c r="Z57" s="669"/>
      <c r="AA57" s="669"/>
      <c r="AB57" s="669"/>
      <c r="AC57" s="669"/>
      <c r="AD57" s="669"/>
      <c r="AE57" s="580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</row>
    <row r="58" spans="1:51" ht="18.75" customHeight="1" x14ac:dyDescent="0.25">
      <c r="A58" s="586"/>
      <c r="B58" s="40" t="s">
        <v>224</v>
      </c>
      <c r="C58" s="371">
        <f t="shared" ref="C58:C64" si="12">E58+G58+I58+K58+M58+O58</f>
        <v>8</v>
      </c>
      <c r="D58" s="38">
        <f t="shared" ref="D58:D64" si="13">F58+H58+J58+L58+N58+P58+Q58+R58+S58</f>
        <v>0</v>
      </c>
      <c r="E58" s="44">
        <v>0</v>
      </c>
      <c r="F58" s="44">
        <v>0</v>
      </c>
      <c r="G58" s="44">
        <v>0</v>
      </c>
      <c r="H58" s="44">
        <v>0</v>
      </c>
      <c r="I58" s="17">
        <v>2</v>
      </c>
      <c r="J58" s="62">
        <v>0</v>
      </c>
      <c r="K58" s="17">
        <v>0</v>
      </c>
      <c r="L58" s="62">
        <v>0</v>
      </c>
      <c r="M58" s="17">
        <v>3</v>
      </c>
      <c r="N58" s="62">
        <v>0</v>
      </c>
      <c r="O58" s="17">
        <v>3</v>
      </c>
      <c r="P58" s="62">
        <v>0</v>
      </c>
      <c r="Q58" s="62">
        <v>0</v>
      </c>
      <c r="R58" s="62">
        <v>0</v>
      </c>
      <c r="S58" s="62">
        <v>0</v>
      </c>
      <c r="T58" s="43">
        <v>85</v>
      </c>
      <c r="U58" s="37">
        <v>9</v>
      </c>
      <c r="V58" s="46">
        <f t="shared" ref="V58:V64" si="14">SUM(W58:AE58)</f>
        <v>2</v>
      </c>
      <c r="W58" s="287">
        <v>0</v>
      </c>
      <c r="X58" s="37">
        <v>2</v>
      </c>
      <c r="Y58" s="37">
        <v>0</v>
      </c>
      <c r="Z58" s="33">
        <v>0</v>
      </c>
      <c r="AA58" s="33">
        <v>0</v>
      </c>
      <c r="AB58" s="33">
        <v>0</v>
      </c>
      <c r="AC58" s="37">
        <v>0</v>
      </c>
      <c r="AD58" s="37">
        <v>0</v>
      </c>
      <c r="AE58" s="38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</row>
    <row r="59" spans="1:51" ht="18.75" customHeight="1" x14ac:dyDescent="0.25">
      <c r="A59" s="586"/>
      <c r="B59" s="213" t="s">
        <v>110</v>
      </c>
      <c r="C59" s="372">
        <f t="shared" si="12"/>
        <v>30</v>
      </c>
      <c r="D59" s="26">
        <f t="shared" si="13"/>
        <v>14</v>
      </c>
      <c r="E59" s="214">
        <v>0</v>
      </c>
      <c r="F59" s="214">
        <v>0</v>
      </c>
      <c r="G59" s="214">
        <v>30</v>
      </c>
      <c r="H59" s="214">
        <v>14</v>
      </c>
      <c r="I59" s="56">
        <v>0</v>
      </c>
      <c r="J59" s="216">
        <v>0</v>
      </c>
      <c r="K59" s="56">
        <v>0</v>
      </c>
      <c r="L59" s="216">
        <v>0</v>
      </c>
      <c r="M59" s="56">
        <v>0</v>
      </c>
      <c r="N59" s="216">
        <v>0</v>
      </c>
      <c r="O59" s="56">
        <v>0</v>
      </c>
      <c r="P59" s="216">
        <v>0</v>
      </c>
      <c r="Q59" s="216">
        <v>0</v>
      </c>
      <c r="R59" s="216">
        <v>0</v>
      </c>
      <c r="S59" s="216">
        <v>0</v>
      </c>
      <c r="T59" s="217">
        <v>90</v>
      </c>
      <c r="U59" s="25">
        <v>11</v>
      </c>
      <c r="V59" s="23">
        <f t="shared" si="14"/>
        <v>19</v>
      </c>
      <c r="W59" s="27">
        <v>0</v>
      </c>
      <c r="X59" s="218">
        <v>1</v>
      </c>
      <c r="Y59" s="24">
        <v>0</v>
      </c>
      <c r="Z59" s="24">
        <v>18</v>
      </c>
      <c r="AA59" s="24">
        <v>0</v>
      </c>
      <c r="AB59" s="24">
        <v>0</v>
      </c>
      <c r="AC59" s="25">
        <v>0</v>
      </c>
      <c r="AD59" s="25">
        <v>0</v>
      </c>
      <c r="AE59" s="26">
        <v>0</v>
      </c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</row>
    <row r="60" spans="1:51" ht="18.75" customHeight="1" x14ac:dyDescent="0.25">
      <c r="A60" s="586"/>
      <c r="B60" s="31" t="s">
        <v>32</v>
      </c>
      <c r="C60" s="371">
        <f t="shared" si="12"/>
        <v>30</v>
      </c>
      <c r="D60" s="38">
        <f t="shared" si="13"/>
        <v>11</v>
      </c>
      <c r="E60" s="36">
        <v>0</v>
      </c>
      <c r="F60" s="36">
        <v>0</v>
      </c>
      <c r="G60" s="36">
        <v>30</v>
      </c>
      <c r="H60" s="36">
        <v>11</v>
      </c>
      <c r="I60" s="17">
        <v>0</v>
      </c>
      <c r="J60" s="37">
        <v>0</v>
      </c>
      <c r="K60" s="17">
        <v>0</v>
      </c>
      <c r="L60" s="37">
        <v>0</v>
      </c>
      <c r="M60" s="17">
        <v>0</v>
      </c>
      <c r="N60" s="37">
        <v>0</v>
      </c>
      <c r="O60" s="17">
        <v>0</v>
      </c>
      <c r="P60" s="37">
        <v>0</v>
      </c>
      <c r="Q60" s="37">
        <v>0</v>
      </c>
      <c r="R60" s="37">
        <v>0</v>
      </c>
      <c r="S60" s="37">
        <v>0</v>
      </c>
      <c r="T60" s="35">
        <v>65</v>
      </c>
      <c r="U60" s="37">
        <v>3</v>
      </c>
      <c r="V60" s="32">
        <f t="shared" si="14"/>
        <v>22</v>
      </c>
      <c r="W60" s="35">
        <v>0</v>
      </c>
      <c r="X60" s="63">
        <v>2</v>
      </c>
      <c r="Y60" s="33">
        <v>0</v>
      </c>
      <c r="Z60" s="33">
        <v>20</v>
      </c>
      <c r="AA60" s="33">
        <v>0</v>
      </c>
      <c r="AB60" s="33">
        <v>0</v>
      </c>
      <c r="AC60" s="37">
        <v>0</v>
      </c>
      <c r="AD60" s="37">
        <v>0</v>
      </c>
      <c r="AE60" s="38">
        <v>0</v>
      </c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</row>
    <row r="61" spans="1:51" ht="18.75" customHeight="1" x14ac:dyDescent="0.25">
      <c r="A61" s="586"/>
      <c r="B61" s="54" t="s">
        <v>26</v>
      </c>
      <c r="C61" s="372">
        <f t="shared" si="12"/>
        <v>114</v>
      </c>
      <c r="D61" s="30">
        <f t="shared" si="13"/>
        <v>62</v>
      </c>
      <c r="E61" s="55">
        <v>100</v>
      </c>
      <c r="F61" s="55">
        <v>62</v>
      </c>
      <c r="G61" s="55">
        <v>0</v>
      </c>
      <c r="H61" s="55">
        <v>0</v>
      </c>
      <c r="I61" s="56">
        <v>4</v>
      </c>
      <c r="J61" s="29">
        <v>0</v>
      </c>
      <c r="K61" s="56">
        <v>0</v>
      </c>
      <c r="L61" s="29">
        <v>0</v>
      </c>
      <c r="M61" s="56">
        <v>5</v>
      </c>
      <c r="N61" s="29">
        <v>0</v>
      </c>
      <c r="O61" s="56">
        <v>5</v>
      </c>
      <c r="P61" s="29">
        <v>0</v>
      </c>
      <c r="Q61" s="29">
        <v>0</v>
      </c>
      <c r="R61" s="29">
        <v>0</v>
      </c>
      <c r="S61" s="29">
        <v>0</v>
      </c>
      <c r="T61" s="301">
        <v>347</v>
      </c>
      <c r="U61" s="29">
        <v>38</v>
      </c>
      <c r="V61" s="299">
        <f t="shared" si="14"/>
        <v>53</v>
      </c>
      <c r="W61" s="59">
        <v>0</v>
      </c>
      <c r="X61" s="29">
        <v>11</v>
      </c>
      <c r="Y61" s="29">
        <v>0</v>
      </c>
      <c r="Z61" s="56">
        <v>39</v>
      </c>
      <c r="AA61" s="56">
        <v>0</v>
      </c>
      <c r="AB61" s="56">
        <v>3</v>
      </c>
      <c r="AC61" s="29">
        <v>0</v>
      </c>
      <c r="AD61" s="29">
        <v>0</v>
      </c>
      <c r="AE61" s="30">
        <v>0</v>
      </c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</row>
    <row r="62" spans="1:51" ht="18.75" customHeight="1" x14ac:dyDescent="0.25">
      <c r="A62" s="586"/>
      <c r="B62" s="40" t="s">
        <v>27</v>
      </c>
      <c r="C62" s="371">
        <f t="shared" si="12"/>
        <v>63</v>
      </c>
      <c r="D62" s="38">
        <f t="shared" si="13"/>
        <v>50</v>
      </c>
      <c r="E62" s="44">
        <v>50</v>
      </c>
      <c r="F62" s="44">
        <v>50</v>
      </c>
      <c r="G62" s="44">
        <v>0</v>
      </c>
      <c r="H62" s="44">
        <v>0</v>
      </c>
      <c r="I62" s="17">
        <v>3</v>
      </c>
      <c r="J62" s="62">
        <v>0</v>
      </c>
      <c r="K62" s="17">
        <v>0</v>
      </c>
      <c r="L62" s="62">
        <v>0</v>
      </c>
      <c r="M62" s="17">
        <v>5</v>
      </c>
      <c r="N62" s="62">
        <v>0</v>
      </c>
      <c r="O62" s="17">
        <v>5</v>
      </c>
      <c r="P62" s="62">
        <v>0</v>
      </c>
      <c r="Q62" s="62">
        <v>0</v>
      </c>
      <c r="R62" s="62">
        <v>0</v>
      </c>
      <c r="S62" s="62">
        <v>0</v>
      </c>
      <c r="T62" s="43">
        <v>228</v>
      </c>
      <c r="U62" s="37">
        <v>39</v>
      </c>
      <c r="V62" s="32">
        <f t="shared" si="14"/>
        <v>28</v>
      </c>
      <c r="W62" s="63">
        <v>0</v>
      </c>
      <c r="X62" s="37">
        <v>15</v>
      </c>
      <c r="Y62" s="37">
        <v>0</v>
      </c>
      <c r="Z62" s="33">
        <v>11</v>
      </c>
      <c r="AA62" s="33">
        <v>0</v>
      </c>
      <c r="AB62" s="33">
        <v>2</v>
      </c>
      <c r="AC62" s="37">
        <v>0</v>
      </c>
      <c r="AD62" s="37">
        <v>0</v>
      </c>
      <c r="AE62" s="38">
        <v>0</v>
      </c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</row>
    <row r="63" spans="1:51" ht="18.75" customHeight="1" x14ac:dyDescent="0.25">
      <c r="A63" s="586"/>
      <c r="B63" s="213" t="s">
        <v>225</v>
      </c>
      <c r="C63" s="372">
        <f t="shared" si="12"/>
        <v>59</v>
      </c>
      <c r="D63" s="26">
        <f t="shared" si="13"/>
        <v>45</v>
      </c>
      <c r="E63" s="214">
        <v>50</v>
      </c>
      <c r="F63" s="214">
        <v>45</v>
      </c>
      <c r="G63" s="214">
        <v>0</v>
      </c>
      <c r="H63" s="214">
        <v>0</v>
      </c>
      <c r="I63" s="56">
        <v>3</v>
      </c>
      <c r="J63" s="216">
        <v>0</v>
      </c>
      <c r="K63" s="56">
        <v>0</v>
      </c>
      <c r="L63" s="216">
        <v>0</v>
      </c>
      <c r="M63" s="56">
        <v>3</v>
      </c>
      <c r="N63" s="216">
        <v>0</v>
      </c>
      <c r="O63" s="56">
        <v>3</v>
      </c>
      <c r="P63" s="216">
        <v>0</v>
      </c>
      <c r="Q63" s="216">
        <v>0</v>
      </c>
      <c r="R63" s="216">
        <v>0</v>
      </c>
      <c r="S63" s="216">
        <v>0</v>
      </c>
      <c r="T63" s="217">
        <v>181</v>
      </c>
      <c r="U63" s="216">
        <v>10</v>
      </c>
      <c r="V63" s="384">
        <f t="shared" si="14"/>
        <v>11</v>
      </c>
      <c r="W63" s="250">
        <v>0</v>
      </c>
      <c r="X63" s="216">
        <v>8</v>
      </c>
      <c r="Y63" s="216">
        <v>0</v>
      </c>
      <c r="Z63" s="215">
        <v>3</v>
      </c>
      <c r="AA63" s="215">
        <v>0</v>
      </c>
      <c r="AB63" s="215">
        <v>0</v>
      </c>
      <c r="AC63" s="216">
        <v>0</v>
      </c>
      <c r="AD63" s="216">
        <v>0</v>
      </c>
      <c r="AE63" s="303">
        <v>0</v>
      </c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</row>
    <row r="64" spans="1:51" ht="18.75" customHeight="1" x14ac:dyDescent="0.25">
      <c r="A64" s="586"/>
      <c r="B64" s="40" t="s">
        <v>84</v>
      </c>
      <c r="C64" s="371">
        <f t="shared" si="12"/>
        <v>58</v>
      </c>
      <c r="D64" s="38">
        <f t="shared" si="13"/>
        <v>38</v>
      </c>
      <c r="E64" s="44">
        <v>50</v>
      </c>
      <c r="F64" s="44">
        <v>38</v>
      </c>
      <c r="G64" s="44">
        <v>0</v>
      </c>
      <c r="H64" s="44">
        <v>0</v>
      </c>
      <c r="I64" s="17">
        <v>2</v>
      </c>
      <c r="J64" s="62">
        <v>0</v>
      </c>
      <c r="K64" s="17">
        <v>0</v>
      </c>
      <c r="L64" s="62">
        <v>0</v>
      </c>
      <c r="M64" s="17">
        <v>3</v>
      </c>
      <c r="N64" s="62">
        <v>0</v>
      </c>
      <c r="O64" s="17">
        <v>3</v>
      </c>
      <c r="P64" s="62">
        <v>0</v>
      </c>
      <c r="Q64" s="62">
        <v>0</v>
      </c>
      <c r="R64" s="62">
        <v>0</v>
      </c>
      <c r="S64" s="62">
        <v>0</v>
      </c>
      <c r="T64" s="385">
        <v>165</v>
      </c>
      <c r="U64" s="219">
        <v>19</v>
      </c>
      <c r="V64" s="41">
        <f t="shared" si="14"/>
        <v>7</v>
      </c>
      <c r="W64" s="220">
        <v>0</v>
      </c>
      <c r="X64" s="219">
        <v>5</v>
      </c>
      <c r="Y64" s="219">
        <v>0</v>
      </c>
      <c r="Z64" s="221">
        <v>2</v>
      </c>
      <c r="AA64" s="221">
        <v>0</v>
      </c>
      <c r="AB64" s="221">
        <v>0</v>
      </c>
      <c r="AC64" s="219">
        <v>0</v>
      </c>
      <c r="AD64" s="219">
        <v>0</v>
      </c>
      <c r="AE64" s="222">
        <v>0</v>
      </c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</row>
    <row r="65" spans="1:51" ht="18.75" customHeight="1" x14ac:dyDescent="0.25">
      <c r="A65" s="586"/>
      <c r="B65" s="333" t="s">
        <v>38</v>
      </c>
      <c r="C65" s="51">
        <f t="shared" ref="C65:AE65" si="15">SUM(C58:C64)</f>
        <v>362</v>
      </c>
      <c r="D65" s="53">
        <f t="shared" si="15"/>
        <v>220</v>
      </c>
      <c r="E65" s="51">
        <f t="shared" si="15"/>
        <v>250</v>
      </c>
      <c r="F65" s="53">
        <f t="shared" si="15"/>
        <v>195</v>
      </c>
      <c r="G65" s="51">
        <f t="shared" si="15"/>
        <v>60</v>
      </c>
      <c r="H65" s="68">
        <f t="shared" si="15"/>
        <v>25</v>
      </c>
      <c r="I65" s="68">
        <f t="shared" si="15"/>
        <v>14</v>
      </c>
      <c r="J65" s="68">
        <f t="shared" si="15"/>
        <v>0</v>
      </c>
      <c r="K65" s="68">
        <f t="shared" si="15"/>
        <v>0</v>
      </c>
      <c r="L65" s="68">
        <f t="shared" si="15"/>
        <v>0</v>
      </c>
      <c r="M65" s="68">
        <f t="shared" si="15"/>
        <v>19</v>
      </c>
      <c r="N65" s="68">
        <f t="shared" si="15"/>
        <v>0</v>
      </c>
      <c r="O65" s="68">
        <f t="shared" si="15"/>
        <v>19</v>
      </c>
      <c r="P65" s="68">
        <f t="shared" si="15"/>
        <v>0</v>
      </c>
      <c r="Q65" s="68">
        <f t="shared" si="15"/>
        <v>0</v>
      </c>
      <c r="R65" s="68">
        <f t="shared" si="15"/>
        <v>0</v>
      </c>
      <c r="S65" s="53">
        <f t="shared" si="15"/>
        <v>0</v>
      </c>
      <c r="T65" s="6">
        <f t="shared" si="15"/>
        <v>1161</v>
      </c>
      <c r="U65" s="6">
        <f t="shared" si="15"/>
        <v>129</v>
      </c>
      <c r="V65" s="6">
        <f t="shared" si="15"/>
        <v>142</v>
      </c>
      <c r="W65" s="51">
        <f t="shared" si="15"/>
        <v>0</v>
      </c>
      <c r="X65" s="68">
        <f t="shared" si="15"/>
        <v>44</v>
      </c>
      <c r="Y65" s="68">
        <f t="shared" si="15"/>
        <v>0</v>
      </c>
      <c r="Z65" s="68">
        <f t="shared" si="15"/>
        <v>93</v>
      </c>
      <c r="AA65" s="68">
        <f t="shared" si="15"/>
        <v>0</v>
      </c>
      <c r="AB65" s="68">
        <f t="shared" si="15"/>
        <v>5</v>
      </c>
      <c r="AC65" s="68">
        <f t="shared" si="15"/>
        <v>0</v>
      </c>
      <c r="AD65" s="68">
        <f t="shared" si="15"/>
        <v>0</v>
      </c>
      <c r="AE65" s="53">
        <f t="shared" si="15"/>
        <v>0</v>
      </c>
      <c r="AF65" s="69"/>
      <c r="AG65" s="69"/>
      <c r="AH65" s="69"/>
      <c r="AI65" s="69"/>
      <c r="AJ65" s="69"/>
      <c r="AK65" s="69"/>
      <c r="AL65" s="69"/>
      <c r="AM65" s="3"/>
      <c r="AN65" s="69"/>
      <c r="AO65" s="69"/>
      <c r="AP65" s="69"/>
      <c r="AQ65" s="69"/>
      <c r="AR65" s="69"/>
      <c r="AS65" s="69"/>
      <c r="AT65" s="69"/>
      <c r="AU65" s="3"/>
      <c r="AV65" s="69"/>
      <c r="AW65" s="69"/>
      <c r="AX65" s="69"/>
      <c r="AY65" s="69"/>
    </row>
    <row r="66" spans="1:51" ht="18.75" customHeight="1" x14ac:dyDescent="0.25">
      <c r="A66" s="586"/>
      <c r="B66" s="633" t="s">
        <v>86</v>
      </c>
      <c r="C66" s="634"/>
      <c r="D66" s="634"/>
      <c r="E66" s="634"/>
      <c r="F66" s="634"/>
      <c r="G66" s="634"/>
      <c r="H66" s="634"/>
      <c r="I66" s="634"/>
      <c r="J66" s="634"/>
      <c r="K66" s="634"/>
      <c r="L66" s="634"/>
      <c r="M66" s="634"/>
      <c r="N66" s="634"/>
      <c r="O66" s="634"/>
      <c r="P66" s="634"/>
      <c r="Q66" s="634"/>
      <c r="R66" s="634"/>
      <c r="S66" s="634"/>
      <c r="T66" s="634"/>
      <c r="U66" s="634"/>
      <c r="V66" s="634"/>
      <c r="W66" s="634"/>
      <c r="X66" s="634"/>
      <c r="Y66" s="634"/>
      <c r="Z66" s="634"/>
      <c r="AA66" s="634"/>
      <c r="AB66" s="634"/>
      <c r="AC66" s="634"/>
      <c r="AD66" s="634"/>
      <c r="AE66" s="635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</row>
    <row r="67" spans="1:51" ht="18.75" customHeight="1" x14ac:dyDescent="0.25">
      <c r="A67" s="586"/>
      <c r="B67" s="40" t="s">
        <v>144</v>
      </c>
      <c r="C67" s="375">
        <f t="shared" ref="C67:C74" si="16">E67+G67+I67+K67+M67+O67</f>
        <v>30</v>
      </c>
      <c r="D67" s="38">
        <f t="shared" ref="D67:D74" si="17">F67+H67+J67+L67+N67+P67+Q67+R67+S67</f>
        <v>13</v>
      </c>
      <c r="E67" s="36">
        <v>0</v>
      </c>
      <c r="F67" s="36">
        <v>0</v>
      </c>
      <c r="G67" s="36">
        <v>30</v>
      </c>
      <c r="H67" s="36">
        <v>13</v>
      </c>
      <c r="I67" s="211">
        <v>0</v>
      </c>
      <c r="J67" s="37">
        <v>0</v>
      </c>
      <c r="K67" s="211">
        <v>0</v>
      </c>
      <c r="L67" s="37">
        <v>0</v>
      </c>
      <c r="M67" s="211">
        <v>0</v>
      </c>
      <c r="N67" s="37">
        <v>0</v>
      </c>
      <c r="O67" s="211">
        <v>0</v>
      </c>
      <c r="P67" s="37">
        <v>0</v>
      </c>
      <c r="Q67" s="37">
        <v>0</v>
      </c>
      <c r="R67" s="37">
        <v>0</v>
      </c>
      <c r="S67" s="37">
        <v>0</v>
      </c>
      <c r="T67" s="35">
        <v>68</v>
      </c>
      <c r="U67" s="38">
        <v>3</v>
      </c>
      <c r="V67" s="32">
        <f t="shared" ref="V67:V74" si="18">SUM(W67:AE67)</f>
        <v>25</v>
      </c>
      <c r="W67" s="305">
        <v>0</v>
      </c>
      <c r="X67" s="33">
        <v>0</v>
      </c>
      <c r="Y67" s="33">
        <v>0</v>
      </c>
      <c r="Z67" s="33">
        <v>25</v>
      </c>
      <c r="AA67" s="33">
        <v>0</v>
      </c>
      <c r="AB67" s="33">
        <v>0</v>
      </c>
      <c r="AC67" s="37">
        <v>0</v>
      </c>
      <c r="AD67" s="37">
        <v>0</v>
      </c>
      <c r="AE67" s="38">
        <v>0</v>
      </c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</row>
    <row r="68" spans="1:51" ht="18.75" customHeight="1" x14ac:dyDescent="0.25">
      <c r="A68" s="586"/>
      <c r="B68" s="213" t="s">
        <v>138</v>
      </c>
      <c r="C68" s="374">
        <f t="shared" si="16"/>
        <v>30</v>
      </c>
      <c r="D68" s="26">
        <f t="shared" si="17"/>
        <v>14</v>
      </c>
      <c r="E68" s="300">
        <v>0</v>
      </c>
      <c r="F68" s="300">
        <v>0</v>
      </c>
      <c r="G68" s="300">
        <v>30</v>
      </c>
      <c r="H68" s="300">
        <v>14</v>
      </c>
      <c r="I68" s="24">
        <v>0</v>
      </c>
      <c r="J68" s="56">
        <v>0</v>
      </c>
      <c r="K68" s="24">
        <v>0</v>
      </c>
      <c r="L68" s="29">
        <v>0</v>
      </c>
      <c r="M68" s="24">
        <v>0</v>
      </c>
      <c r="N68" s="29">
        <v>0</v>
      </c>
      <c r="O68" s="24">
        <v>0</v>
      </c>
      <c r="P68" s="29">
        <v>0</v>
      </c>
      <c r="Q68" s="29">
        <v>0</v>
      </c>
      <c r="R68" s="29">
        <v>0</v>
      </c>
      <c r="S68" s="29">
        <v>0</v>
      </c>
      <c r="T68" s="301">
        <v>59</v>
      </c>
      <c r="U68" s="29">
        <v>6</v>
      </c>
      <c r="V68" s="299">
        <f t="shared" si="18"/>
        <v>9</v>
      </c>
      <c r="W68" s="59">
        <v>0</v>
      </c>
      <c r="X68" s="29">
        <v>0</v>
      </c>
      <c r="Y68" s="29">
        <v>0</v>
      </c>
      <c r="Z68" s="56">
        <v>9</v>
      </c>
      <c r="AA68" s="56">
        <v>0</v>
      </c>
      <c r="AB68" s="56">
        <v>0</v>
      </c>
      <c r="AC68" s="29">
        <v>0</v>
      </c>
      <c r="AD68" s="29">
        <v>0</v>
      </c>
      <c r="AE68" s="30">
        <v>0</v>
      </c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</row>
    <row r="69" spans="1:51" ht="18.75" customHeight="1" x14ac:dyDescent="0.25">
      <c r="A69" s="586"/>
      <c r="B69" s="40" t="s">
        <v>139</v>
      </c>
      <c r="C69" s="378">
        <f t="shared" si="16"/>
        <v>30</v>
      </c>
      <c r="D69" s="38">
        <f t="shared" si="17"/>
        <v>4</v>
      </c>
      <c r="E69" s="36">
        <v>0</v>
      </c>
      <c r="F69" s="36">
        <v>0</v>
      </c>
      <c r="G69" s="36">
        <v>30</v>
      </c>
      <c r="H69" s="36">
        <v>4</v>
      </c>
      <c r="I69" s="17">
        <v>0</v>
      </c>
      <c r="J69" s="37">
        <v>0</v>
      </c>
      <c r="K69" s="17">
        <v>0</v>
      </c>
      <c r="L69" s="37">
        <v>0</v>
      </c>
      <c r="M69" s="17">
        <v>0</v>
      </c>
      <c r="N69" s="37">
        <v>0</v>
      </c>
      <c r="O69" s="17">
        <v>0</v>
      </c>
      <c r="P69" s="37">
        <v>0</v>
      </c>
      <c r="Q69" s="37">
        <v>0</v>
      </c>
      <c r="R69" s="37">
        <v>0</v>
      </c>
      <c r="S69" s="37">
        <v>0</v>
      </c>
      <c r="T69" s="35">
        <v>32</v>
      </c>
      <c r="U69" s="38">
        <v>1</v>
      </c>
      <c r="V69" s="32">
        <f t="shared" si="18"/>
        <v>5</v>
      </c>
      <c r="W69" s="305">
        <v>0</v>
      </c>
      <c r="X69" s="33">
        <v>1</v>
      </c>
      <c r="Y69" s="17">
        <v>0</v>
      </c>
      <c r="Z69" s="17">
        <v>4</v>
      </c>
      <c r="AA69" s="17">
        <v>0</v>
      </c>
      <c r="AB69" s="17">
        <v>0</v>
      </c>
      <c r="AC69" s="18">
        <v>0</v>
      </c>
      <c r="AD69" s="18">
        <v>0</v>
      </c>
      <c r="AE69" s="34">
        <v>0</v>
      </c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</row>
    <row r="70" spans="1:51" ht="18.75" customHeight="1" x14ac:dyDescent="0.25">
      <c r="A70" s="586"/>
      <c r="B70" s="213" t="s">
        <v>220</v>
      </c>
      <c r="C70" s="380">
        <f t="shared" si="16"/>
        <v>173</v>
      </c>
      <c r="D70" s="30">
        <f t="shared" si="17"/>
        <v>41</v>
      </c>
      <c r="E70" s="300">
        <v>100</v>
      </c>
      <c r="F70" s="300">
        <v>41</v>
      </c>
      <c r="G70" s="300">
        <v>0</v>
      </c>
      <c r="H70" s="300">
        <v>0</v>
      </c>
      <c r="I70" s="249">
        <v>16</v>
      </c>
      <c r="J70" s="249">
        <v>0</v>
      </c>
      <c r="K70" s="249">
        <v>3</v>
      </c>
      <c r="L70" s="29">
        <v>0</v>
      </c>
      <c r="M70" s="249">
        <v>27</v>
      </c>
      <c r="N70" s="29">
        <v>0</v>
      </c>
      <c r="O70" s="249">
        <v>27</v>
      </c>
      <c r="P70" s="29">
        <v>0</v>
      </c>
      <c r="Q70" s="29">
        <v>0</v>
      </c>
      <c r="R70" s="29">
        <v>0</v>
      </c>
      <c r="S70" s="29">
        <v>0</v>
      </c>
      <c r="T70" s="301">
        <v>350</v>
      </c>
      <c r="U70" s="29">
        <v>37</v>
      </c>
      <c r="V70" s="299">
        <f t="shared" si="18"/>
        <v>50</v>
      </c>
      <c r="W70" s="59">
        <v>0</v>
      </c>
      <c r="X70" s="29">
        <v>10</v>
      </c>
      <c r="Y70" s="29">
        <v>0</v>
      </c>
      <c r="Z70" s="56">
        <v>34</v>
      </c>
      <c r="AA70" s="56">
        <v>0</v>
      </c>
      <c r="AB70" s="56">
        <v>6</v>
      </c>
      <c r="AC70" s="29">
        <v>0</v>
      </c>
      <c r="AD70" s="29">
        <v>0</v>
      </c>
      <c r="AE70" s="30">
        <v>0</v>
      </c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</row>
    <row r="71" spans="1:51" ht="18.75" customHeight="1" x14ac:dyDescent="0.25">
      <c r="A71" s="586"/>
      <c r="B71" s="40" t="s">
        <v>221</v>
      </c>
      <c r="C71" s="375">
        <f t="shared" si="16"/>
        <v>90</v>
      </c>
      <c r="D71" s="38">
        <f t="shared" si="17"/>
        <v>50</v>
      </c>
      <c r="E71" s="36">
        <v>50</v>
      </c>
      <c r="F71" s="36">
        <v>50</v>
      </c>
      <c r="G71" s="36">
        <v>0</v>
      </c>
      <c r="H71" s="36">
        <v>0</v>
      </c>
      <c r="I71" s="33">
        <v>9</v>
      </c>
      <c r="J71" s="37">
        <v>0</v>
      </c>
      <c r="K71" s="33">
        <v>1</v>
      </c>
      <c r="L71" s="37">
        <v>0</v>
      </c>
      <c r="M71" s="33">
        <v>15</v>
      </c>
      <c r="N71" s="37">
        <v>0</v>
      </c>
      <c r="O71" s="33">
        <v>15</v>
      </c>
      <c r="P71" s="37">
        <v>0</v>
      </c>
      <c r="Q71" s="37">
        <v>0</v>
      </c>
      <c r="R71" s="37">
        <v>0</v>
      </c>
      <c r="S71" s="37">
        <v>0</v>
      </c>
      <c r="T71" s="35">
        <v>191</v>
      </c>
      <c r="U71" s="37">
        <v>33</v>
      </c>
      <c r="V71" s="32">
        <f t="shared" si="18"/>
        <v>19</v>
      </c>
      <c r="W71" s="63">
        <v>0</v>
      </c>
      <c r="X71" s="37">
        <v>9</v>
      </c>
      <c r="Y71" s="37">
        <v>0</v>
      </c>
      <c r="Z71" s="33">
        <v>4</v>
      </c>
      <c r="AA71" s="33">
        <v>0</v>
      </c>
      <c r="AB71" s="33">
        <v>6</v>
      </c>
      <c r="AC71" s="37">
        <v>0</v>
      </c>
      <c r="AD71" s="37">
        <v>0</v>
      </c>
      <c r="AE71" s="38">
        <v>0</v>
      </c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</row>
    <row r="72" spans="1:51" ht="18.75" customHeight="1" x14ac:dyDescent="0.25">
      <c r="A72" s="586"/>
      <c r="B72" s="213" t="s">
        <v>226</v>
      </c>
      <c r="C72" s="374">
        <f t="shared" si="16"/>
        <v>11</v>
      </c>
      <c r="D72" s="26">
        <f t="shared" si="17"/>
        <v>0</v>
      </c>
      <c r="E72" s="28">
        <v>0</v>
      </c>
      <c r="F72" s="28">
        <v>0</v>
      </c>
      <c r="G72" s="28">
        <v>0</v>
      </c>
      <c r="H72" s="28">
        <v>0</v>
      </c>
      <c r="I72" s="24">
        <v>3</v>
      </c>
      <c r="J72" s="29">
        <v>0</v>
      </c>
      <c r="K72" s="24">
        <v>0</v>
      </c>
      <c r="L72" s="29">
        <v>0</v>
      </c>
      <c r="M72" s="24">
        <v>4</v>
      </c>
      <c r="N72" s="29">
        <v>0</v>
      </c>
      <c r="O72" s="24">
        <v>4</v>
      </c>
      <c r="P72" s="29">
        <v>0</v>
      </c>
      <c r="Q72" s="29">
        <v>0</v>
      </c>
      <c r="R72" s="29">
        <v>0</v>
      </c>
      <c r="S72" s="29">
        <v>0</v>
      </c>
      <c r="T72" s="301">
        <v>133</v>
      </c>
      <c r="U72" s="25">
        <v>9</v>
      </c>
      <c r="V72" s="23">
        <f t="shared" si="18"/>
        <v>12</v>
      </c>
      <c r="W72" s="218">
        <v>0</v>
      </c>
      <c r="X72" s="25">
        <v>2</v>
      </c>
      <c r="Y72" s="25">
        <v>0</v>
      </c>
      <c r="Z72" s="24">
        <v>10</v>
      </c>
      <c r="AA72" s="24">
        <v>0</v>
      </c>
      <c r="AB72" s="24">
        <v>0</v>
      </c>
      <c r="AC72" s="24">
        <v>0</v>
      </c>
      <c r="AD72" s="24">
        <v>0</v>
      </c>
      <c r="AE72" s="26">
        <v>0</v>
      </c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</row>
    <row r="73" spans="1:51" ht="18.75" customHeight="1" x14ac:dyDescent="0.25">
      <c r="A73" s="586"/>
      <c r="B73" s="40" t="s">
        <v>227</v>
      </c>
      <c r="C73" s="375">
        <f t="shared" si="16"/>
        <v>29</v>
      </c>
      <c r="D73" s="38">
        <f t="shared" si="17"/>
        <v>22</v>
      </c>
      <c r="E73" s="308">
        <v>20</v>
      </c>
      <c r="F73" s="392">
        <v>22</v>
      </c>
      <c r="G73" s="308">
        <v>0</v>
      </c>
      <c r="H73" s="308">
        <v>0</v>
      </c>
      <c r="I73" s="211">
        <v>3</v>
      </c>
      <c r="J73" s="45">
        <v>0</v>
      </c>
      <c r="K73" s="211">
        <v>0</v>
      </c>
      <c r="L73" s="45">
        <v>0</v>
      </c>
      <c r="M73" s="211">
        <v>3</v>
      </c>
      <c r="N73" s="45">
        <v>0</v>
      </c>
      <c r="O73" s="211">
        <v>3</v>
      </c>
      <c r="P73" s="45">
        <v>0</v>
      </c>
      <c r="Q73" s="45">
        <v>0</v>
      </c>
      <c r="R73" s="45">
        <v>0</v>
      </c>
      <c r="S73" s="45">
        <v>0</v>
      </c>
      <c r="T73" s="226">
        <v>129</v>
      </c>
      <c r="U73" s="45">
        <v>11</v>
      </c>
      <c r="V73" s="227">
        <f t="shared" si="18"/>
        <v>10</v>
      </c>
      <c r="W73" s="228">
        <v>0</v>
      </c>
      <c r="X73" s="45">
        <v>0</v>
      </c>
      <c r="Y73" s="45">
        <v>0</v>
      </c>
      <c r="Z73" s="211">
        <v>10</v>
      </c>
      <c r="AA73" s="211">
        <v>0</v>
      </c>
      <c r="AB73" s="211">
        <v>0</v>
      </c>
      <c r="AC73" s="45">
        <v>0</v>
      </c>
      <c r="AD73" s="45">
        <v>0</v>
      </c>
      <c r="AE73" s="47">
        <v>0</v>
      </c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</row>
    <row r="74" spans="1:51" ht="18.75" customHeight="1" x14ac:dyDescent="0.25">
      <c r="A74" s="586"/>
      <c r="B74" s="213" t="s">
        <v>228</v>
      </c>
      <c r="C74" s="374">
        <f t="shared" si="16"/>
        <v>50</v>
      </c>
      <c r="D74" s="26">
        <f t="shared" si="17"/>
        <v>29</v>
      </c>
      <c r="E74" s="28">
        <v>40</v>
      </c>
      <c r="F74" s="238">
        <v>29</v>
      </c>
      <c r="G74" s="28">
        <v>0</v>
      </c>
      <c r="H74" s="238">
        <v>0</v>
      </c>
      <c r="I74" s="238">
        <v>2</v>
      </c>
      <c r="J74" s="235">
        <v>0</v>
      </c>
      <c r="K74" s="238">
        <v>0</v>
      </c>
      <c r="L74" s="235">
        <v>0</v>
      </c>
      <c r="M74" s="238">
        <v>4</v>
      </c>
      <c r="N74" s="235">
        <v>0</v>
      </c>
      <c r="O74" s="238">
        <v>4</v>
      </c>
      <c r="P74" s="235">
        <v>0</v>
      </c>
      <c r="Q74" s="235">
        <v>0</v>
      </c>
      <c r="R74" s="235">
        <v>0</v>
      </c>
      <c r="S74" s="235">
        <v>0</v>
      </c>
      <c r="T74" s="359">
        <v>234</v>
      </c>
      <c r="U74" s="239">
        <v>19</v>
      </c>
      <c r="V74" s="234">
        <f t="shared" si="18"/>
        <v>16</v>
      </c>
      <c r="W74" s="364">
        <v>0</v>
      </c>
      <c r="X74" s="235">
        <v>3</v>
      </c>
      <c r="Y74" s="235">
        <v>0</v>
      </c>
      <c r="Z74" s="238">
        <v>13</v>
      </c>
      <c r="AA74" s="238">
        <v>0</v>
      </c>
      <c r="AB74" s="238">
        <v>0</v>
      </c>
      <c r="AC74" s="238">
        <v>0</v>
      </c>
      <c r="AD74" s="238">
        <v>0</v>
      </c>
      <c r="AE74" s="239">
        <v>0</v>
      </c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</row>
    <row r="75" spans="1:51" ht="18.75" customHeight="1" x14ac:dyDescent="0.25">
      <c r="A75" s="586"/>
      <c r="B75" s="253" t="s">
        <v>95</v>
      </c>
      <c r="C75" s="75">
        <f t="shared" ref="C75:AE75" si="19">SUM(C67:C74)</f>
        <v>443</v>
      </c>
      <c r="D75" s="76">
        <f t="shared" si="19"/>
        <v>173</v>
      </c>
      <c r="E75" s="75">
        <f t="shared" si="19"/>
        <v>210</v>
      </c>
      <c r="F75" s="76">
        <f t="shared" si="19"/>
        <v>142</v>
      </c>
      <c r="G75" s="75">
        <f t="shared" si="19"/>
        <v>90</v>
      </c>
      <c r="H75" s="73">
        <f t="shared" si="19"/>
        <v>31</v>
      </c>
      <c r="I75" s="381">
        <f t="shared" si="19"/>
        <v>33</v>
      </c>
      <c r="J75" s="73">
        <f t="shared" si="19"/>
        <v>0</v>
      </c>
      <c r="K75" s="73">
        <f t="shared" si="19"/>
        <v>4</v>
      </c>
      <c r="L75" s="73">
        <f t="shared" si="19"/>
        <v>0</v>
      </c>
      <c r="M75" s="73">
        <f t="shared" si="19"/>
        <v>53</v>
      </c>
      <c r="N75" s="73">
        <f t="shared" si="19"/>
        <v>0</v>
      </c>
      <c r="O75" s="73">
        <f t="shared" si="19"/>
        <v>53</v>
      </c>
      <c r="P75" s="73">
        <f t="shared" si="19"/>
        <v>0</v>
      </c>
      <c r="Q75" s="73">
        <f t="shared" si="19"/>
        <v>0</v>
      </c>
      <c r="R75" s="73">
        <f t="shared" si="19"/>
        <v>0</v>
      </c>
      <c r="S75" s="76">
        <f t="shared" si="19"/>
        <v>0</v>
      </c>
      <c r="T75" s="71">
        <f t="shared" si="19"/>
        <v>1196</v>
      </c>
      <c r="U75" s="71">
        <f t="shared" si="19"/>
        <v>119</v>
      </c>
      <c r="V75" s="71">
        <f t="shared" si="19"/>
        <v>146</v>
      </c>
      <c r="W75" s="75">
        <f t="shared" si="19"/>
        <v>0</v>
      </c>
      <c r="X75" s="73">
        <f t="shared" si="19"/>
        <v>25</v>
      </c>
      <c r="Y75" s="73">
        <f t="shared" si="19"/>
        <v>0</v>
      </c>
      <c r="Z75" s="73">
        <f t="shared" si="19"/>
        <v>109</v>
      </c>
      <c r="AA75" s="73">
        <f t="shared" si="19"/>
        <v>0</v>
      </c>
      <c r="AB75" s="73">
        <f t="shared" si="19"/>
        <v>12</v>
      </c>
      <c r="AC75" s="73">
        <f t="shared" si="19"/>
        <v>0</v>
      </c>
      <c r="AD75" s="73">
        <f t="shared" si="19"/>
        <v>0</v>
      </c>
      <c r="AE75" s="76">
        <f t="shared" si="19"/>
        <v>0</v>
      </c>
      <c r="AF75" s="231"/>
      <c r="AG75" s="231"/>
      <c r="AH75" s="231"/>
      <c r="AI75" s="231"/>
      <c r="AJ75" s="231"/>
      <c r="AK75" s="231"/>
      <c r="AL75" s="231"/>
      <c r="AM75" s="231"/>
      <c r="AN75" s="231"/>
      <c r="AO75" s="231"/>
      <c r="AP75" s="231"/>
      <c r="AQ75" s="231"/>
      <c r="AR75" s="231"/>
      <c r="AS75" s="231"/>
      <c r="AT75" s="231"/>
      <c r="AU75" s="231"/>
      <c r="AV75" s="231"/>
      <c r="AW75" s="231"/>
      <c r="AX75" s="231"/>
      <c r="AY75" s="231"/>
    </row>
    <row r="76" spans="1:51" ht="18.75" customHeight="1" x14ac:dyDescent="0.25">
      <c r="A76" s="586"/>
      <c r="B76" s="633" t="s">
        <v>121</v>
      </c>
      <c r="C76" s="634"/>
      <c r="D76" s="634"/>
      <c r="E76" s="634"/>
      <c r="F76" s="634"/>
      <c r="G76" s="634"/>
      <c r="H76" s="634"/>
      <c r="I76" s="634"/>
      <c r="J76" s="634"/>
      <c r="K76" s="634"/>
      <c r="L76" s="634"/>
      <c r="M76" s="634"/>
      <c r="N76" s="634"/>
      <c r="O76" s="634"/>
      <c r="P76" s="634"/>
      <c r="Q76" s="634"/>
      <c r="R76" s="634"/>
      <c r="S76" s="634"/>
      <c r="T76" s="634"/>
      <c r="U76" s="634"/>
      <c r="V76" s="634"/>
      <c r="W76" s="634"/>
      <c r="X76" s="634"/>
      <c r="Y76" s="634"/>
      <c r="Z76" s="634"/>
      <c r="AA76" s="634"/>
      <c r="AB76" s="634"/>
      <c r="AC76" s="634"/>
      <c r="AD76" s="634"/>
      <c r="AE76" s="635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</row>
    <row r="77" spans="1:51" ht="18.75" customHeight="1" x14ac:dyDescent="0.25">
      <c r="A77" s="586"/>
      <c r="B77" s="337" t="s">
        <v>163</v>
      </c>
      <c r="C77" s="376">
        <f t="shared" ref="C77:C84" si="20">E77+G77+I77+K77+M77+O77</f>
        <v>55</v>
      </c>
      <c r="D77" s="19">
        <f t="shared" ref="D77:D84" si="21">F77+H77+J77+L77+N77+P77+Q77+R77+S77</f>
        <v>40</v>
      </c>
      <c r="E77" s="339">
        <v>40</v>
      </c>
      <c r="F77" s="339">
        <v>40</v>
      </c>
      <c r="G77" s="339">
        <v>0</v>
      </c>
      <c r="H77" s="339">
        <v>0</v>
      </c>
      <c r="I77" s="83">
        <v>5</v>
      </c>
      <c r="J77" s="84">
        <v>0</v>
      </c>
      <c r="K77" s="83">
        <v>0</v>
      </c>
      <c r="L77" s="84">
        <v>0</v>
      </c>
      <c r="M77" s="83">
        <v>5</v>
      </c>
      <c r="N77" s="84">
        <v>0</v>
      </c>
      <c r="O77" s="83">
        <v>5</v>
      </c>
      <c r="P77" s="84">
        <v>0</v>
      </c>
      <c r="Q77" s="84">
        <v>0</v>
      </c>
      <c r="R77" s="84">
        <v>0</v>
      </c>
      <c r="S77" s="84">
        <v>0</v>
      </c>
      <c r="T77" s="20">
        <v>355</v>
      </c>
      <c r="U77" s="84">
        <v>22</v>
      </c>
      <c r="V77" s="16">
        <f t="shared" ref="V77:V84" si="22">SUM(W77:AE77)</f>
        <v>20</v>
      </c>
      <c r="W77" s="246">
        <v>0</v>
      </c>
      <c r="X77" s="84">
        <v>3</v>
      </c>
      <c r="Y77" s="84">
        <v>0</v>
      </c>
      <c r="Z77" s="83">
        <v>17</v>
      </c>
      <c r="AA77" s="83">
        <v>0</v>
      </c>
      <c r="AB77" s="83">
        <v>0</v>
      </c>
      <c r="AC77" s="83">
        <v>0</v>
      </c>
      <c r="AD77" s="83">
        <v>0</v>
      </c>
      <c r="AE77" s="340">
        <v>0</v>
      </c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</row>
    <row r="78" spans="1:51" ht="18.75" customHeight="1" x14ac:dyDescent="0.25">
      <c r="A78" s="586"/>
      <c r="B78" s="22" t="s">
        <v>164</v>
      </c>
      <c r="C78" s="377">
        <f t="shared" si="20"/>
        <v>30</v>
      </c>
      <c r="D78" s="286">
        <f t="shared" si="21"/>
        <v>4</v>
      </c>
      <c r="E78" s="28">
        <v>0</v>
      </c>
      <c r="F78" s="28">
        <v>0</v>
      </c>
      <c r="G78" s="28">
        <v>30</v>
      </c>
      <c r="H78" s="28">
        <v>4</v>
      </c>
      <c r="I78" s="24">
        <v>0</v>
      </c>
      <c r="J78" s="25">
        <v>0</v>
      </c>
      <c r="K78" s="24">
        <v>0</v>
      </c>
      <c r="L78" s="25">
        <v>0</v>
      </c>
      <c r="M78" s="24">
        <v>0</v>
      </c>
      <c r="N78" s="25">
        <v>0</v>
      </c>
      <c r="O78" s="24">
        <v>0</v>
      </c>
      <c r="P78" s="25">
        <v>0</v>
      </c>
      <c r="Q78" s="25">
        <v>0</v>
      </c>
      <c r="R78" s="25">
        <v>0</v>
      </c>
      <c r="S78" s="25">
        <v>0</v>
      </c>
      <c r="T78" s="27">
        <v>22</v>
      </c>
      <c r="U78" s="25">
        <v>5</v>
      </c>
      <c r="V78" s="23">
        <f t="shared" si="22"/>
        <v>4</v>
      </c>
      <c r="W78" s="218">
        <v>0</v>
      </c>
      <c r="X78" s="25">
        <v>0</v>
      </c>
      <c r="Y78" s="25">
        <v>0</v>
      </c>
      <c r="Z78" s="24">
        <v>4</v>
      </c>
      <c r="AA78" s="24">
        <v>0</v>
      </c>
      <c r="AB78" s="24">
        <v>0</v>
      </c>
      <c r="AC78" s="24">
        <v>0</v>
      </c>
      <c r="AD78" s="24">
        <v>0</v>
      </c>
      <c r="AE78" s="343">
        <v>0</v>
      </c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</row>
    <row r="79" spans="1:51" ht="18.75" customHeight="1" x14ac:dyDescent="0.25">
      <c r="A79" s="586"/>
      <c r="B79" s="15" t="s">
        <v>144</v>
      </c>
      <c r="C79" s="378">
        <f t="shared" si="20"/>
        <v>30</v>
      </c>
      <c r="D79" s="38">
        <f t="shared" si="21"/>
        <v>18</v>
      </c>
      <c r="E79" s="21">
        <v>0</v>
      </c>
      <c r="F79" s="21">
        <v>0</v>
      </c>
      <c r="G79" s="21">
        <v>30</v>
      </c>
      <c r="H79" s="21">
        <v>18</v>
      </c>
      <c r="I79" s="17">
        <v>0</v>
      </c>
      <c r="J79" s="18">
        <v>0</v>
      </c>
      <c r="K79" s="17">
        <v>0</v>
      </c>
      <c r="L79" s="18">
        <v>0</v>
      </c>
      <c r="M79" s="17">
        <v>0</v>
      </c>
      <c r="N79" s="18">
        <v>0</v>
      </c>
      <c r="O79" s="17">
        <v>0</v>
      </c>
      <c r="P79" s="18">
        <v>0</v>
      </c>
      <c r="Q79" s="18">
        <v>0</v>
      </c>
      <c r="R79" s="18">
        <v>0</v>
      </c>
      <c r="S79" s="18">
        <v>0</v>
      </c>
      <c r="T79" s="328">
        <v>69</v>
      </c>
      <c r="U79" s="18">
        <v>1</v>
      </c>
      <c r="V79" s="307">
        <f t="shared" si="22"/>
        <v>13</v>
      </c>
      <c r="W79" s="257">
        <v>0</v>
      </c>
      <c r="X79" s="18">
        <v>0</v>
      </c>
      <c r="Y79" s="18">
        <v>0</v>
      </c>
      <c r="Z79" s="17">
        <v>13</v>
      </c>
      <c r="AA79" s="17">
        <v>0</v>
      </c>
      <c r="AB79" s="17">
        <v>0</v>
      </c>
      <c r="AC79" s="17">
        <v>0</v>
      </c>
      <c r="AD79" s="17">
        <v>0</v>
      </c>
      <c r="AE79" s="344">
        <v>0</v>
      </c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</row>
    <row r="80" spans="1:51" ht="18.75" customHeight="1" x14ac:dyDescent="0.25">
      <c r="A80" s="586"/>
      <c r="B80" s="22" t="s">
        <v>154</v>
      </c>
      <c r="C80" s="377">
        <f t="shared" si="20"/>
        <v>31</v>
      </c>
      <c r="D80" s="286">
        <f t="shared" si="21"/>
        <v>3</v>
      </c>
      <c r="E80" s="28">
        <v>0</v>
      </c>
      <c r="F80" s="28">
        <v>0</v>
      </c>
      <c r="G80" s="28">
        <v>30</v>
      </c>
      <c r="H80" s="28">
        <v>3</v>
      </c>
      <c r="I80" s="24">
        <v>1</v>
      </c>
      <c r="J80" s="25">
        <v>0</v>
      </c>
      <c r="K80" s="24">
        <v>0</v>
      </c>
      <c r="L80" s="25">
        <v>0</v>
      </c>
      <c r="M80" s="24">
        <v>0</v>
      </c>
      <c r="N80" s="25">
        <v>0</v>
      </c>
      <c r="O80" s="24">
        <v>0</v>
      </c>
      <c r="P80" s="25">
        <v>0</v>
      </c>
      <c r="Q80" s="25">
        <v>0</v>
      </c>
      <c r="R80" s="25">
        <v>0</v>
      </c>
      <c r="S80" s="25">
        <v>0</v>
      </c>
      <c r="T80" s="27">
        <v>28</v>
      </c>
      <c r="U80" s="25">
        <v>4</v>
      </c>
      <c r="V80" s="23">
        <f t="shared" si="22"/>
        <v>1</v>
      </c>
      <c r="W80" s="218">
        <v>0</v>
      </c>
      <c r="X80" s="25">
        <v>0</v>
      </c>
      <c r="Y80" s="25">
        <v>0</v>
      </c>
      <c r="Z80" s="24">
        <v>1</v>
      </c>
      <c r="AA80" s="24">
        <v>0</v>
      </c>
      <c r="AB80" s="24">
        <v>0</v>
      </c>
      <c r="AC80" s="24">
        <v>0</v>
      </c>
      <c r="AD80" s="24">
        <v>0</v>
      </c>
      <c r="AE80" s="343">
        <v>0</v>
      </c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</row>
    <row r="81" spans="1:51" ht="18.75" customHeight="1" x14ac:dyDescent="0.25">
      <c r="A81" s="586"/>
      <c r="B81" s="310" t="s">
        <v>244</v>
      </c>
      <c r="C81" s="378">
        <f t="shared" si="20"/>
        <v>30</v>
      </c>
      <c r="D81" s="38">
        <f t="shared" si="21"/>
        <v>6</v>
      </c>
      <c r="E81" s="35">
        <v>0</v>
      </c>
      <c r="F81" s="36">
        <v>0</v>
      </c>
      <c r="G81" s="36">
        <v>30</v>
      </c>
      <c r="H81" s="36">
        <v>6</v>
      </c>
      <c r="I81" s="33">
        <v>0</v>
      </c>
      <c r="J81" s="33">
        <v>0</v>
      </c>
      <c r="K81" s="33">
        <v>0</v>
      </c>
      <c r="L81" s="37">
        <v>0</v>
      </c>
      <c r="M81" s="33">
        <v>0</v>
      </c>
      <c r="N81" s="37">
        <v>0</v>
      </c>
      <c r="O81" s="33">
        <v>0</v>
      </c>
      <c r="P81" s="37">
        <v>0</v>
      </c>
      <c r="Q81" s="33">
        <v>0</v>
      </c>
      <c r="R81" s="18">
        <v>0</v>
      </c>
      <c r="S81" s="18">
        <v>0</v>
      </c>
      <c r="T81" s="328">
        <v>18</v>
      </c>
      <c r="U81" s="18">
        <v>2</v>
      </c>
      <c r="V81" s="307">
        <f t="shared" si="22"/>
        <v>2</v>
      </c>
      <c r="W81" s="257">
        <v>0</v>
      </c>
      <c r="X81" s="18">
        <v>0</v>
      </c>
      <c r="Y81" s="18">
        <v>0</v>
      </c>
      <c r="Z81" s="17">
        <v>2</v>
      </c>
      <c r="AA81" s="17">
        <v>0</v>
      </c>
      <c r="AB81" s="17">
        <v>0</v>
      </c>
      <c r="AC81" s="17">
        <v>0</v>
      </c>
      <c r="AD81" s="17">
        <v>0</v>
      </c>
      <c r="AE81" s="344">
        <v>0</v>
      </c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</row>
    <row r="82" spans="1:51" ht="18.75" customHeight="1" x14ac:dyDescent="0.25">
      <c r="A82" s="586"/>
      <c r="B82" s="311" t="s">
        <v>220</v>
      </c>
      <c r="C82" s="382">
        <f t="shared" si="20"/>
        <v>0</v>
      </c>
      <c r="D82" s="26">
        <f t="shared" si="21"/>
        <v>0</v>
      </c>
      <c r="E82" s="300">
        <v>0</v>
      </c>
      <c r="F82" s="300">
        <v>0</v>
      </c>
      <c r="G82" s="300">
        <v>0</v>
      </c>
      <c r="H82" s="300">
        <v>0</v>
      </c>
      <c r="I82" s="249">
        <v>0</v>
      </c>
      <c r="J82" s="56">
        <v>0</v>
      </c>
      <c r="K82" s="249">
        <v>0</v>
      </c>
      <c r="L82" s="29">
        <v>0</v>
      </c>
      <c r="M82" s="249">
        <v>0</v>
      </c>
      <c r="N82" s="29">
        <v>0</v>
      </c>
      <c r="O82" s="249">
        <v>0</v>
      </c>
      <c r="P82" s="29">
        <v>0</v>
      </c>
      <c r="Q82" s="29">
        <v>0</v>
      </c>
      <c r="R82" s="29">
        <v>0</v>
      </c>
      <c r="S82" s="29">
        <v>0</v>
      </c>
      <c r="T82" s="301">
        <v>2</v>
      </c>
      <c r="U82" s="29">
        <v>1</v>
      </c>
      <c r="V82" s="299">
        <f t="shared" si="22"/>
        <v>0</v>
      </c>
      <c r="W82" s="59">
        <v>0</v>
      </c>
      <c r="X82" s="29">
        <v>0</v>
      </c>
      <c r="Y82" s="29">
        <v>0</v>
      </c>
      <c r="Z82" s="56">
        <v>0</v>
      </c>
      <c r="AA82" s="56">
        <v>0</v>
      </c>
      <c r="AB82" s="56">
        <v>0</v>
      </c>
      <c r="AC82" s="56">
        <v>0</v>
      </c>
      <c r="AD82" s="56">
        <v>0</v>
      </c>
      <c r="AE82" s="341">
        <v>0</v>
      </c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</row>
    <row r="83" spans="1:51" ht="18.75" customHeight="1" x14ac:dyDescent="0.25">
      <c r="A83" s="586"/>
      <c r="B83" s="31" t="s">
        <v>221</v>
      </c>
      <c r="C83" s="378">
        <f t="shared" si="20"/>
        <v>100</v>
      </c>
      <c r="D83" s="38">
        <f t="shared" si="21"/>
        <v>79</v>
      </c>
      <c r="E83" s="36">
        <v>80</v>
      </c>
      <c r="F83" s="36">
        <v>79</v>
      </c>
      <c r="G83" s="36">
        <v>0</v>
      </c>
      <c r="H83" s="36">
        <v>0</v>
      </c>
      <c r="I83" s="33">
        <v>5</v>
      </c>
      <c r="J83" s="37">
        <v>0</v>
      </c>
      <c r="K83" s="33">
        <v>1</v>
      </c>
      <c r="L83" s="37">
        <v>0</v>
      </c>
      <c r="M83" s="33">
        <v>9</v>
      </c>
      <c r="N83" s="37">
        <v>0</v>
      </c>
      <c r="O83" s="33">
        <v>5</v>
      </c>
      <c r="P83" s="37">
        <v>0</v>
      </c>
      <c r="Q83" s="37">
        <v>0</v>
      </c>
      <c r="R83" s="37">
        <v>0</v>
      </c>
      <c r="S83" s="37">
        <v>0</v>
      </c>
      <c r="T83" s="35">
        <v>339</v>
      </c>
      <c r="U83" s="37">
        <v>48</v>
      </c>
      <c r="V83" s="32">
        <f t="shared" si="22"/>
        <v>44</v>
      </c>
      <c r="W83" s="63">
        <v>0</v>
      </c>
      <c r="X83" s="37">
        <v>16</v>
      </c>
      <c r="Y83" s="37">
        <v>0</v>
      </c>
      <c r="Z83" s="33">
        <v>25</v>
      </c>
      <c r="AA83" s="33">
        <v>0</v>
      </c>
      <c r="AB83" s="33">
        <v>3</v>
      </c>
      <c r="AC83" s="33">
        <v>0</v>
      </c>
      <c r="AD83" s="33">
        <v>0</v>
      </c>
      <c r="AE83" s="342">
        <v>0</v>
      </c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</row>
    <row r="84" spans="1:51" ht="18.75" customHeight="1" x14ac:dyDescent="0.25">
      <c r="A84" s="586"/>
      <c r="B84" s="311" t="s">
        <v>235</v>
      </c>
      <c r="C84" s="386">
        <f t="shared" si="20"/>
        <v>91</v>
      </c>
      <c r="D84" s="239">
        <f t="shared" si="21"/>
        <v>79</v>
      </c>
      <c r="E84" s="300">
        <v>80</v>
      </c>
      <c r="F84" s="300">
        <v>79</v>
      </c>
      <c r="G84" s="300">
        <v>0</v>
      </c>
      <c r="H84" s="300">
        <v>0</v>
      </c>
      <c r="I84" s="249">
        <v>3</v>
      </c>
      <c r="J84" s="247">
        <v>0</v>
      </c>
      <c r="K84" s="249">
        <v>0</v>
      </c>
      <c r="L84" s="247">
        <v>0</v>
      </c>
      <c r="M84" s="249">
        <v>4</v>
      </c>
      <c r="N84" s="247">
        <v>0</v>
      </c>
      <c r="O84" s="249">
        <v>4</v>
      </c>
      <c r="P84" s="247">
        <v>0</v>
      </c>
      <c r="Q84" s="247">
        <v>0</v>
      </c>
      <c r="R84" s="247">
        <v>0</v>
      </c>
      <c r="S84" s="247">
        <v>0</v>
      </c>
      <c r="T84" s="387">
        <v>358</v>
      </c>
      <c r="U84" s="247">
        <v>28</v>
      </c>
      <c r="V84" s="236">
        <f t="shared" si="22"/>
        <v>24</v>
      </c>
      <c r="W84" s="250">
        <v>0</v>
      </c>
      <c r="X84" s="247">
        <v>7</v>
      </c>
      <c r="Y84" s="247">
        <v>0</v>
      </c>
      <c r="Z84" s="251">
        <v>12</v>
      </c>
      <c r="AA84" s="251">
        <v>0</v>
      </c>
      <c r="AB84" s="251">
        <v>5</v>
      </c>
      <c r="AC84" s="251">
        <v>0</v>
      </c>
      <c r="AD84" s="251">
        <v>0</v>
      </c>
      <c r="AE84" s="358">
        <v>0</v>
      </c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</row>
    <row r="85" spans="1:51" ht="18.75" customHeight="1" x14ac:dyDescent="0.25">
      <c r="A85" s="586"/>
      <c r="B85" s="253" t="s">
        <v>122</v>
      </c>
      <c r="C85" s="75">
        <f t="shared" ref="C85:AE85" si="23">SUM(C77:C84)</f>
        <v>367</v>
      </c>
      <c r="D85" s="76">
        <f t="shared" si="23"/>
        <v>229</v>
      </c>
      <c r="E85" s="75">
        <f t="shared" si="23"/>
        <v>200</v>
      </c>
      <c r="F85" s="73">
        <f t="shared" si="23"/>
        <v>198</v>
      </c>
      <c r="G85" s="75">
        <f t="shared" si="23"/>
        <v>120</v>
      </c>
      <c r="H85" s="73">
        <f t="shared" si="23"/>
        <v>31</v>
      </c>
      <c r="I85" s="73">
        <f t="shared" si="23"/>
        <v>14</v>
      </c>
      <c r="J85" s="73">
        <f t="shared" si="23"/>
        <v>0</v>
      </c>
      <c r="K85" s="73">
        <f t="shared" si="23"/>
        <v>1</v>
      </c>
      <c r="L85" s="73">
        <f t="shared" si="23"/>
        <v>0</v>
      </c>
      <c r="M85" s="73">
        <f t="shared" si="23"/>
        <v>18</v>
      </c>
      <c r="N85" s="73">
        <f t="shared" si="23"/>
        <v>0</v>
      </c>
      <c r="O85" s="73">
        <f t="shared" si="23"/>
        <v>14</v>
      </c>
      <c r="P85" s="73">
        <f t="shared" si="23"/>
        <v>0</v>
      </c>
      <c r="Q85" s="73">
        <f t="shared" si="23"/>
        <v>0</v>
      </c>
      <c r="R85" s="73">
        <f t="shared" si="23"/>
        <v>0</v>
      </c>
      <c r="S85" s="74">
        <f t="shared" si="23"/>
        <v>0</v>
      </c>
      <c r="T85" s="312">
        <f t="shared" si="23"/>
        <v>1191</v>
      </c>
      <c r="U85" s="71">
        <f t="shared" si="23"/>
        <v>111</v>
      </c>
      <c r="V85" s="71">
        <f t="shared" si="23"/>
        <v>108</v>
      </c>
      <c r="W85" s="75">
        <f t="shared" si="23"/>
        <v>0</v>
      </c>
      <c r="X85" s="73">
        <f t="shared" si="23"/>
        <v>26</v>
      </c>
      <c r="Y85" s="73">
        <f t="shared" si="23"/>
        <v>0</v>
      </c>
      <c r="Z85" s="73">
        <f t="shared" si="23"/>
        <v>74</v>
      </c>
      <c r="AA85" s="73">
        <f t="shared" si="23"/>
        <v>0</v>
      </c>
      <c r="AB85" s="73">
        <f t="shared" si="23"/>
        <v>8</v>
      </c>
      <c r="AC85" s="73">
        <f t="shared" si="23"/>
        <v>0</v>
      </c>
      <c r="AD85" s="73">
        <f t="shared" si="23"/>
        <v>0</v>
      </c>
      <c r="AE85" s="76">
        <f t="shared" si="23"/>
        <v>0</v>
      </c>
      <c r="AF85" s="231"/>
      <c r="AG85" s="231"/>
      <c r="AH85" s="231"/>
      <c r="AI85" s="231"/>
      <c r="AJ85" s="231"/>
      <c r="AK85" s="231"/>
      <c r="AL85" s="231"/>
      <c r="AM85" s="231"/>
      <c r="AN85" s="231"/>
      <c r="AO85" s="231"/>
      <c r="AP85" s="231"/>
      <c r="AQ85" s="231"/>
      <c r="AR85" s="231"/>
      <c r="AS85" s="231"/>
      <c r="AT85" s="231"/>
      <c r="AU85" s="231"/>
      <c r="AV85" s="231"/>
      <c r="AW85" s="231"/>
      <c r="AX85" s="231"/>
      <c r="AY85" s="231"/>
    </row>
    <row r="86" spans="1:51" ht="18.75" customHeight="1" x14ac:dyDescent="0.25">
      <c r="A86" s="587"/>
      <c r="B86" s="256" t="s">
        <v>39</v>
      </c>
      <c r="C86" s="245">
        <f t="shared" ref="C86:AE86" si="24">C56+C65+C75+C85</f>
        <v>2412</v>
      </c>
      <c r="D86" s="6">
        <f t="shared" si="24"/>
        <v>1467</v>
      </c>
      <c r="E86" s="6">
        <f t="shared" si="24"/>
        <v>1440</v>
      </c>
      <c r="F86" s="6">
        <f t="shared" si="24"/>
        <v>1294</v>
      </c>
      <c r="G86" s="6">
        <f t="shared" si="24"/>
        <v>430</v>
      </c>
      <c r="H86" s="6">
        <f t="shared" si="24"/>
        <v>161</v>
      </c>
      <c r="I86" s="6">
        <f t="shared" si="24"/>
        <v>155</v>
      </c>
      <c r="J86" s="6">
        <f t="shared" si="24"/>
        <v>0</v>
      </c>
      <c r="K86" s="6">
        <f t="shared" si="24"/>
        <v>12</v>
      </c>
      <c r="L86" s="6">
        <f t="shared" si="24"/>
        <v>0</v>
      </c>
      <c r="M86" s="6">
        <f t="shared" si="24"/>
        <v>184</v>
      </c>
      <c r="N86" s="6">
        <f t="shared" si="24"/>
        <v>1</v>
      </c>
      <c r="O86" s="6">
        <f t="shared" si="24"/>
        <v>191</v>
      </c>
      <c r="P86" s="6">
        <f t="shared" si="24"/>
        <v>11</v>
      </c>
      <c r="Q86" s="6">
        <f t="shared" si="24"/>
        <v>0</v>
      </c>
      <c r="R86" s="6">
        <f t="shared" si="24"/>
        <v>0</v>
      </c>
      <c r="S86" s="6">
        <f t="shared" si="24"/>
        <v>0</v>
      </c>
      <c r="T86" s="6">
        <f t="shared" si="24"/>
        <v>8849</v>
      </c>
      <c r="U86" s="6">
        <f t="shared" si="24"/>
        <v>957</v>
      </c>
      <c r="V86" s="6">
        <f t="shared" si="24"/>
        <v>864</v>
      </c>
      <c r="W86" s="51">
        <f t="shared" si="24"/>
        <v>0</v>
      </c>
      <c r="X86" s="68">
        <f t="shared" si="24"/>
        <v>223</v>
      </c>
      <c r="Y86" s="68">
        <f t="shared" si="24"/>
        <v>0</v>
      </c>
      <c r="Z86" s="68">
        <f t="shared" si="24"/>
        <v>578</v>
      </c>
      <c r="AA86" s="68">
        <f t="shared" si="24"/>
        <v>1</v>
      </c>
      <c r="AB86" s="68">
        <f t="shared" si="24"/>
        <v>59</v>
      </c>
      <c r="AC86" s="68">
        <f t="shared" si="24"/>
        <v>0</v>
      </c>
      <c r="AD86" s="68">
        <f t="shared" si="24"/>
        <v>0</v>
      </c>
      <c r="AE86" s="53">
        <f t="shared" si="24"/>
        <v>3</v>
      </c>
      <c r="AF86" s="3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</row>
    <row r="87" spans="1:51" ht="18.75" customHeight="1" thickTop="1" x14ac:dyDescent="0.3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  <c r="AN87" s="77"/>
      <c r="AO87" s="77"/>
      <c r="AP87" s="77"/>
      <c r="AQ87" s="77"/>
      <c r="AR87" s="77"/>
      <c r="AS87" s="77"/>
      <c r="AT87" s="77"/>
      <c r="AU87" s="77"/>
      <c r="AV87" s="77"/>
      <c r="AW87" s="77"/>
      <c r="AX87" s="77"/>
      <c r="AY87" s="77"/>
    </row>
    <row r="88" spans="1:51" ht="18.75" customHeight="1" thickBot="1" x14ac:dyDescent="0.35">
      <c r="A88" s="77"/>
      <c r="K88" s="394"/>
      <c r="L88" s="394"/>
      <c r="M88" s="394"/>
      <c r="N88" s="394"/>
      <c r="O88" s="394"/>
      <c r="P88" s="394"/>
      <c r="Q88" s="394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  <c r="AN88" s="77"/>
      <c r="AO88" s="77"/>
      <c r="AP88" s="77"/>
      <c r="AQ88" s="77"/>
      <c r="AR88" s="77"/>
      <c r="AS88" s="77"/>
      <c r="AT88" s="77"/>
      <c r="AU88" s="77"/>
      <c r="AV88" s="77"/>
      <c r="AW88" s="77"/>
      <c r="AX88" s="77"/>
      <c r="AY88" s="77"/>
    </row>
    <row r="89" spans="1:51" ht="18.75" customHeight="1" x14ac:dyDescent="0.3">
      <c r="A89" s="77"/>
      <c r="B89" s="396" t="s">
        <v>187</v>
      </c>
      <c r="C89" s="349">
        <v>1</v>
      </c>
      <c r="D89" s="394"/>
      <c r="H89" s="682" t="s">
        <v>42</v>
      </c>
      <c r="I89" s="683"/>
      <c r="J89" s="683"/>
      <c r="K89" s="683"/>
      <c r="L89" s="683"/>
      <c r="M89" s="683"/>
      <c r="N89" s="683"/>
      <c r="O89" s="683"/>
      <c r="P89" s="684"/>
      <c r="Q89" s="394"/>
      <c r="S89" s="679" t="s">
        <v>47</v>
      </c>
      <c r="T89" s="680"/>
      <c r="U89" s="680"/>
      <c r="V89" s="680"/>
      <c r="W89" s="680"/>
      <c r="X89" s="680"/>
      <c r="Y89" s="680"/>
      <c r="Z89" s="680"/>
      <c r="AA89" s="680"/>
      <c r="AB89" s="680"/>
      <c r="AC89" s="680"/>
      <c r="AD89" s="681"/>
      <c r="AF89" s="77"/>
      <c r="AG89" s="77"/>
      <c r="AH89" s="77"/>
      <c r="AI89" s="77"/>
      <c r="AJ89" s="77"/>
      <c r="AK89" s="77"/>
      <c r="AL89" s="77"/>
      <c r="AM89" s="77"/>
      <c r="AN89" s="77"/>
      <c r="AO89" s="77"/>
      <c r="AP89" s="77"/>
      <c r="AQ89" s="77"/>
      <c r="AR89" s="77"/>
      <c r="AS89" s="77"/>
      <c r="AT89" s="77"/>
      <c r="AU89" s="77"/>
      <c r="AV89" s="77"/>
      <c r="AW89" s="77"/>
      <c r="AX89" s="77"/>
      <c r="AY89" s="77"/>
    </row>
    <row r="90" spans="1:51" ht="18.75" customHeight="1" x14ac:dyDescent="0.3">
      <c r="A90" s="77"/>
      <c r="H90" s="656" t="s">
        <v>304</v>
      </c>
      <c r="I90" s="657"/>
      <c r="J90" s="657"/>
      <c r="K90" s="657"/>
      <c r="L90" s="657"/>
      <c r="M90" s="657"/>
      <c r="N90" s="657"/>
      <c r="O90" s="657"/>
      <c r="P90" s="658"/>
      <c r="Q90" s="394"/>
      <c r="S90" s="662" t="s">
        <v>96</v>
      </c>
      <c r="T90" s="663"/>
      <c r="U90" s="663"/>
      <c r="V90" s="663"/>
      <c r="W90" s="663"/>
      <c r="X90" s="663"/>
      <c r="Y90" s="663"/>
      <c r="Z90" s="663"/>
      <c r="AA90" s="663"/>
      <c r="AB90" s="663"/>
      <c r="AC90" s="663"/>
      <c r="AD90" s="664"/>
      <c r="AF90" s="77"/>
      <c r="AG90" s="77"/>
      <c r="AL90" s="77"/>
      <c r="AM90" s="77"/>
      <c r="AN90" s="77"/>
      <c r="AO90" s="77"/>
      <c r="AP90" s="77"/>
      <c r="AQ90" s="77"/>
      <c r="AR90" s="77"/>
      <c r="AS90" s="77"/>
      <c r="AT90" s="77"/>
      <c r="AU90" s="77"/>
      <c r="AV90" s="77"/>
      <c r="AW90" s="77"/>
      <c r="AX90" s="77"/>
      <c r="AY90" s="77"/>
    </row>
    <row r="91" spans="1:51" ht="18.75" customHeight="1" x14ac:dyDescent="0.3">
      <c r="A91" s="77"/>
      <c r="H91" s="659" t="s">
        <v>305</v>
      </c>
      <c r="I91" s="660"/>
      <c r="J91" s="660"/>
      <c r="K91" s="660"/>
      <c r="L91" s="660"/>
      <c r="M91" s="660"/>
      <c r="N91" s="660"/>
      <c r="O91" s="660"/>
      <c r="P91" s="661"/>
      <c r="Q91" s="394"/>
      <c r="S91" s="670" t="s">
        <v>97</v>
      </c>
      <c r="T91" s="666"/>
      <c r="U91" s="666"/>
      <c r="V91" s="666"/>
      <c r="W91" s="666"/>
      <c r="X91" s="666"/>
      <c r="Y91" s="666"/>
      <c r="Z91" s="666"/>
      <c r="AA91" s="666"/>
      <c r="AB91" s="666"/>
      <c r="AC91" s="666"/>
      <c r="AD91" s="667"/>
      <c r="AF91" s="77"/>
      <c r="AG91" s="77"/>
      <c r="AH91" s="77"/>
      <c r="AI91" s="77"/>
      <c r="AJ91" s="77"/>
      <c r="AK91" s="77"/>
      <c r="AL91" s="77"/>
      <c r="AM91" s="77"/>
      <c r="AN91" s="77"/>
      <c r="AO91" s="77"/>
      <c r="AP91" s="77"/>
      <c r="AQ91" s="77"/>
      <c r="AR91" s="77"/>
      <c r="AS91" s="77"/>
      <c r="AT91" s="77"/>
      <c r="AU91" s="77"/>
      <c r="AV91" s="77"/>
      <c r="AW91" s="77"/>
      <c r="AX91" s="77"/>
      <c r="AY91" s="77"/>
    </row>
    <row r="92" spans="1:51" ht="18.75" customHeight="1" x14ac:dyDescent="0.3">
      <c r="A92" s="77"/>
      <c r="H92" s="656" t="s">
        <v>306</v>
      </c>
      <c r="I92" s="657"/>
      <c r="J92" s="657"/>
      <c r="K92" s="657"/>
      <c r="L92" s="657"/>
      <c r="M92" s="657"/>
      <c r="N92" s="657"/>
      <c r="O92" s="657"/>
      <c r="P92" s="658"/>
      <c r="Q92" s="394"/>
      <c r="S92" s="662" t="s">
        <v>184</v>
      </c>
      <c r="T92" s="663"/>
      <c r="U92" s="663"/>
      <c r="V92" s="663"/>
      <c r="W92" s="663"/>
      <c r="X92" s="663"/>
      <c r="Y92" s="663"/>
      <c r="Z92" s="663"/>
      <c r="AA92" s="663"/>
      <c r="AB92" s="663"/>
      <c r="AC92" s="663"/>
      <c r="AD92" s="664"/>
      <c r="AF92" s="77"/>
      <c r="AG92" s="77"/>
      <c r="AH92" s="77"/>
      <c r="AI92" s="77"/>
      <c r="AJ92" s="77"/>
      <c r="AK92" s="77"/>
      <c r="AL92" s="77"/>
      <c r="AM92" s="77"/>
      <c r="AN92" s="77"/>
      <c r="AO92" s="77"/>
      <c r="AP92" s="77"/>
      <c r="AQ92" s="77"/>
      <c r="AR92" s="77"/>
      <c r="AS92" s="77"/>
      <c r="AT92" s="77"/>
      <c r="AU92" s="77"/>
      <c r="AV92" s="77"/>
      <c r="AW92" s="77"/>
      <c r="AX92" s="77"/>
      <c r="AY92" s="77"/>
    </row>
    <row r="93" spans="1:51" ht="18.75" customHeight="1" x14ac:dyDescent="0.3">
      <c r="A93" s="77"/>
      <c r="H93" s="659" t="s">
        <v>307</v>
      </c>
      <c r="I93" s="660"/>
      <c r="J93" s="660"/>
      <c r="K93" s="660"/>
      <c r="L93" s="660"/>
      <c r="M93" s="660"/>
      <c r="N93" s="660"/>
      <c r="O93" s="660"/>
      <c r="P93" s="661"/>
      <c r="Q93" s="394"/>
      <c r="S93" s="670" t="s">
        <v>98</v>
      </c>
      <c r="T93" s="666"/>
      <c r="U93" s="666"/>
      <c r="V93" s="666"/>
      <c r="W93" s="666"/>
      <c r="X93" s="666"/>
      <c r="Y93" s="666"/>
      <c r="Z93" s="666"/>
      <c r="AA93" s="666"/>
      <c r="AB93" s="666"/>
      <c r="AC93" s="666"/>
      <c r="AD93" s="667"/>
      <c r="AF93" s="77"/>
      <c r="AG93" s="77"/>
      <c r="AH93" s="77"/>
      <c r="AI93" s="77"/>
      <c r="AJ93" s="77"/>
      <c r="AK93" s="77"/>
      <c r="AL93" s="77"/>
      <c r="AM93" s="77"/>
      <c r="AN93" s="77"/>
      <c r="AO93" s="77"/>
      <c r="AP93" s="77"/>
      <c r="AQ93" s="77"/>
      <c r="AR93" s="77"/>
      <c r="AS93" s="77"/>
      <c r="AT93" s="77"/>
      <c r="AU93" s="77"/>
      <c r="AV93" s="77"/>
      <c r="AW93" s="77"/>
      <c r="AX93" s="77"/>
      <c r="AY93" s="77"/>
    </row>
    <row r="94" spans="1:51" ht="18.75" customHeight="1" x14ac:dyDescent="0.3">
      <c r="A94" s="77"/>
      <c r="H94" s="656" t="s">
        <v>308</v>
      </c>
      <c r="I94" s="657"/>
      <c r="J94" s="657"/>
      <c r="K94" s="657"/>
      <c r="L94" s="657"/>
      <c r="M94" s="657"/>
      <c r="N94" s="657"/>
      <c r="O94" s="657"/>
      <c r="P94" s="658"/>
      <c r="Q94" s="394"/>
      <c r="S94" s="662" t="s">
        <v>129</v>
      </c>
      <c r="T94" s="663"/>
      <c r="U94" s="663"/>
      <c r="V94" s="663"/>
      <c r="W94" s="663"/>
      <c r="X94" s="663"/>
      <c r="Y94" s="663"/>
      <c r="Z94" s="663"/>
      <c r="AA94" s="663"/>
      <c r="AB94" s="663"/>
      <c r="AC94" s="663"/>
      <c r="AD94" s="664"/>
      <c r="AF94" s="77"/>
      <c r="AG94" s="77"/>
      <c r="AH94" s="77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  <c r="AU94" s="77"/>
      <c r="AV94" s="77"/>
      <c r="AW94" s="77"/>
      <c r="AX94" s="77"/>
      <c r="AY94" s="77"/>
    </row>
    <row r="95" spans="1:51" ht="18.75" customHeight="1" thickBot="1" x14ac:dyDescent="0.35">
      <c r="A95" s="77"/>
      <c r="H95" s="676" t="s">
        <v>309</v>
      </c>
      <c r="I95" s="677"/>
      <c r="J95" s="677"/>
      <c r="K95" s="677"/>
      <c r="L95" s="677"/>
      <c r="M95" s="677"/>
      <c r="N95" s="677"/>
      <c r="O95" s="677"/>
      <c r="P95" s="678"/>
      <c r="Q95" s="394"/>
      <c r="S95" s="665" t="s">
        <v>310</v>
      </c>
      <c r="T95" s="666"/>
      <c r="U95" s="666"/>
      <c r="V95" s="666"/>
      <c r="W95" s="666"/>
      <c r="X95" s="666"/>
      <c r="Y95" s="666"/>
      <c r="Z95" s="666"/>
      <c r="AA95" s="666"/>
      <c r="AB95" s="666"/>
      <c r="AC95" s="666"/>
      <c r="AD95" s="667"/>
      <c r="AF95" s="77"/>
      <c r="AG95" s="77"/>
      <c r="AH95" s="77"/>
      <c r="AI95" s="77"/>
      <c r="AJ95" s="77"/>
      <c r="AK95" s="77"/>
      <c r="AL95" s="77"/>
      <c r="AM95" s="77"/>
      <c r="AN95" s="77"/>
      <c r="AO95" s="77"/>
      <c r="AP95" s="77"/>
      <c r="AQ95" s="77"/>
      <c r="AR95" s="77"/>
      <c r="AS95" s="77"/>
      <c r="AT95" s="77"/>
      <c r="AU95" s="77"/>
      <c r="AV95" s="77"/>
      <c r="AW95" s="77"/>
      <c r="AX95" s="77"/>
      <c r="AY95" s="77"/>
    </row>
    <row r="96" spans="1:51" ht="15.75" customHeight="1" x14ac:dyDescent="0.3">
      <c r="A96" s="77"/>
      <c r="M96" s="394"/>
      <c r="N96" s="394"/>
      <c r="O96" s="394"/>
      <c r="P96" s="394"/>
      <c r="Q96" s="394"/>
      <c r="S96" s="662" t="s">
        <v>185</v>
      </c>
      <c r="T96" s="663"/>
      <c r="U96" s="663"/>
      <c r="V96" s="663"/>
      <c r="W96" s="663"/>
      <c r="X96" s="663"/>
      <c r="Y96" s="663"/>
      <c r="Z96" s="663"/>
      <c r="AA96" s="663"/>
      <c r="AB96" s="663"/>
      <c r="AC96" s="663"/>
      <c r="AD96" s="664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  <c r="AX96" s="77"/>
      <c r="AY96" s="77"/>
    </row>
    <row r="97" spans="1:51" ht="18.75" customHeight="1" x14ac:dyDescent="0.3">
      <c r="A97" s="77"/>
      <c r="M97" s="394"/>
      <c r="N97" s="394"/>
      <c r="O97" s="394"/>
      <c r="P97" s="394"/>
      <c r="Q97" s="394"/>
      <c r="S97" s="670" t="s">
        <v>114</v>
      </c>
      <c r="T97" s="666"/>
      <c r="U97" s="666"/>
      <c r="V97" s="666"/>
      <c r="W97" s="666"/>
      <c r="X97" s="666"/>
      <c r="Y97" s="666"/>
      <c r="Z97" s="666"/>
      <c r="AA97" s="666"/>
      <c r="AB97" s="666"/>
      <c r="AC97" s="666"/>
      <c r="AD97" s="667"/>
      <c r="AF97" s="77"/>
      <c r="AG97" s="77"/>
      <c r="AH97" s="77"/>
      <c r="AI97" s="77"/>
      <c r="AJ97" s="77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  <c r="AW97" s="77"/>
      <c r="AX97" s="77"/>
      <c r="AY97" s="77"/>
    </row>
    <row r="98" spans="1:51" ht="18.75" customHeight="1" thickBot="1" x14ac:dyDescent="0.35">
      <c r="A98" s="77"/>
      <c r="M98" s="394"/>
      <c r="N98" s="394"/>
      <c r="O98" s="394"/>
      <c r="P98" s="394"/>
      <c r="Q98" s="394"/>
      <c r="R98" s="394"/>
      <c r="S98" s="671" t="s">
        <v>101</v>
      </c>
      <c r="T98" s="672"/>
      <c r="U98" s="672"/>
      <c r="V98" s="672"/>
      <c r="W98" s="672"/>
      <c r="X98" s="672"/>
      <c r="Y98" s="672"/>
      <c r="Z98" s="672"/>
      <c r="AA98" s="672"/>
      <c r="AB98" s="672"/>
      <c r="AC98" s="672"/>
      <c r="AD98" s="673"/>
      <c r="AF98" s="77"/>
      <c r="AG98" s="77"/>
      <c r="AH98" s="77"/>
      <c r="AI98" s="77"/>
      <c r="AJ98" s="77"/>
      <c r="AK98" s="77"/>
      <c r="AL98" s="77"/>
      <c r="AM98" s="77"/>
      <c r="AN98" s="77"/>
      <c r="AO98" s="77"/>
      <c r="AP98" s="77"/>
      <c r="AQ98" s="77"/>
      <c r="AR98" s="77"/>
      <c r="AS98" s="77"/>
      <c r="AT98" s="77"/>
      <c r="AU98" s="77"/>
      <c r="AV98" s="77"/>
      <c r="AW98" s="77"/>
      <c r="AX98" s="77"/>
      <c r="AY98" s="77"/>
    </row>
    <row r="99" spans="1:51" ht="18.75" customHeight="1" x14ac:dyDescent="0.3">
      <c r="A99" s="77"/>
      <c r="M99" s="394"/>
      <c r="N99" s="394"/>
      <c r="O99" s="394"/>
      <c r="P99" s="394"/>
      <c r="Q99" s="394"/>
      <c r="R99" s="394"/>
      <c r="S99" s="394"/>
      <c r="T99" s="394"/>
      <c r="U99" s="394"/>
      <c r="V99" s="395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  <c r="AM99" s="77"/>
      <c r="AN99" s="77"/>
      <c r="AO99" s="77"/>
      <c r="AP99" s="77"/>
      <c r="AQ99" s="77"/>
      <c r="AR99" s="77"/>
      <c r="AS99" s="77"/>
      <c r="AT99" s="77"/>
      <c r="AU99" s="77"/>
      <c r="AV99" s="77"/>
      <c r="AW99" s="77"/>
      <c r="AX99" s="77"/>
      <c r="AY99" s="77"/>
    </row>
    <row r="100" spans="1:51" ht="18.75" customHeight="1" x14ac:dyDescent="0.3">
      <c r="A100" s="77"/>
      <c r="M100" s="394"/>
      <c r="N100" s="394"/>
      <c r="O100" s="394"/>
      <c r="P100" s="394"/>
      <c r="Q100" s="394"/>
      <c r="R100" s="394"/>
      <c r="S100" s="394"/>
      <c r="T100" s="394"/>
      <c r="U100" s="394"/>
      <c r="V100" s="395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  <c r="AN100" s="77"/>
      <c r="AO100" s="77"/>
      <c r="AP100" s="77"/>
      <c r="AQ100" s="77"/>
      <c r="AR100" s="77"/>
      <c r="AS100" s="77"/>
      <c r="AT100" s="77"/>
      <c r="AU100" s="77"/>
      <c r="AV100" s="77"/>
      <c r="AW100" s="77"/>
      <c r="AX100" s="77"/>
      <c r="AY100" s="77"/>
    </row>
    <row r="101" spans="1:51" ht="18.75" customHeight="1" x14ac:dyDescent="0.3">
      <c r="A101" s="77"/>
      <c r="M101" s="394"/>
      <c r="N101" s="394"/>
      <c r="O101" s="394"/>
      <c r="P101" s="394"/>
      <c r="Q101" s="394"/>
      <c r="R101" s="394"/>
      <c r="S101" s="394"/>
      <c r="T101" s="394"/>
      <c r="U101" s="394"/>
      <c r="V101" s="395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7"/>
      <c r="AS101" s="77"/>
      <c r="AT101" s="77"/>
      <c r="AU101" s="77"/>
      <c r="AV101" s="77"/>
      <c r="AW101" s="77"/>
      <c r="AX101" s="77"/>
      <c r="AY101" s="77"/>
    </row>
    <row r="102" spans="1:51" ht="18.75" customHeight="1" x14ac:dyDescent="0.3">
      <c r="A102" s="77"/>
      <c r="O102" s="394"/>
      <c r="P102" s="394"/>
      <c r="Q102" s="394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  <c r="AN102" s="77"/>
      <c r="AO102" s="77"/>
      <c r="AP102" s="77"/>
      <c r="AQ102" s="77"/>
      <c r="AR102" s="77"/>
      <c r="AS102" s="77"/>
      <c r="AT102" s="77"/>
      <c r="AU102" s="77"/>
      <c r="AV102" s="77"/>
      <c r="AW102" s="77"/>
      <c r="AX102" s="77"/>
      <c r="AY102" s="77"/>
    </row>
    <row r="103" spans="1:51" ht="18.75" customHeight="1" x14ac:dyDescent="0.3">
      <c r="A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  <c r="AN103" s="77"/>
      <c r="AO103" s="77"/>
      <c r="AP103" s="77"/>
      <c r="AQ103" s="77"/>
      <c r="AR103" s="77"/>
      <c r="AS103" s="77"/>
      <c r="AT103" s="77"/>
      <c r="AU103" s="77"/>
      <c r="AV103" s="77"/>
      <c r="AW103" s="77"/>
      <c r="AX103" s="77"/>
      <c r="AY103" s="77"/>
    </row>
    <row r="104" spans="1:51" ht="18.75" customHeight="1" x14ac:dyDescent="0.3">
      <c r="A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  <c r="AN104" s="77"/>
      <c r="AO104" s="77"/>
      <c r="AP104" s="77"/>
      <c r="AQ104" s="77"/>
      <c r="AR104" s="77"/>
      <c r="AS104" s="77"/>
      <c r="AT104" s="77"/>
      <c r="AU104" s="77"/>
      <c r="AV104" s="77"/>
      <c r="AW104" s="77"/>
      <c r="AX104" s="77"/>
      <c r="AY104" s="77"/>
    </row>
    <row r="105" spans="1:51" ht="18.75" customHeight="1" x14ac:dyDescent="0.3">
      <c r="A105" s="77"/>
      <c r="B105" s="77"/>
      <c r="C105" s="77"/>
      <c r="D105" s="77"/>
      <c r="E105" s="77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  <c r="AM105" s="77"/>
      <c r="AN105" s="77"/>
      <c r="AO105" s="77"/>
      <c r="AP105" s="77"/>
      <c r="AQ105" s="77"/>
      <c r="AR105" s="77"/>
      <c r="AS105" s="77"/>
      <c r="AT105" s="77"/>
      <c r="AU105" s="77"/>
      <c r="AV105" s="77"/>
      <c r="AW105" s="77"/>
      <c r="AX105" s="77"/>
      <c r="AY105" s="77"/>
    </row>
    <row r="106" spans="1:51" ht="18.75" customHeight="1" x14ac:dyDescent="0.3">
      <c r="A106" s="77"/>
      <c r="B106" s="77"/>
      <c r="C106" s="77"/>
      <c r="D106" s="77"/>
      <c r="E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  <c r="AP106" s="77"/>
      <c r="AQ106" s="77"/>
      <c r="AR106" s="77"/>
      <c r="AS106" s="77"/>
      <c r="AT106" s="77"/>
      <c r="AU106" s="77"/>
      <c r="AV106" s="77"/>
      <c r="AW106" s="77"/>
      <c r="AX106" s="77"/>
      <c r="AY106" s="77"/>
    </row>
    <row r="107" spans="1:51" ht="18.75" customHeight="1" x14ac:dyDescent="0.3">
      <c r="A107" s="77"/>
      <c r="B107" s="77"/>
      <c r="C107" s="77"/>
      <c r="D107" s="77"/>
      <c r="E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  <c r="AN107" s="77"/>
      <c r="AO107" s="77"/>
      <c r="AP107" s="77"/>
      <c r="AQ107" s="77"/>
      <c r="AR107" s="77"/>
      <c r="AS107" s="77"/>
      <c r="AT107" s="77"/>
      <c r="AU107" s="77"/>
      <c r="AV107" s="77"/>
      <c r="AW107" s="77"/>
      <c r="AX107" s="77"/>
      <c r="AY107" s="77"/>
    </row>
    <row r="108" spans="1:51" ht="18.75" customHeight="1" x14ac:dyDescent="0.3">
      <c r="A108" s="77"/>
      <c r="B108" s="77"/>
      <c r="C108" s="77"/>
      <c r="D108" s="77"/>
      <c r="E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  <c r="AP108" s="77"/>
      <c r="AQ108" s="77"/>
      <c r="AR108" s="77"/>
      <c r="AS108" s="77"/>
      <c r="AT108" s="77"/>
      <c r="AU108" s="77"/>
      <c r="AV108" s="77"/>
      <c r="AW108" s="77"/>
      <c r="AX108" s="77"/>
      <c r="AY108" s="77"/>
    </row>
    <row r="109" spans="1:51" ht="18.75" customHeight="1" x14ac:dyDescent="0.3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  <c r="AP109" s="77"/>
      <c r="AQ109" s="77"/>
      <c r="AR109" s="77"/>
      <c r="AS109" s="77"/>
      <c r="AT109" s="77"/>
      <c r="AU109" s="77"/>
      <c r="AV109" s="77"/>
      <c r="AW109" s="77"/>
      <c r="AX109" s="77"/>
      <c r="AY109" s="77"/>
    </row>
    <row r="110" spans="1:51" ht="18.75" customHeight="1" x14ac:dyDescent="0.3">
      <c r="A110" s="77"/>
      <c r="B110" s="77"/>
      <c r="C110" s="77"/>
      <c r="D110" s="77"/>
      <c r="E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77"/>
      <c r="AQ110" s="77"/>
      <c r="AR110" s="77"/>
      <c r="AS110" s="77"/>
      <c r="AT110" s="77"/>
      <c r="AU110" s="77"/>
      <c r="AV110" s="77"/>
      <c r="AW110" s="77"/>
      <c r="AX110" s="77"/>
      <c r="AY110" s="77"/>
    </row>
    <row r="111" spans="1:51" ht="18.75" customHeight="1" x14ac:dyDescent="0.3">
      <c r="A111" s="77"/>
      <c r="B111" s="77"/>
      <c r="C111" s="77"/>
      <c r="D111" s="77"/>
      <c r="E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  <c r="AW111" s="77"/>
      <c r="AX111" s="77"/>
      <c r="AY111" s="77"/>
    </row>
    <row r="112" spans="1:51" ht="18.75" customHeight="1" x14ac:dyDescent="0.3">
      <c r="A112" s="77"/>
      <c r="B112" s="77"/>
      <c r="C112" s="77"/>
      <c r="D112" s="77"/>
      <c r="E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  <c r="AP112" s="77"/>
      <c r="AQ112" s="77"/>
      <c r="AR112" s="77"/>
      <c r="AS112" s="77"/>
      <c r="AT112" s="77"/>
      <c r="AU112" s="77"/>
      <c r="AV112" s="77"/>
      <c r="AW112" s="77"/>
      <c r="AX112" s="77"/>
      <c r="AY112" s="77"/>
    </row>
    <row r="113" spans="1:51" ht="18.75" customHeight="1" x14ac:dyDescent="0.3">
      <c r="A113" s="77"/>
      <c r="B113" s="77"/>
      <c r="C113" s="77"/>
      <c r="D113" s="77"/>
      <c r="E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  <c r="AP113" s="77"/>
      <c r="AQ113" s="77"/>
      <c r="AR113" s="77"/>
      <c r="AS113" s="77"/>
      <c r="AT113" s="77"/>
      <c r="AU113" s="77"/>
      <c r="AV113" s="77"/>
      <c r="AW113" s="77"/>
      <c r="AX113" s="77"/>
      <c r="AY113" s="77"/>
    </row>
    <row r="114" spans="1:51" ht="18.75" customHeight="1" x14ac:dyDescent="0.3">
      <c r="A114" s="77"/>
      <c r="B114" s="77"/>
      <c r="C114" s="77"/>
      <c r="D114" s="77"/>
      <c r="E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  <c r="AP114" s="77"/>
      <c r="AQ114" s="77"/>
      <c r="AR114" s="77"/>
      <c r="AS114" s="77"/>
      <c r="AT114" s="77"/>
      <c r="AU114" s="77"/>
      <c r="AV114" s="77"/>
      <c r="AW114" s="77"/>
      <c r="AX114" s="77"/>
      <c r="AY114" s="77"/>
    </row>
    <row r="115" spans="1:51" ht="18.75" customHeight="1" x14ac:dyDescent="0.3">
      <c r="A115" s="77"/>
      <c r="B115" s="77"/>
      <c r="C115" s="77"/>
      <c r="D115" s="77"/>
      <c r="E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  <c r="AP115" s="77"/>
      <c r="AQ115" s="77"/>
      <c r="AR115" s="77"/>
      <c r="AS115" s="77"/>
      <c r="AT115" s="77"/>
      <c r="AU115" s="77"/>
      <c r="AV115" s="77"/>
      <c r="AW115" s="77"/>
      <c r="AX115" s="77"/>
      <c r="AY115" s="77"/>
    </row>
    <row r="116" spans="1:51" ht="18.75" customHeight="1" x14ac:dyDescent="0.3">
      <c r="A116" s="77"/>
      <c r="B116" s="77"/>
      <c r="C116" s="77"/>
      <c r="D116" s="77"/>
      <c r="E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  <c r="AU116" s="77"/>
      <c r="AV116" s="77"/>
      <c r="AW116" s="77"/>
      <c r="AX116" s="77"/>
      <c r="AY116" s="77"/>
    </row>
    <row r="117" spans="1:51" ht="18.75" customHeight="1" x14ac:dyDescent="0.3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  <c r="AN117" s="77"/>
      <c r="AO117" s="77"/>
      <c r="AP117" s="77"/>
      <c r="AQ117" s="77"/>
      <c r="AR117" s="77"/>
      <c r="AS117" s="77"/>
      <c r="AT117" s="77"/>
      <c r="AU117" s="77"/>
      <c r="AV117" s="77"/>
      <c r="AW117" s="77"/>
      <c r="AX117" s="77"/>
      <c r="AY117" s="77"/>
    </row>
    <row r="118" spans="1:51" ht="18.75" customHeight="1" x14ac:dyDescent="0.3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77"/>
      <c r="AP118" s="77"/>
      <c r="AQ118" s="77"/>
      <c r="AR118" s="77"/>
      <c r="AS118" s="77"/>
      <c r="AT118" s="77"/>
      <c r="AU118" s="77"/>
      <c r="AV118" s="77"/>
      <c r="AW118" s="77"/>
      <c r="AX118" s="77"/>
      <c r="AY118" s="77"/>
    </row>
    <row r="119" spans="1:51" ht="18.75" customHeight="1" x14ac:dyDescent="0.3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  <c r="AP119" s="77"/>
      <c r="AQ119" s="77"/>
      <c r="AR119" s="77"/>
      <c r="AS119" s="77"/>
      <c r="AT119" s="77"/>
      <c r="AU119" s="77"/>
      <c r="AV119" s="77"/>
      <c r="AW119" s="77"/>
      <c r="AX119" s="77"/>
      <c r="AY119" s="77"/>
    </row>
    <row r="120" spans="1:51" ht="18.75" customHeight="1" x14ac:dyDescent="0.3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  <c r="AP120" s="77"/>
      <c r="AQ120" s="77"/>
      <c r="AR120" s="77"/>
      <c r="AS120" s="77"/>
      <c r="AT120" s="77"/>
      <c r="AU120" s="77"/>
      <c r="AV120" s="77"/>
      <c r="AW120" s="77"/>
      <c r="AX120" s="77"/>
      <c r="AY120" s="77"/>
    </row>
    <row r="121" spans="1:51" ht="18.75" customHeight="1" x14ac:dyDescent="0.3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  <c r="AN121" s="77"/>
      <c r="AO121" s="77"/>
      <c r="AP121" s="77"/>
      <c r="AQ121" s="77"/>
      <c r="AR121" s="77"/>
      <c r="AS121" s="77"/>
      <c r="AT121" s="77"/>
      <c r="AU121" s="77"/>
      <c r="AV121" s="77"/>
      <c r="AW121" s="77"/>
      <c r="AX121" s="77"/>
      <c r="AY121" s="77"/>
    </row>
    <row r="122" spans="1:51" ht="18.75" customHeight="1" x14ac:dyDescent="0.3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  <c r="AN122" s="77"/>
      <c r="AO122" s="77"/>
      <c r="AP122" s="77"/>
      <c r="AQ122" s="77"/>
      <c r="AR122" s="77"/>
      <c r="AS122" s="77"/>
      <c r="AT122" s="77"/>
      <c r="AU122" s="77"/>
      <c r="AV122" s="77"/>
      <c r="AW122" s="77"/>
      <c r="AX122" s="77"/>
      <c r="AY122" s="77"/>
    </row>
    <row r="123" spans="1:51" ht="18.75" customHeight="1" x14ac:dyDescent="0.3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7"/>
      <c r="AU123" s="77"/>
      <c r="AV123" s="77"/>
      <c r="AW123" s="77"/>
      <c r="AX123" s="77"/>
      <c r="AY123" s="77"/>
    </row>
    <row r="124" spans="1:51" ht="18.75" customHeight="1" x14ac:dyDescent="0.3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77"/>
      <c r="AO124" s="77"/>
      <c r="AP124" s="77"/>
      <c r="AQ124" s="77"/>
      <c r="AR124" s="77"/>
      <c r="AS124" s="77"/>
      <c r="AT124" s="77"/>
      <c r="AU124" s="77"/>
      <c r="AV124" s="77"/>
      <c r="AW124" s="77"/>
      <c r="AX124" s="77"/>
      <c r="AY124" s="77"/>
    </row>
    <row r="125" spans="1:51" ht="18.75" customHeight="1" x14ac:dyDescent="0.3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7"/>
      <c r="AU125" s="77"/>
      <c r="AV125" s="77"/>
      <c r="AW125" s="77"/>
      <c r="AX125" s="77"/>
      <c r="AY125" s="77"/>
    </row>
    <row r="126" spans="1:51" ht="18.75" customHeight="1" x14ac:dyDescent="0.3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  <c r="AP126" s="77"/>
      <c r="AQ126" s="77"/>
      <c r="AR126" s="77"/>
      <c r="AS126" s="77"/>
      <c r="AT126" s="77"/>
      <c r="AU126" s="77"/>
      <c r="AV126" s="77"/>
      <c r="AW126" s="77"/>
      <c r="AX126" s="77"/>
      <c r="AY126" s="77"/>
    </row>
    <row r="127" spans="1:51" ht="18.75" customHeight="1" x14ac:dyDescent="0.3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  <c r="AP127" s="77"/>
      <c r="AQ127" s="77"/>
      <c r="AR127" s="77"/>
      <c r="AS127" s="77"/>
      <c r="AT127" s="77"/>
      <c r="AU127" s="77"/>
      <c r="AV127" s="77"/>
      <c r="AW127" s="77"/>
      <c r="AX127" s="77"/>
      <c r="AY127" s="77"/>
    </row>
    <row r="128" spans="1:51" ht="18.75" customHeight="1" x14ac:dyDescent="0.3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  <c r="AN128" s="77"/>
      <c r="AO128" s="77"/>
      <c r="AP128" s="77"/>
      <c r="AQ128" s="77"/>
      <c r="AR128" s="77"/>
      <c r="AS128" s="77"/>
      <c r="AT128" s="77"/>
      <c r="AU128" s="77"/>
      <c r="AV128" s="77"/>
      <c r="AW128" s="77"/>
      <c r="AX128" s="77"/>
      <c r="AY128" s="77"/>
    </row>
    <row r="129" spans="1:51" ht="18.75" customHeight="1" x14ac:dyDescent="0.3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7"/>
      <c r="AU129" s="77"/>
      <c r="AV129" s="77"/>
      <c r="AW129" s="77"/>
      <c r="AX129" s="77"/>
      <c r="AY129" s="77"/>
    </row>
    <row r="130" spans="1:51" ht="18.75" customHeight="1" x14ac:dyDescent="0.3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  <c r="AP130" s="77"/>
      <c r="AQ130" s="77"/>
      <c r="AR130" s="77"/>
      <c r="AS130" s="77"/>
      <c r="AT130" s="77"/>
      <c r="AU130" s="77"/>
      <c r="AV130" s="77"/>
      <c r="AW130" s="77"/>
      <c r="AX130" s="77"/>
      <c r="AY130" s="77"/>
    </row>
    <row r="131" spans="1:51" ht="18.75" customHeight="1" x14ac:dyDescent="0.3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U131" s="77"/>
      <c r="AV131" s="77"/>
      <c r="AW131" s="77"/>
      <c r="AX131" s="77"/>
      <c r="AY131" s="77"/>
    </row>
    <row r="132" spans="1:51" ht="18.75" customHeight="1" x14ac:dyDescent="0.3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  <c r="AN132" s="77"/>
      <c r="AO132" s="77"/>
      <c r="AP132" s="77"/>
      <c r="AQ132" s="77"/>
      <c r="AR132" s="77"/>
      <c r="AS132" s="77"/>
      <c r="AT132" s="77"/>
      <c r="AU132" s="77"/>
      <c r="AV132" s="77"/>
      <c r="AW132" s="77"/>
      <c r="AX132" s="77"/>
      <c r="AY132" s="77"/>
    </row>
    <row r="133" spans="1:51" ht="18.75" customHeight="1" x14ac:dyDescent="0.3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  <c r="AP133" s="77"/>
      <c r="AQ133" s="77"/>
      <c r="AR133" s="77"/>
      <c r="AS133" s="77"/>
      <c r="AT133" s="77"/>
      <c r="AU133" s="77"/>
      <c r="AV133" s="77"/>
      <c r="AW133" s="77"/>
      <c r="AX133" s="77"/>
      <c r="AY133" s="77"/>
    </row>
    <row r="134" spans="1:51" ht="18.75" customHeight="1" x14ac:dyDescent="0.3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  <c r="AN134" s="77"/>
      <c r="AO134" s="77"/>
      <c r="AP134" s="77"/>
      <c r="AQ134" s="77"/>
      <c r="AR134" s="77"/>
      <c r="AS134" s="77"/>
      <c r="AT134" s="77"/>
      <c r="AU134" s="77"/>
      <c r="AV134" s="77"/>
      <c r="AW134" s="77"/>
      <c r="AX134" s="77"/>
      <c r="AY134" s="77"/>
    </row>
    <row r="135" spans="1:51" ht="18.75" customHeight="1" x14ac:dyDescent="0.3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  <c r="AP135" s="77"/>
      <c r="AQ135" s="77"/>
      <c r="AR135" s="77"/>
      <c r="AS135" s="77"/>
      <c r="AT135" s="77"/>
      <c r="AU135" s="77"/>
      <c r="AV135" s="77"/>
      <c r="AW135" s="77"/>
      <c r="AX135" s="77"/>
      <c r="AY135" s="77"/>
    </row>
    <row r="136" spans="1:51" ht="18.75" customHeight="1" x14ac:dyDescent="0.3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  <c r="AP136" s="77"/>
      <c r="AQ136" s="77"/>
      <c r="AR136" s="77"/>
      <c r="AS136" s="77"/>
      <c r="AT136" s="77"/>
      <c r="AU136" s="77"/>
      <c r="AV136" s="77"/>
      <c r="AW136" s="77"/>
      <c r="AX136" s="77"/>
      <c r="AY136" s="77"/>
    </row>
    <row r="137" spans="1:51" ht="18.75" customHeight="1" x14ac:dyDescent="0.3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  <c r="AP137" s="77"/>
      <c r="AQ137" s="77"/>
      <c r="AR137" s="77"/>
      <c r="AS137" s="77"/>
      <c r="AT137" s="77"/>
      <c r="AU137" s="77"/>
      <c r="AV137" s="77"/>
      <c r="AW137" s="77"/>
      <c r="AX137" s="77"/>
      <c r="AY137" s="77"/>
    </row>
    <row r="138" spans="1:51" ht="18.75" customHeight="1" x14ac:dyDescent="0.3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  <c r="AP138" s="77"/>
      <c r="AQ138" s="77"/>
      <c r="AR138" s="77"/>
      <c r="AS138" s="77"/>
      <c r="AT138" s="77"/>
      <c r="AU138" s="77"/>
      <c r="AV138" s="77"/>
      <c r="AW138" s="77"/>
      <c r="AX138" s="77"/>
      <c r="AY138" s="77"/>
    </row>
    <row r="139" spans="1:51" ht="18.75" customHeight="1" x14ac:dyDescent="0.3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  <c r="AN139" s="77"/>
      <c r="AO139" s="77"/>
      <c r="AP139" s="77"/>
      <c r="AQ139" s="77"/>
      <c r="AR139" s="77"/>
      <c r="AS139" s="77"/>
      <c r="AT139" s="77"/>
      <c r="AU139" s="77"/>
      <c r="AV139" s="77"/>
      <c r="AW139" s="77"/>
      <c r="AX139" s="77"/>
      <c r="AY139" s="77"/>
    </row>
    <row r="140" spans="1:51" ht="18.75" customHeight="1" x14ac:dyDescent="0.3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  <c r="AP140" s="77"/>
      <c r="AQ140" s="77"/>
      <c r="AR140" s="77"/>
      <c r="AS140" s="77"/>
      <c r="AT140" s="77"/>
      <c r="AU140" s="77"/>
      <c r="AV140" s="77"/>
      <c r="AW140" s="77"/>
      <c r="AX140" s="77"/>
      <c r="AY140" s="77"/>
    </row>
    <row r="141" spans="1:51" ht="18.75" customHeight="1" x14ac:dyDescent="0.3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  <c r="AU141" s="77"/>
      <c r="AV141" s="77"/>
      <c r="AW141" s="77"/>
      <c r="AX141" s="77"/>
      <c r="AY141" s="77"/>
    </row>
    <row r="142" spans="1:51" ht="18.75" customHeight="1" x14ac:dyDescent="0.3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  <c r="AP142" s="77"/>
      <c r="AQ142" s="77"/>
      <c r="AR142" s="77"/>
      <c r="AS142" s="77"/>
      <c r="AT142" s="77"/>
      <c r="AU142" s="77"/>
      <c r="AV142" s="77"/>
      <c r="AW142" s="77"/>
      <c r="AX142" s="77"/>
      <c r="AY142" s="77"/>
    </row>
    <row r="143" spans="1:51" ht="18.75" customHeight="1" x14ac:dyDescent="0.3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  <c r="AN143" s="77"/>
      <c r="AO143" s="77"/>
      <c r="AP143" s="77"/>
      <c r="AQ143" s="77"/>
      <c r="AR143" s="77"/>
      <c r="AS143" s="77"/>
      <c r="AT143" s="77"/>
      <c r="AU143" s="77"/>
      <c r="AV143" s="77"/>
      <c r="AW143" s="77"/>
      <c r="AX143" s="77"/>
      <c r="AY143" s="77"/>
    </row>
    <row r="144" spans="1:51" ht="18.75" customHeight="1" x14ac:dyDescent="0.3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  <c r="AP144" s="77"/>
      <c r="AQ144" s="77"/>
      <c r="AR144" s="77"/>
      <c r="AS144" s="77"/>
      <c r="AT144" s="77"/>
      <c r="AU144" s="77"/>
      <c r="AV144" s="77"/>
      <c r="AW144" s="77"/>
      <c r="AX144" s="77"/>
      <c r="AY144" s="77"/>
    </row>
    <row r="145" spans="1:51" ht="18.75" customHeight="1" x14ac:dyDescent="0.3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  <c r="AN145" s="77"/>
      <c r="AO145" s="77"/>
      <c r="AP145" s="77"/>
      <c r="AQ145" s="77"/>
      <c r="AR145" s="77"/>
      <c r="AS145" s="77"/>
      <c r="AT145" s="77"/>
      <c r="AU145" s="77"/>
      <c r="AV145" s="77"/>
      <c r="AW145" s="77"/>
      <c r="AX145" s="77"/>
      <c r="AY145" s="77"/>
    </row>
    <row r="146" spans="1:51" ht="18.75" customHeight="1" x14ac:dyDescent="0.3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  <c r="AU146" s="77"/>
      <c r="AV146" s="77"/>
      <c r="AW146" s="77"/>
      <c r="AX146" s="77"/>
      <c r="AY146" s="77"/>
    </row>
    <row r="147" spans="1:51" ht="18.75" customHeight="1" x14ac:dyDescent="0.3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  <c r="AP147" s="77"/>
      <c r="AQ147" s="77"/>
      <c r="AR147" s="77"/>
      <c r="AS147" s="77"/>
      <c r="AT147" s="77"/>
      <c r="AU147" s="77"/>
      <c r="AV147" s="77"/>
      <c r="AW147" s="77"/>
      <c r="AX147" s="77"/>
      <c r="AY147" s="77"/>
    </row>
    <row r="148" spans="1:51" ht="18.75" customHeight="1" x14ac:dyDescent="0.3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  <c r="AP148" s="77"/>
      <c r="AQ148" s="77"/>
      <c r="AR148" s="77"/>
      <c r="AS148" s="77"/>
      <c r="AT148" s="77"/>
      <c r="AU148" s="77"/>
      <c r="AV148" s="77"/>
      <c r="AW148" s="77"/>
      <c r="AX148" s="77"/>
      <c r="AY148" s="77"/>
    </row>
    <row r="149" spans="1:51" ht="18.75" customHeight="1" x14ac:dyDescent="0.3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  <c r="AN149" s="77"/>
      <c r="AO149" s="77"/>
      <c r="AP149" s="77"/>
      <c r="AQ149" s="77"/>
      <c r="AR149" s="77"/>
      <c r="AS149" s="77"/>
      <c r="AT149" s="77"/>
      <c r="AU149" s="77"/>
      <c r="AV149" s="77"/>
      <c r="AW149" s="77"/>
      <c r="AX149" s="77"/>
      <c r="AY149" s="77"/>
    </row>
    <row r="150" spans="1:51" ht="18.75" customHeight="1" x14ac:dyDescent="0.3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  <c r="AP150" s="77"/>
      <c r="AQ150" s="77"/>
      <c r="AR150" s="77"/>
      <c r="AS150" s="77"/>
      <c r="AT150" s="77"/>
      <c r="AU150" s="77"/>
      <c r="AV150" s="77"/>
      <c r="AW150" s="77"/>
      <c r="AX150" s="77"/>
      <c r="AY150" s="77"/>
    </row>
    <row r="151" spans="1:51" ht="18.75" customHeight="1" x14ac:dyDescent="0.3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  <c r="AN151" s="77"/>
      <c r="AO151" s="77"/>
      <c r="AP151" s="77"/>
      <c r="AQ151" s="77"/>
      <c r="AR151" s="77"/>
      <c r="AS151" s="77"/>
      <c r="AT151" s="77"/>
      <c r="AU151" s="77"/>
      <c r="AV151" s="77"/>
      <c r="AW151" s="77"/>
      <c r="AX151" s="77"/>
      <c r="AY151" s="77"/>
    </row>
    <row r="152" spans="1:51" ht="18.75" customHeight="1" x14ac:dyDescent="0.3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77"/>
      <c r="AW152" s="77"/>
      <c r="AX152" s="77"/>
      <c r="AY152" s="77"/>
    </row>
    <row r="153" spans="1:51" ht="18.75" customHeight="1" x14ac:dyDescent="0.3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  <c r="AP153" s="77"/>
      <c r="AQ153" s="77"/>
      <c r="AR153" s="77"/>
      <c r="AS153" s="77"/>
      <c r="AT153" s="77"/>
      <c r="AU153" s="77"/>
      <c r="AV153" s="77"/>
      <c r="AW153" s="77"/>
      <c r="AX153" s="77"/>
      <c r="AY153" s="77"/>
    </row>
    <row r="154" spans="1:51" ht="18.75" customHeight="1" x14ac:dyDescent="0.3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  <c r="AN154" s="77"/>
      <c r="AO154" s="77"/>
      <c r="AP154" s="77"/>
      <c r="AQ154" s="77"/>
      <c r="AR154" s="77"/>
      <c r="AS154" s="77"/>
      <c r="AT154" s="77"/>
      <c r="AU154" s="77"/>
      <c r="AV154" s="77"/>
      <c r="AW154" s="77"/>
      <c r="AX154" s="77"/>
      <c r="AY154" s="77"/>
    </row>
    <row r="155" spans="1:51" ht="18.75" customHeight="1" x14ac:dyDescent="0.3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  <c r="AP155" s="77"/>
      <c r="AQ155" s="77"/>
      <c r="AR155" s="77"/>
      <c r="AS155" s="77"/>
      <c r="AT155" s="77"/>
      <c r="AU155" s="77"/>
      <c r="AV155" s="77"/>
      <c r="AW155" s="77"/>
      <c r="AX155" s="77"/>
      <c r="AY155" s="77"/>
    </row>
    <row r="156" spans="1:51" ht="18.75" customHeight="1" x14ac:dyDescent="0.3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  <c r="AU156" s="77"/>
      <c r="AV156" s="77"/>
      <c r="AW156" s="77"/>
      <c r="AX156" s="77"/>
      <c r="AY156" s="77"/>
    </row>
    <row r="157" spans="1:51" ht="18.75" customHeight="1" x14ac:dyDescent="0.3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  <c r="AN157" s="77"/>
      <c r="AO157" s="77"/>
      <c r="AP157" s="77"/>
      <c r="AQ157" s="77"/>
      <c r="AR157" s="77"/>
      <c r="AS157" s="77"/>
      <c r="AT157" s="77"/>
      <c r="AU157" s="77"/>
      <c r="AV157" s="77"/>
      <c r="AW157" s="77"/>
      <c r="AX157" s="77"/>
      <c r="AY157" s="77"/>
    </row>
    <row r="158" spans="1:51" ht="18.75" customHeight="1" x14ac:dyDescent="0.3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  <c r="AP158" s="77"/>
      <c r="AQ158" s="77"/>
      <c r="AR158" s="77"/>
      <c r="AS158" s="77"/>
      <c r="AT158" s="77"/>
      <c r="AU158" s="77"/>
      <c r="AV158" s="77"/>
      <c r="AW158" s="77"/>
      <c r="AX158" s="77"/>
      <c r="AY158" s="77"/>
    </row>
    <row r="159" spans="1:51" ht="18.75" customHeight="1" x14ac:dyDescent="0.3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  <c r="AP159" s="77"/>
      <c r="AQ159" s="77"/>
      <c r="AR159" s="77"/>
      <c r="AS159" s="77"/>
      <c r="AT159" s="77"/>
      <c r="AU159" s="77"/>
      <c r="AV159" s="77"/>
      <c r="AW159" s="77"/>
      <c r="AX159" s="77"/>
      <c r="AY159" s="77"/>
    </row>
    <row r="160" spans="1:51" ht="18.75" customHeight="1" x14ac:dyDescent="0.3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U160" s="77"/>
      <c r="AV160" s="77"/>
      <c r="AW160" s="77"/>
      <c r="AX160" s="77"/>
      <c r="AY160" s="77"/>
    </row>
    <row r="161" spans="1:51" ht="18.75" customHeight="1" x14ac:dyDescent="0.3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  <c r="AP161" s="77"/>
      <c r="AQ161" s="77"/>
      <c r="AR161" s="77"/>
      <c r="AS161" s="77"/>
      <c r="AT161" s="77"/>
      <c r="AU161" s="77"/>
      <c r="AV161" s="77"/>
      <c r="AW161" s="77"/>
      <c r="AX161" s="77"/>
      <c r="AY161" s="77"/>
    </row>
    <row r="162" spans="1:51" ht="18.75" customHeight="1" x14ac:dyDescent="0.3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  <c r="AP162" s="77"/>
      <c r="AQ162" s="77"/>
      <c r="AR162" s="77"/>
      <c r="AS162" s="77"/>
      <c r="AT162" s="77"/>
      <c r="AU162" s="77"/>
      <c r="AV162" s="77"/>
      <c r="AW162" s="77"/>
      <c r="AX162" s="77"/>
      <c r="AY162" s="77"/>
    </row>
    <row r="163" spans="1:51" ht="18.75" customHeight="1" x14ac:dyDescent="0.3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  <c r="AP163" s="77"/>
      <c r="AQ163" s="77"/>
      <c r="AR163" s="77"/>
      <c r="AS163" s="77"/>
      <c r="AT163" s="77"/>
      <c r="AU163" s="77"/>
      <c r="AV163" s="77"/>
      <c r="AW163" s="77"/>
      <c r="AX163" s="77"/>
      <c r="AY163" s="77"/>
    </row>
    <row r="164" spans="1:51" ht="18.75" customHeight="1" x14ac:dyDescent="0.3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  <c r="AP164" s="77"/>
      <c r="AQ164" s="77"/>
      <c r="AR164" s="77"/>
      <c r="AS164" s="77"/>
      <c r="AT164" s="77"/>
      <c r="AU164" s="77"/>
      <c r="AV164" s="77"/>
      <c r="AW164" s="77"/>
      <c r="AX164" s="77"/>
      <c r="AY164" s="77"/>
    </row>
    <row r="165" spans="1:51" ht="18.75" customHeight="1" x14ac:dyDescent="0.3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  <c r="AP165" s="77"/>
      <c r="AQ165" s="77"/>
      <c r="AR165" s="77"/>
      <c r="AS165" s="77"/>
      <c r="AT165" s="77"/>
      <c r="AU165" s="77"/>
      <c r="AV165" s="77"/>
      <c r="AW165" s="77"/>
      <c r="AX165" s="77"/>
      <c r="AY165" s="77"/>
    </row>
    <row r="166" spans="1:51" ht="18.75" customHeight="1" x14ac:dyDescent="0.3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  <c r="AN166" s="77"/>
      <c r="AO166" s="77"/>
      <c r="AP166" s="77"/>
      <c r="AQ166" s="77"/>
      <c r="AR166" s="77"/>
      <c r="AS166" s="77"/>
      <c r="AT166" s="77"/>
      <c r="AU166" s="77"/>
      <c r="AV166" s="77"/>
      <c r="AW166" s="77"/>
      <c r="AX166" s="77"/>
      <c r="AY166" s="77"/>
    </row>
    <row r="167" spans="1:51" ht="18.75" customHeight="1" x14ac:dyDescent="0.3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  <c r="AP167" s="77"/>
      <c r="AQ167" s="77"/>
      <c r="AR167" s="77"/>
      <c r="AS167" s="77"/>
      <c r="AT167" s="77"/>
      <c r="AU167" s="77"/>
      <c r="AV167" s="77"/>
      <c r="AW167" s="77"/>
      <c r="AX167" s="77"/>
      <c r="AY167" s="77"/>
    </row>
    <row r="168" spans="1:51" ht="18.75" customHeight="1" x14ac:dyDescent="0.3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  <c r="AN168" s="77"/>
      <c r="AO168" s="77"/>
      <c r="AP168" s="77"/>
      <c r="AQ168" s="77"/>
      <c r="AR168" s="77"/>
      <c r="AS168" s="77"/>
      <c r="AT168" s="77"/>
      <c r="AU168" s="77"/>
      <c r="AV168" s="77"/>
      <c r="AW168" s="77"/>
      <c r="AX168" s="77"/>
      <c r="AY168" s="77"/>
    </row>
    <row r="169" spans="1:51" ht="18.75" customHeight="1" x14ac:dyDescent="0.3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  <c r="AP169" s="77"/>
      <c r="AQ169" s="77"/>
      <c r="AR169" s="77"/>
      <c r="AS169" s="77"/>
      <c r="AT169" s="77"/>
      <c r="AU169" s="77"/>
      <c r="AV169" s="77"/>
      <c r="AW169" s="77"/>
      <c r="AX169" s="77"/>
      <c r="AY169" s="77"/>
    </row>
    <row r="170" spans="1:51" ht="18.75" customHeight="1" x14ac:dyDescent="0.3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  <c r="AP170" s="77"/>
      <c r="AQ170" s="77"/>
      <c r="AR170" s="77"/>
      <c r="AS170" s="77"/>
      <c r="AT170" s="77"/>
      <c r="AU170" s="77"/>
      <c r="AV170" s="77"/>
      <c r="AW170" s="77"/>
      <c r="AX170" s="77"/>
      <c r="AY170" s="77"/>
    </row>
    <row r="171" spans="1:51" ht="18.75" customHeight="1" x14ac:dyDescent="0.3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U171" s="77"/>
      <c r="AV171" s="77"/>
      <c r="AW171" s="77"/>
      <c r="AX171" s="77"/>
      <c r="AY171" s="77"/>
    </row>
    <row r="172" spans="1:51" ht="18.75" customHeight="1" x14ac:dyDescent="0.3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</row>
    <row r="173" spans="1:51" ht="18.75" customHeight="1" x14ac:dyDescent="0.3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  <c r="AN173" s="77"/>
      <c r="AO173" s="77"/>
      <c r="AP173" s="77"/>
      <c r="AQ173" s="77"/>
      <c r="AR173" s="77"/>
      <c r="AS173" s="77"/>
      <c r="AT173" s="77"/>
      <c r="AU173" s="77"/>
      <c r="AV173" s="77"/>
      <c r="AW173" s="77"/>
      <c r="AX173" s="77"/>
      <c r="AY173" s="77"/>
    </row>
    <row r="174" spans="1:51" ht="18.75" customHeight="1" x14ac:dyDescent="0.3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  <c r="AP174" s="77"/>
      <c r="AQ174" s="77"/>
      <c r="AR174" s="77"/>
      <c r="AS174" s="77"/>
      <c r="AT174" s="77"/>
      <c r="AU174" s="77"/>
      <c r="AV174" s="77"/>
      <c r="AW174" s="77"/>
      <c r="AX174" s="77"/>
      <c r="AY174" s="77"/>
    </row>
    <row r="175" spans="1:51" ht="18.75" customHeight="1" x14ac:dyDescent="0.3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  <c r="AN175" s="77"/>
      <c r="AO175" s="77"/>
      <c r="AP175" s="77"/>
      <c r="AQ175" s="77"/>
      <c r="AR175" s="77"/>
      <c r="AS175" s="77"/>
      <c r="AT175" s="77"/>
      <c r="AU175" s="77"/>
      <c r="AV175" s="77"/>
      <c r="AW175" s="77"/>
      <c r="AX175" s="77"/>
      <c r="AY175" s="77"/>
    </row>
    <row r="176" spans="1:51" ht="18.75" customHeight="1" x14ac:dyDescent="0.3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  <c r="AP176" s="77"/>
      <c r="AQ176" s="77"/>
      <c r="AR176" s="77"/>
      <c r="AS176" s="77"/>
      <c r="AT176" s="77"/>
      <c r="AU176" s="77"/>
      <c r="AV176" s="77"/>
      <c r="AW176" s="77"/>
      <c r="AX176" s="77"/>
      <c r="AY176" s="77"/>
    </row>
    <row r="177" spans="1:51" ht="18.75" customHeight="1" x14ac:dyDescent="0.3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  <c r="AN177" s="77"/>
      <c r="AO177" s="77"/>
      <c r="AP177" s="77"/>
      <c r="AQ177" s="77"/>
      <c r="AR177" s="77"/>
      <c r="AS177" s="77"/>
      <c r="AT177" s="77"/>
      <c r="AU177" s="77"/>
      <c r="AV177" s="77"/>
      <c r="AW177" s="77"/>
      <c r="AX177" s="77"/>
      <c r="AY177" s="77"/>
    </row>
    <row r="178" spans="1:51" ht="18.75" customHeight="1" x14ac:dyDescent="0.3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  <c r="AP178" s="77"/>
      <c r="AQ178" s="77"/>
      <c r="AR178" s="77"/>
      <c r="AS178" s="77"/>
      <c r="AT178" s="77"/>
      <c r="AU178" s="77"/>
      <c r="AV178" s="77"/>
      <c r="AW178" s="77"/>
      <c r="AX178" s="77"/>
      <c r="AY178" s="77"/>
    </row>
    <row r="179" spans="1:51" ht="18.75" customHeight="1" x14ac:dyDescent="0.3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  <c r="AN179" s="77"/>
      <c r="AO179" s="77"/>
      <c r="AP179" s="77"/>
      <c r="AQ179" s="77"/>
      <c r="AR179" s="77"/>
      <c r="AS179" s="77"/>
      <c r="AT179" s="77"/>
      <c r="AU179" s="77"/>
      <c r="AV179" s="77"/>
      <c r="AW179" s="77"/>
      <c r="AX179" s="77"/>
      <c r="AY179" s="77"/>
    </row>
    <row r="180" spans="1:51" ht="18.75" customHeight="1" x14ac:dyDescent="0.3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77"/>
      <c r="AO180" s="77"/>
      <c r="AP180" s="77"/>
      <c r="AQ180" s="77"/>
      <c r="AR180" s="77"/>
      <c r="AS180" s="77"/>
      <c r="AT180" s="77"/>
      <c r="AU180" s="77"/>
      <c r="AV180" s="77"/>
      <c r="AW180" s="77"/>
      <c r="AX180" s="77"/>
      <c r="AY180" s="77"/>
    </row>
    <row r="181" spans="1:51" ht="18.75" customHeight="1" x14ac:dyDescent="0.3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  <c r="AP181" s="77"/>
      <c r="AQ181" s="77"/>
      <c r="AR181" s="77"/>
      <c r="AS181" s="77"/>
      <c r="AT181" s="77"/>
      <c r="AU181" s="77"/>
      <c r="AV181" s="77"/>
      <c r="AW181" s="77"/>
      <c r="AX181" s="77"/>
      <c r="AY181" s="77"/>
    </row>
    <row r="182" spans="1:51" ht="18.75" customHeight="1" x14ac:dyDescent="0.3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  <c r="AU182" s="77"/>
      <c r="AV182" s="77"/>
      <c r="AW182" s="77"/>
      <c r="AX182" s="77"/>
      <c r="AY182" s="77"/>
    </row>
    <row r="183" spans="1:51" ht="18.75" customHeight="1" x14ac:dyDescent="0.3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  <c r="AP183" s="77"/>
      <c r="AQ183" s="77"/>
      <c r="AR183" s="77"/>
      <c r="AS183" s="77"/>
      <c r="AT183" s="77"/>
      <c r="AU183" s="77"/>
      <c r="AV183" s="77"/>
      <c r="AW183" s="77"/>
      <c r="AX183" s="77"/>
      <c r="AY183" s="77"/>
    </row>
    <row r="184" spans="1:51" ht="18.75" customHeight="1" x14ac:dyDescent="0.3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77"/>
      <c r="AO184" s="77"/>
      <c r="AP184" s="77"/>
      <c r="AQ184" s="77"/>
      <c r="AR184" s="77"/>
      <c r="AS184" s="77"/>
      <c r="AT184" s="77"/>
      <c r="AU184" s="77"/>
      <c r="AV184" s="77"/>
      <c r="AW184" s="77"/>
      <c r="AX184" s="77"/>
      <c r="AY184" s="77"/>
    </row>
    <row r="185" spans="1:51" ht="18.75" customHeight="1" x14ac:dyDescent="0.3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  <c r="AP185" s="77"/>
      <c r="AQ185" s="77"/>
      <c r="AR185" s="77"/>
      <c r="AS185" s="77"/>
      <c r="AT185" s="77"/>
      <c r="AU185" s="77"/>
      <c r="AV185" s="77"/>
      <c r="AW185" s="77"/>
      <c r="AX185" s="77"/>
      <c r="AY185" s="77"/>
    </row>
    <row r="186" spans="1:51" ht="18.75" customHeight="1" x14ac:dyDescent="0.3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77"/>
      <c r="AT186" s="77"/>
      <c r="AU186" s="77"/>
      <c r="AV186" s="77"/>
      <c r="AW186" s="77"/>
      <c r="AX186" s="77"/>
      <c r="AY186" s="77"/>
    </row>
    <row r="187" spans="1:51" ht="18.75" customHeight="1" x14ac:dyDescent="0.3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  <c r="AN187" s="77"/>
      <c r="AO187" s="77"/>
      <c r="AP187" s="77"/>
      <c r="AQ187" s="77"/>
      <c r="AR187" s="77"/>
      <c r="AS187" s="77"/>
      <c r="AT187" s="77"/>
      <c r="AU187" s="77"/>
      <c r="AV187" s="77"/>
      <c r="AW187" s="77"/>
      <c r="AX187" s="77"/>
      <c r="AY187" s="77"/>
    </row>
    <row r="188" spans="1:51" ht="18.75" customHeight="1" x14ac:dyDescent="0.3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  <c r="AP188" s="77"/>
      <c r="AQ188" s="77"/>
      <c r="AR188" s="77"/>
      <c r="AS188" s="77"/>
      <c r="AT188" s="77"/>
      <c r="AU188" s="77"/>
      <c r="AV188" s="77"/>
      <c r="AW188" s="77"/>
      <c r="AX188" s="77"/>
      <c r="AY188" s="77"/>
    </row>
    <row r="189" spans="1:51" ht="18.75" customHeight="1" x14ac:dyDescent="0.3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  <c r="AP189" s="77"/>
      <c r="AQ189" s="77"/>
      <c r="AR189" s="77"/>
      <c r="AS189" s="77"/>
      <c r="AT189" s="77"/>
      <c r="AU189" s="77"/>
      <c r="AV189" s="77"/>
      <c r="AW189" s="77"/>
      <c r="AX189" s="77"/>
      <c r="AY189" s="77"/>
    </row>
    <row r="190" spans="1:51" ht="18.75" customHeight="1" x14ac:dyDescent="0.3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  <c r="AP190" s="77"/>
      <c r="AQ190" s="77"/>
      <c r="AR190" s="77"/>
      <c r="AS190" s="77"/>
      <c r="AT190" s="77"/>
      <c r="AU190" s="77"/>
      <c r="AV190" s="77"/>
      <c r="AW190" s="77"/>
      <c r="AX190" s="77"/>
      <c r="AY190" s="77"/>
    </row>
    <row r="191" spans="1:51" ht="18.75" customHeight="1" x14ac:dyDescent="0.3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  <c r="AP191" s="77"/>
      <c r="AQ191" s="77"/>
      <c r="AR191" s="77"/>
      <c r="AS191" s="77"/>
      <c r="AT191" s="77"/>
      <c r="AU191" s="77"/>
      <c r="AV191" s="77"/>
      <c r="AW191" s="77"/>
      <c r="AX191" s="77"/>
      <c r="AY191" s="77"/>
    </row>
    <row r="192" spans="1:51" ht="18.75" customHeight="1" x14ac:dyDescent="0.3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  <c r="AP192" s="77"/>
      <c r="AQ192" s="77"/>
      <c r="AR192" s="77"/>
      <c r="AS192" s="77"/>
      <c r="AT192" s="77"/>
      <c r="AU192" s="77"/>
      <c r="AV192" s="77"/>
      <c r="AW192" s="77"/>
      <c r="AX192" s="77"/>
      <c r="AY192" s="77"/>
    </row>
    <row r="193" spans="1:51" ht="18.75" customHeight="1" x14ac:dyDescent="0.3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  <c r="AP193" s="77"/>
      <c r="AQ193" s="77"/>
      <c r="AR193" s="77"/>
      <c r="AS193" s="77"/>
      <c r="AT193" s="77"/>
      <c r="AU193" s="77"/>
      <c r="AV193" s="77"/>
      <c r="AW193" s="77"/>
      <c r="AX193" s="77"/>
      <c r="AY193" s="77"/>
    </row>
    <row r="194" spans="1:51" ht="18.75" customHeight="1" x14ac:dyDescent="0.3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  <c r="AP194" s="77"/>
      <c r="AQ194" s="77"/>
      <c r="AR194" s="77"/>
      <c r="AS194" s="77"/>
      <c r="AT194" s="77"/>
      <c r="AU194" s="77"/>
      <c r="AV194" s="77"/>
      <c r="AW194" s="77"/>
      <c r="AX194" s="77"/>
      <c r="AY194" s="77"/>
    </row>
    <row r="195" spans="1:51" ht="18.75" customHeight="1" x14ac:dyDescent="0.3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  <c r="AP195" s="77"/>
      <c r="AQ195" s="77"/>
      <c r="AR195" s="77"/>
      <c r="AS195" s="77"/>
      <c r="AT195" s="77"/>
      <c r="AU195" s="77"/>
      <c r="AV195" s="77"/>
      <c r="AW195" s="77"/>
      <c r="AX195" s="77"/>
      <c r="AY195" s="77"/>
    </row>
    <row r="196" spans="1:51" ht="18.75" customHeight="1" x14ac:dyDescent="0.3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  <c r="AP196" s="77"/>
      <c r="AQ196" s="77"/>
      <c r="AR196" s="77"/>
      <c r="AS196" s="77"/>
      <c r="AT196" s="77"/>
      <c r="AU196" s="77"/>
      <c r="AV196" s="77"/>
      <c r="AW196" s="77"/>
      <c r="AX196" s="77"/>
      <c r="AY196" s="77"/>
    </row>
    <row r="197" spans="1:51" ht="18.75" customHeight="1" x14ac:dyDescent="0.3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  <c r="AP197" s="77"/>
      <c r="AQ197" s="77"/>
      <c r="AR197" s="77"/>
      <c r="AS197" s="77"/>
      <c r="AT197" s="77"/>
      <c r="AU197" s="77"/>
      <c r="AV197" s="77"/>
      <c r="AW197" s="77"/>
      <c r="AX197" s="77"/>
      <c r="AY197" s="77"/>
    </row>
    <row r="198" spans="1:51" ht="18.75" customHeight="1" x14ac:dyDescent="0.3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  <c r="AP198" s="77"/>
      <c r="AQ198" s="77"/>
      <c r="AR198" s="77"/>
      <c r="AS198" s="77"/>
      <c r="AT198" s="77"/>
      <c r="AU198" s="77"/>
      <c r="AV198" s="77"/>
      <c r="AW198" s="77"/>
      <c r="AX198" s="77"/>
      <c r="AY198" s="77"/>
    </row>
    <row r="199" spans="1:51" ht="18.75" customHeight="1" x14ac:dyDescent="0.3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  <c r="AP199" s="77"/>
      <c r="AQ199" s="77"/>
      <c r="AR199" s="77"/>
      <c r="AS199" s="77"/>
      <c r="AT199" s="77"/>
      <c r="AU199" s="77"/>
      <c r="AV199" s="77"/>
      <c r="AW199" s="77"/>
      <c r="AX199" s="77"/>
      <c r="AY199" s="77"/>
    </row>
    <row r="200" spans="1:51" ht="18.75" customHeight="1" x14ac:dyDescent="0.3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  <c r="AN200" s="77"/>
      <c r="AO200" s="77"/>
      <c r="AP200" s="77"/>
      <c r="AQ200" s="77"/>
      <c r="AR200" s="77"/>
      <c r="AS200" s="77"/>
      <c r="AT200" s="77"/>
      <c r="AU200" s="77"/>
      <c r="AV200" s="77"/>
      <c r="AW200" s="77"/>
      <c r="AX200" s="77"/>
      <c r="AY200" s="77"/>
    </row>
    <row r="201" spans="1:51" ht="18.75" customHeight="1" x14ac:dyDescent="0.3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U201" s="77"/>
      <c r="AV201" s="77"/>
      <c r="AW201" s="77"/>
      <c r="AX201" s="77"/>
      <c r="AY201" s="77"/>
    </row>
    <row r="202" spans="1:51" ht="18.75" customHeight="1" x14ac:dyDescent="0.3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  <c r="AN202" s="77"/>
      <c r="AO202" s="77"/>
      <c r="AP202" s="77"/>
      <c r="AQ202" s="77"/>
      <c r="AR202" s="77"/>
      <c r="AS202" s="77"/>
      <c r="AT202" s="77"/>
      <c r="AU202" s="77"/>
      <c r="AV202" s="77"/>
      <c r="AW202" s="77"/>
      <c r="AX202" s="77"/>
      <c r="AY202" s="77"/>
    </row>
    <row r="203" spans="1:51" ht="18.75" customHeight="1" x14ac:dyDescent="0.3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  <c r="AP203" s="77"/>
      <c r="AQ203" s="77"/>
      <c r="AR203" s="77"/>
      <c r="AS203" s="77"/>
      <c r="AT203" s="77"/>
      <c r="AU203" s="77"/>
      <c r="AV203" s="77"/>
      <c r="AW203" s="77"/>
      <c r="AX203" s="77"/>
      <c r="AY203" s="77"/>
    </row>
    <row r="204" spans="1:51" ht="18.75" customHeight="1" x14ac:dyDescent="0.3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  <c r="AP204" s="77"/>
      <c r="AQ204" s="77"/>
      <c r="AR204" s="77"/>
      <c r="AS204" s="77"/>
      <c r="AT204" s="77"/>
      <c r="AU204" s="77"/>
      <c r="AV204" s="77"/>
      <c r="AW204" s="77"/>
      <c r="AX204" s="77"/>
      <c r="AY204" s="77"/>
    </row>
    <row r="205" spans="1:51" ht="18.75" customHeight="1" x14ac:dyDescent="0.3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  <c r="AP205" s="77"/>
      <c r="AQ205" s="77"/>
      <c r="AR205" s="77"/>
      <c r="AS205" s="77"/>
      <c r="AT205" s="77"/>
      <c r="AU205" s="77"/>
      <c r="AV205" s="77"/>
      <c r="AW205" s="77"/>
      <c r="AX205" s="77"/>
      <c r="AY205" s="77"/>
    </row>
    <row r="206" spans="1:51" ht="18.75" customHeight="1" x14ac:dyDescent="0.3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  <c r="AP206" s="77"/>
      <c r="AQ206" s="77"/>
      <c r="AR206" s="77"/>
      <c r="AS206" s="77"/>
      <c r="AT206" s="77"/>
      <c r="AU206" s="77"/>
      <c r="AV206" s="77"/>
      <c r="AW206" s="77"/>
      <c r="AX206" s="77"/>
      <c r="AY206" s="77"/>
    </row>
    <row r="207" spans="1:51" ht="18.75" customHeight="1" x14ac:dyDescent="0.3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  <c r="AN207" s="77"/>
      <c r="AO207" s="77"/>
      <c r="AP207" s="77"/>
      <c r="AQ207" s="77"/>
      <c r="AR207" s="77"/>
      <c r="AS207" s="77"/>
      <c r="AT207" s="77"/>
      <c r="AU207" s="77"/>
      <c r="AV207" s="77"/>
      <c r="AW207" s="77"/>
      <c r="AX207" s="77"/>
      <c r="AY207" s="77"/>
    </row>
    <row r="208" spans="1:51" ht="18.75" customHeight="1" x14ac:dyDescent="0.3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  <c r="AP208" s="77"/>
      <c r="AQ208" s="77"/>
      <c r="AR208" s="77"/>
      <c r="AS208" s="77"/>
      <c r="AT208" s="77"/>
      <c r="AU208" s="77"/>
      <c r="AV208" s="77"/>
      <c r="AW208" s="77"/>
      <c r="AX208" s="77"/>
      <c r="AY208" s="77"/>
    </row>
    <row r="209" spans="1:51" ht="18.75" customHeight="1" x14ac:dyDescent="0.3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  <c r="AN209" s="77"/>
      <c r="AO209" s="77"/>
      <c r="AP209" s="77"/>
      <c r="AQ209" s="77"/>
      <c r="AR209" s="77"/>
      <c r="AS209" s="77"/>
      <c r="AT209" s="77"/>
      <c r="AU209" s="77"/>
      <c r="AV209" s="77"/>
      <c r="AW209" s="77"/>
      <c r="AX209" s="77"/>
      <c r="AY209" s="77"/>
    </row>
    <row r="210" spans="1:51" ht="18.75" customHeight="1" x14ac:dyDescent="0.3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  <c r="AP210" s="77"/>
      <c r="AQ210" s="77"/>
      <c r="AR210" s="77"/>
      <c r="AS210" s="77"/>
      <c r="AT210" s="77"/>
      <c r="AU210" s="77"/>
      <c r="AV210" s="77"/>
      <c r="AW210" s="77"/>
      <c r="AX210" s="77"/>
      <c r="AY210" s="77"/>
    </row>
    <row r="211" spans="1:51" ht="18.75" customHeight="1" x14ac:dyDescent="0.3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  <c r="AN211" s="77"/>
      <c r="AO211" s="77"/>
      <c r="AP211" s="77"/>
      <c r="AQ211" s="77"/>
      <c r="AR211" s="77"/>
      <c r="AS211" s="77"/>
      <c r="AT211" s="77"/>
      <c r="AU211" s="77"/>
      <c r="AV211" s="77"/>
      <c r="AW211" s="77"/>
      <c r="AX211" s="77"/>
      <c r="AY211" s="77"/>
    </row>
    <row r="212" spans="1:51" ht="18.75" customHeight="1" x14ac:dyDescent="0.3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  <c r="AP212" s="77"/>
      <c r="AQ212" s="77"/>
      <c r="AR212" s="77"/>
      <c r="AS212" s="77"/>
      <c r="AT212" s="77"/>
      <c r="AU212" s="77"/>
      <c r="AV212" s="77"/>
      <c r="AW212" s="77"/>
      <c r="AX212" s="77"/>
      <c r="AY212" s="77"/>
    </row>
    <row r="213" spans="1:51" ht="18.75" customHeight="1" x14ac:dyDescent="0.3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  <c r="AN213" s="77"/>
      <c r="AO213" s="77"/>
      <c r="AP213" s="77"/>
      <c r="AQ213" s="77"/>
      <c r="AR213" s="77"/>
      <c r="AS213" s="77"/>
      <c r="AT213" s="77"/>
      <c r="AU213" s="77"/>
      <c r="AV213" s="77"/>
      <c r="AW213" s="77"/>
      <c r="AX213" s="77"/>
      <c r="AY213" s="77"/>
    </row>
    <row r="214" spans="1:51" ht="18.75" customHeight="1" x14ac:dyDescent="0.3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  <c r="AP214" s="77"/>
      <c r="AQ214" s="77"/>
      <c r="AR214" s="77"/>
      <c r="AS214" s="77"/>
      <c r="AT214" s="77"/>
      <c r="AU214" s="77"/>
      <c r="AV214" s="77"/>
      <c r="AW214" s="77"/>
      <c r="AX214" s="77"/>
      <c r="AY214" s="77"/>
    </row>
    <row r="215" spans="1:51" ht="18.75" customHeight="1" x14ac:dyDescent="0.3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  <c r="AP215" s="77"/>
      <c r="AQ215" s="77"/>
      <c r="AR215" s="77"/>
      <c r="AS215" s="77"/>
      <c r="AT215" s="77"/>
      <c r="AU215" s="77"/>
      <c r="AV215" s="77"/>
      <c r="AW215" s="77"/>
      <c r="AX215" s="77"/>
      <c r="AY215" s="77"/>
    </row>
    <row r="216" spans="1:51" ht="18.75" customHeight="1" x14ac:dyDescent="0.3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77"/>
      <c r="AW216" s="77"/>
      <c r="AX216" s="77"/>
      <c r="AY216" s="77"/>
    </row>
    <row r="217" spans="1:51" ht="18.75" customHeight="1" x14ac:dyDescent="0.3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  <c r="AP217" s="77"/>
      <c r="AQ217" s="77"/>
      <c r="AR217" s="77"/>
      <c r="AS217" s="77"/>
      <c r="AT217" s="77"/>
      <c r="AU217" s="77"/>
      <c r="AV217" s="77"/>
      <c r="AW217" s="77"/>
      <c r="AX217" s="77"/>
      <c r="AY217" s="77"/>
    </row>
    <row r="218" spans="1:51" ht="18.75" customHeight="1" x14ac:dyDescent="0.3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  <c r="AP218" s="77"/>
      <c r="AQ218" s="77"/>
      <c r="AR218" s="77"/>
      <c r="AS218" s="77"/>
      <c r="AT218" s="77"/>
      <c r="AU218" s="77"/>
      <c r="AV218" s="77"/>
      <c r="AW218" s="77"/>
      <c r="AX218" s="77"/>
      <c r="AY218" s="77"/>
    </row>
    <row r="219" spans="1:51" ht="18.75" customHeight="1" x14ac:dyDescent="0.3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  <c r="AP219" s="77"/>
      <c r="AQ219" s="77"/>
      <c r="AR219" s="77"/>
      <c r="AS219" s="77"/>
      <c r="AT219" s="77"/>
      <c r="AU219" s="77"/>
      <c r="AV219" s="77"/>
      <c r="AW219" s="77"/>
      <c r="AX219" s="77"/>
      <c r="AY219" s="77"/>
    </row>
    <row r="220" spans="1:51" ht="18.75" customHeight="1" x14ac:dyDescent="0.3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  <c r="AP220" s="77"/>
      <c r="AQ220" s="77"/>
      <c r="AR220" s="77"/>
      <c r="AS220" s="77"/>
      <c r="AT220" s="77"/>
      <c r="AU220" s="77"/>
      <c r="AV220" s="77"/>
      <c r="AW220" s="77"/>
      <c r="AX220" s="77"/>
      <c r="AY220" s="77"/>
    </row>
    <row r="221" spans="1:51" ht="18.75" customHeight="1" x14ac:dyDescent="0.3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77"/>
      <c r="AQ221" s="77"/>
      <c r="AR221" s="77"/>
      <c r="AS221" s="77"/>
      <c r="AT221" s="77"/>
      <c r="AU221" s="77"/>
      <c r="AV221" s="77"/>
      <c r="AW221" s="77"/>
      <c r="AX221" s="77"/>
      <c r="AY221" s="77"/>
    </row>
    <row r="222" spans="1:51" ht="18.75" customHeight="1" x14ac:dyDescent="0.3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  <c r="AN222" s="77"/>
      <c r="AO222" s="77"/>
      <c r="AP222" s="77"/>
      <c r="AQ222" s="77"/>
      <c r="AR222" s="77"/>
      <c r="AS222" s="77"/>
      <c r="AT222" s="77"/>
      <c r="AU222" s="77"/>
      <c r="AV222" s="77"/>
      <c r="AW222" s="77"/>
      <c r="AX222" s="77"/>
      <c r="AY222" s="77"/>
    </row>
    <row r="223" spans="1:51" ht="18.75" customHeight="1" x14ac:dyDescent="0.3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  <c r="AP223" s="77"/>
      <c r="AQ223" s="77"/>
      <c r="AR223" s="77"/>
      <c r="AS223" s="77"/>
      <c r="AT223" s="77"/>
      <c r="AU223" s="77"/>
      <c r="AV223" s="77"/>
      <c r="AW223" s="77"/>
      <c r="AX223" s="77"/>
      <c r="AY223" s="77"/>
    </row>
    <row r="224" spans="1:51" ht="18.75" customHeight="1" x14ac:dyDescent="0.3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  <c r="AP224" s="77"/>
      <c r="AQ224" s="77"/>
      <c r="AR224" s="77"/>
      <c r="AS224" s="77"/>
      <c r="AT224" s="77"/>
      <c r="AU224" s="77"/>
      <c r="AV224" s="77"/>
      <c r="AW224" s="77"/>
      <c r="AX224" s="77"/>
      <c r="AY224" s="77"/>
    </row>
    <row r="225" spans="1:51" ht="18.75" customHeight="1" x14ac:dyDescent="0.3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  <c r="AP225" s="77"/>
      <c r="AQ225" s="77"/>
      <c r="AR225" s="77"/>
      <c r="AS225" s="77"/>
      <c r="AT225" s="77"/>
      <c r="AU225" s="77"/>
      <c r="AV225" s="77"/>
      <c r="AW225" s="77"/>
      <c r="AX225" s="77"/>
      <c r="AY225" s="77"/>
    </row>
    <row r="226" spans="1:51" ht="18.75" customHeight="1" x14ac:dyDescent="0.3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  <c r="AP226" s="77"/>
      <c r="AQ226" s="77"/>
      <c r="AR226" s="77"/>
      <c r="AS226" s="77"/>
      <c r="AT226" s="77"/>
      <c r="AU226" s="77"/>
      <c r="AV226" s="77"/>
      <c r="AW226" s="77"/>
      <c r="AX226" s="77"/>
      <c r="AY226" s="77"/>
    </row>
    <row r="227" spans="1:51" ht="18.75" customHeight="1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  <c r="AP227" s="77"/>
      <c r="AQ227" s="77"/>
      <c r="AR227" s="77"/>
      <c r="AS227" s="77"/>
      <c r="AT227" s="77"/>
      <c r="AU227" s="77"/>
      <c r="AV227" s="77"/>
      <c r="AW227" s="77"/>
      <c r="AX227" s="77"/>
      <c r="AY227" s="77"/>
    </row>
    <row r="228" spans="1:51" ht="18.75" customHeight="1" x14ac:dyDescent="0.3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  <c r="AN228" s="77"/>
      <c r="AO228" s="77"/>
      <c r="AP228" s="77"/>
      <c r="AQ228" s="77"/>
      <c r="AR228" s="77"/>
      <c r="AS228" s="77"/>
      <c r="AT228" s="77"/>
      <c r="AU228" s="77"/>
      <c r="AV228" s="77"/>
      <c r="AW228" s="77"/>
      <c r="AX228" s="77"/>
      <c r="AY228" s="77"/>
    </row>
    <row r="229" spans="1:51" ht="18.75" customHeight="1" x14ac:dyDescent="0.3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  <c r="AP229" s="77"/>
      <c r="AQ229" s="77"/>
      <c r="AR229" s="77"/>
      <c r="AS229" s="77"/>
      <c r="AT229" s="77"/>
      <c r="AU229" s="77"/>
      <c r="AV229" s="77"/>
      <c r="AW229" s="77"/>
      <c r="AX229" s="77"/>
      <c r="AY229" s="77"/>
    </row>
    <row r="230" spans="1:51" ht="18.75" customHeight="1" x14ac:dyDescent="0.3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  <c r="AN230" s="77"/>
      <c r="AO230" s="77"/>
      <c r="AP230" s="77"/>
      <c r="AQ230" s="77"/>
      <c r="AR230" s="77"/>
      <c r="AS230" s="77"/>
      <c r="AT230" s="77"/>
      <c r="AU230" s="77"/>
      <c r="AV230" s="77"/>
      <c r="AW230" s="77"/>
      <c r="AX230" s="77"/>
      <c r="AY230" s="77"/>
    </row>
    <row r="231" spans="1:51" ht="18.75" customHeight="1" x14ac:dyDescent="0.3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  <c r="AP231" s="77"/>
      <c r="AQ231" s="77"/>
      <c r="AR231" s="77"/>
      <c r="AS231" s="77"/>
      <c r="AT231" s="77"/>
      <c r="AU231" s="77"/>
      <c r="AV231" s="77"/>
      <c r="AW231" s="77"/>
      <c r="AX231" s="77"/>
      <c r="AY231" s="77"/>
    </row>
    <row r="232" spans="1:51" ht="18.75" customHeight="1" x14ac:dyDescent="0.3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  <c r="AP232" s="77"/>
      <c r="AQ232" s="77"/>
      <c r="AR232" s="77"/>
      <c r="AS232" s="77"/>
      <c r="AT232" s="77"/>
      <c r="AU232" s="77"/>
      <c r="AV232" s="77"/>
      <c r="AW232" s="77"/>
      <c r="AX232" s="77"/>
      <c r="AY232" s="77"/>
    </row>
    <row r="233" spans="1:51" ht="18.75" customHeight="1" x14ac:dyDescent="0.3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  <c r="AN233" s="77"/>
      <c r="AO233" s="77"/>
      <c r="AP233" s="77"/>
      <c r="AQ233" s="77"/>
      <c r="AR233" s="77"/>
      <c r="AS233" s="77"/>
      <c r="AT233" s="77"/>
      <c r="AU233" s="77"/>
      <c r="AV233" s="77"/>
      <c r="AW233" s="77"/>
      <c r="AX233" s="77"/>
      <c r="AY233" s="77"/>
    </row>
    <row r="234" spans="1:51" ht="18.75" customHeight="1" x14ac:dyDescent="0.3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  <c r="AP234" s="77"/>
      <c r="AQ234" s="77"/>
      <c r="AR234" s="77"/>
      <c r="AS234" s="77"/>
      <c r="AT234" s="77"/>
      <c r="AU234" s="77"/>
      <c r="AV234" s="77"/>
      <c r="AW234" s="77"/>
      <c r="AX234" s="77"/>
      <c r="AY234" s="77"/>
    </row>
    <row r="235" spans="1:51" ht="18.75" customHeight="1" x14ac:dyDescent="0.3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  <c r="AN235" s="77"/>
      <c r="AO235" s="77"/>
      <c r="AP235" s="77"/>
      <c r="AQ235" s="77"/>
      <c r="AR235" s="77"/>
      <c r="AS235" s="77"/>
      <c r="AT235" s="77"/>
      <c r="AU235" s="77"/>
      <c r="AV235" s="77"/>
      <c r="AW235" s="77"/>
      <c r="AX235" s="77"/>
      <c r="AY235" s="77"/>
    </row>
    <row r="236" spans="1:51" ht="18.75" customHeight="1" x14ac:dyDescent="0.3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  <c r="AN236" s="77"/>
      <c r="AO236" s="77"/>
      <c r="AP236" s="77"/>
      <c r="AQ236" s="77"/>
      <c r="AR236" s="77"/>
      <c r="AS236" s="77"/>
      <c r="AT236" s="77"/>
      <c r="AU236" s="77"/>
      <c r="AV236" s="77"/>
      <c r="AW236" s="77"/>
      <c r="AX236" s="77"/>
      <c r="AY236" s="77"/>
    </row>
    <row r="237" spans="1:51" ht="18.75" customHeight="1" x14ac:dyDescent="0.3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  <c r="AN237" s="77"/>
      <c r="AO237" s="77"/>
      <c r="AP237" s="77"/>
      <c r="AQ237" s="77"/>
      <c r="AR237" s="77"/>
      <c r="AS237" s="77"/>
      <c r="AT237" s="77"/>
      <c r="AU237" s="77"/>
      <c r="AV237" s="77"/>
      <c r="AW237" s="77"/>
      <c r="AX237" s="77"/>
      <c r="AY237" s="77"/>
    </row>
    <row r="238" spans="1:51" ht="18.75" customHeight="1" x14ac:dyDescent="0.3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  <c r="AN238" s="77"/>
      <c r="AO238" s="77"/>
      <c r="AP238" s="77"/>
      <c r="AQ238" s="77"/>
      <c r="AR238" s="77"/>
      <c r="AS238" s="77"/>
      <c r="AT238" s="77"/>
      <c r="AU238" s="77"/>
      <c r="AV238" s="77"/>
      <c r="AW238" s="77"/>
      <c r="AX238" s="77"/>
      <c r="AY238" s="77"/>
    </row>
    <row r="239" spans="1:51" ht="18.75" customHeight="1" x14ac:dyDescent="0.3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  <c r="AN239" s="77"/>
      <c r="AO239" s="77"/>
      <c r="AP239" s="77"/>
      <c r="AQ239" s="77"/>
      <c r="AR239" s="77"/>
      <c r="AS239" s="77"/>
      <c r="AT239" s="77"/>
      <c r="AU239" s="77"/>
      <c r="AV239" s="77"/>
      <c r="AW239" s="77"/>
      <c r="AX239" s="77"/>
      <c r="AY239" s="77"/>
    </row>
    <row r="240" spans="1:51" ht="18.75" customHeight="1" x14ac:dyDescent="0.3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  <c r="AN240" s="77"/>
      <c r="AO240" s="77"/>
      <c r="AP240" s="77"/>
      <c r="AQ240" s="77"/>
      <c r="AR240" s="77"/>
      <c r="AS240" s="77"/>
      <c r="AT240" s="77"/>
      <c r="AU240" s="77"/>
      <c r="AV240" s="77"/>
      <c r="AW240" s="77"/>
      <c r="AX240" s="77"/>
      <c r="AY240" s="77"/>
    </row>
    <row r="241" spans="1:51" ht="18.75" customHeight="1" x14ac:dyDescent="0.3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  <c r="AN241" s="77"/>
      <c r="AO241" s="77"/>
      <c r="AP241" s="77"/>
      <c r="AQ241" s="77"/>
      <c r="AR241" s="77"/>
      <c r="AS241" s="77"/>
      <c r="AT241" s="77"/>
      <c r="AU241" s="77"/>
      <c r="AV241" s="77"/>
      <c r="AW241" s="77"/>
      <c r="AX241" s="77"/>
      <c r="AY241" s="77"/>
    </row>
    <row r="242" spans="1:51" ht="18.75" customHeight="1" x14ac:dyDescent="0.3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  <c r="AN242" s="77"/>
      <c r="AO242" s="77"/>
      <c r="AP242" s="77"/>
      <c r="AQ242" s="77"/>
      <c r="AR242" s="77"/>
      <c r="AS242" s="77"/>
      <c r="AT242" s="77"/>
      <c r="AU242" s="77"/>
      <c r="AV242" s="77"/>
      <c r="AW242" s="77"/>
      <c r="AX242" s="77"/>
      <c r="AY242" s="77"/>
    </row>
    <row r="243" spans="1:51" ht="18.75" customHeight="1" x14ac:dyDescent="0.3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  <c r="AP243" s="77"/>
      <c r="AQ243" s="77"/>
      <c r="AR243" s="77"/>
      <c r="AS243" s="77"/>
      <c r="AT243" s="77"/>
      <c r="AU243" s="77"/>
      <c r="AV243" s="77"/>
      <c r="AW243" s="77"/>
      <c r="AX243" s="77"/>
      <c r="AY243" s="77"/>
    </row>
    <row r="244" spans="1:51" ht="18.75" customHeight="1" x14ac:dyDescent="0.3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  <c r="AN244" s="77"/>
      <c r="AO244" s="77"/>
      <c r="AP244" s="77"/>
      <c r="AQ244" s="77"/>
      <c r="AR244" s="77"/>
      <c r="AS244" s="77"/>
      <c r="AT244" s="77"/>
      <c r="AU244" s="77"/>
      <c r="AV244" s="77"/>
      <c r="AW244" s="77"/>
      <c r="AX244" s="77"/>
      <c r="AY244" s="77"/>
    </row>
    <row r="245" spans="1:51" ht="18.75" customHeight="1" x14ac:dyDescent="0.3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  <c r="AN245" s="77"/>
      <c r="AO245" s="77"/>
      <c r="AP245" s="77"/>
      <c r="AQ245" s="77"/>
      <c r="AR245" s="77"/>
      <c r="AS245" s="77"/>
      <c r="AT245" s="77"/>
      <c r="AU245" s="77"/>
      <c r="AV245" s="77"/>
      <c r="AW245" s="77"/>
      <c r="AX245" s="77"/>
      <c r="AY245" s="77"/>
    </row>
    <row r="246" spans="1:51" ht="18.75" customHeight="1" x14ac:dyDescent="0.3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  <c r="AW246" s="77"/>
      <c r="AX246" s="77"/>
      <c r="AY246" s="77"/>
    </row>
    <row r="247" spans="1:51" ht="18.75" customHeight="1" x14ac:dyDescent="0.3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  <c r="AP247" s="77"/>
      <c r="AQ247" s="77"/>
      <c r="AR247" s="77"/>
      <c r="AS247" s="77"/>
      <c r="AT247" s="77"/>
      <c r="AU247" s="77"/>
      <c r="AV247" s="77"/>
      <c r="AW247" s="77"/>
      <c r="AX247" s="77"/>
      <c r="AY247" s="77"/>
    </row>
    <row r="248" spans="1:51" ht="18.75" customHeight="1" x14ac:dyDescent="0.3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  <c r="AP248" s="77"/>
      <c r="AQ248" s="77"/>
      <c r="AR248" s="77"/>
      <c r="AS248" s="77"/>
      <c r="AT248" s="77"/>
      <c r="AU248" s="77"/>
      <c r="AV248" s="77"/>
      <c r="AW248" s="77"/>
      <c r="AX248" s="77"/>
      <c r="AY248" s="77"/>
    </row>
    <row r="249" spans="1:51" ht="18.75" customHeight="1" x14ac:dyDescent="0.3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  <c r="AN249" s="77"/>
      <c r="AO249" s="77"/>
      <c r="AP249" s="77"/>
      <c r="AQ249" s="77"/>
      <c r="AR249" s="77"/>
      <c r="AS249" s="77"/>
      <c r="AT249" s="77"/>
      <c r="AU249" s="77"/>
      <c r="AV249" s="77"/>
      <c r="AW249" s="77"/>
      <c r="AX249" s="77"/>
      <c r="AY249" s="77"/>
    </row>
    <row r="250" spans="1:51" ht="18.75" customHeight="1" x14ac:dyDescent="0.3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  <c r="AP250" s="77"/>
      <c r="AQ250" s="77"/>
      <c r="AR250" s="77"/>
      <c r="AS250" s="77"/>
      <c r="AT250" s="77"/>
      <c r="AU250" s="77"/>
      <c r="AV250" s="77"/>
      <c r="AW250" s="77"/>
      <c r="AX250" s="77"/>
      <c r="AY250" s="77"/>
    </row>
    <row r="251" spans="1:51" ht="18.75" customHeight="1" x14ac:dyDescent="0.3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  <c r="AP251" s="77"/>
      <c r="AQ251" s="77"/>
      <c r="AR251" s="77"/>
      <c r="AS251" s="77"/>
      <c r="AT251" s="77"/>
      <c r="AU251" s="77"/>
      <c r="AV251" s="77"/>
      <c r="AW251" s="77"/>
      <c r="AX251" s="77"/>
      <c r="AY251" s="77"/>
    </row>
    <row r="252" spans="1:51" ht="18.75" customHeight="1" x14ac:dyDescent="0.3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  <c r="AP252" s="77"/>
      <c r="AQ252" s="77"/>
      <c r="AR252" s="77"/>
      <c r="AS252" s="77"/>
      <c r="AT252" s="77"/>
      <c r="AU252" s="77"/>
      <c r="AV252" s="77"/>
      <c r="AW252" s="77"/>
      <c r="AX252" s="77"/>
      <c r="AY252" s="77"/>
    </row>
    <row r="253" spans="1:51" ht="18.75" customHeight="1" x14ac:dyDescent="0.3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  <c r="AN253" s="77"/>
      <c r="AO253" s="77"/>
      <c r="AP253" s="77"/>
      <c r="AQ253" s="77"/>
      <c r="AR253" s="77"/>
      <c r="AS253" s="77"/>
      <c r="AT253" s="77"/>
      <c r="AU253" s="77"/>
      <c r="AV253" s="77"/>
      <c r="AW253" s="77"/>
      <c r="AX253" s="77"/>
      <c r="AY253" s="77"/>
    </row>
    <row r="254" spans="1:51" ht="18.75" customHeight="1" x14ac:dyDescent="0.3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  <c r="AP254" s="77"/>
      <c r="AQ254" s="77"/>
      <c r="AR254" s="77"/>
      <c r="AS254" s="77"/>
      <c r="AT254" s="77"/>
      <c r="AU254" s="77"/>
      <c r="AV254" s="77"/>
      <c r="AW254" s="77"/>
      <c r="AX254" s="77"/>
      <c r="AY254" s="77"/>
    </row>
    <row r="255" spans="1:51" ht="18.75" customHeight="1" x14ac:dyDescent="0.3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  <c r="AN255" s="77"/>
      <c r="AO255" s="77"/>
      <c r="AP255" s="77"/>
      <c r="AQ255" s="77"/>
      <c r="AR255" s="77"/>
      <c r="AS255" s="77"/>
      <c r="AT255" s="77"/>
      <c r="AU255" s="77"/>
      <c r="AV255" s="77"/>
      <c r="AW255" s="77"/>
      <c r="AX255" s="77"/>
      <c r="AY255" s="77"/>
    </row>
    <row r="256" spans="1:51" ht="18.75" customHeight="1" x14ac:dyDescent="0.3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  <c r="AN256" s="77"/>
      <c r="AO256" s="77"/>
      <c r="AP256" s="77"/>
      <c r="AQ256" s="77"/>
      <c r="AR256" s="77"/>
      <c r="AS256" s="77"/>
      <c r="AT256" s="77"/>
      <c r="AU256" s="77"/>
      <c r="AV256" s="77"/>
      <c r="AW256" s="77"/>
      <c r="AX256" s="77"/>
      <c r="AY256" s="77"/>
    </row>
    <row r="257" spans="1:51" ht="18.75" customHeight="1" x14ac:dyDescent="0.3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  <c r="AN257" s="77"/>
      <c r="AO257" s="77"/>
      <c r="AP257" s="77"/>
      <c r="AQ257" s="77"/>
      <c r="AR257" s="77"/>
      <c r="AS257" s="77"/>
      <c r="AT257" s="77"/>
      <c r="AU257" s="77"/>
      <c r="AV257" s="77"/>
      <c r="AW257" s="77"/>
      <c r="AX257" s="77"/>
      <c r="AY257" s="77"/>
    </row>
    <row r="258" spans="1:51" ht="18.75" customHeight="1" x14ac:dyDescent="0.3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  <c r="AN258" s="77"/>
      <c r="AO258" s="77"/>
      <c r="AP258" s="77"/>
      <c r="AQ258" s="77"/>
      <c r="AR258" s="77"/>
      <c r="AS258" s="77"/>
      <c r="AT258" s="77"/>
      <c r="AU258" s="77"/>
      <c r="AV258" s="77"/>
      <c r="AW258" s="77"/>
      <c r="AX258" s="77"/>
      <c r="AY258" s="77"/>
    </row>
    <row r="259" spans="1:51" ht="18.75" customHeight="1" x14ac:dyDescent="0.3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  <c r="AF259" s="77"/>
      <c r="AG259" s="77"/>
      <c r="AH259" s="77"/>
      <c r="AI259" s="77"/>
      <c r="AJ259" s="77"/>
      <c r="AK259" s="77"/>
      <c r="AL259" s="77"/>
      <c r="AM259" s="77"/>
      <c r="AN259" s="77"/>
      <c r="AO259" s="77"/>
      <c r="AP259" s="77"/>
      <c r="AQ259" s="77"/>
      <c r="AR259" s="77"/>
      <c r="AS259" s="77"/>
      <c r="AT259" s="77"/>
      <c r="AU259" s="77"/>
      <c r="AV259" s="77"/>
      <c r="AW259" s="77"/>
      <c r="AX259" s="77"/>
      <c r="AY259" s="77"/>
    </row>
    <row r="260" spans="1:51" ht="18.75" customHeight="1" x14ac:dyDescent="0.3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  <c r="AE260" s="77"/>
      <c r="AF260" s="77"/>
      <c r="AG260" s="77"/>
      <c r="AH260" s="77"/>
      <c r="AI260" s="77"/>
      <c r="AJ260" s="77"/>
      <c r="AK260" s="77"/>
      <c r="AL260" s="77"/>
      <c r="AM260" s="77"/>
      <c r="AN260" s="77"/>
      <c r="AO260" s="77"/>
      <c r="AP260" s="77"/>
      <c r="AQ260" s="77"/>
      <c r="AR260" s="77"/>
      <c r="AS260" s="77"/>
      <c r="AT260" s="77"/>
      <c r="AU260" s="77"/>
      <c r="AV260" s="77"/>
      <c r="AW260" s="77"/>
      <c r="AX260" s="77"/>
      <c r="AY260" s="77"/>
    </row>
    <row r="261" spans="1:51" ht="18.75" customHeight="1" x14ac:dyDescent="0.3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  <c r="AP261" s="77"/>
      <c r="AQ261" s="77"/>
      <c r="AR261" s="77"/>
      <c r="AS261" s="77"/>
      <c r="AT261" s="77"/>
      <c r="AU261" s="77"/>
      <c r="AV261" s="77"/>
      <c r="AW261" s="77"/>
      <c r="AX261" s="77"/>
      <c r="AY261" s="77"/>
    </row>
    <row r="262" spans="1:51" ht="18.75" customHeight="1" x14ac:dyDescent="0.3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  <c r="AE262" s="77"/>
      <c r="AF262" s="77"/>
      <c r="AG262" s="77"/>
      <c r="AH262" s="77"/>
      <c r="AI262" s="77"/>
      <c r="AJ262" s="77"/>
      <c r="AK262" s="77"/>
      <c r="AL262" s="77"/>
      <c r="AM262" s="77"/>
      <c r="AN262" s="77"/>
      <c r="AO262" s="77"/>
      <c r="AP262" s="77"/>
      <c r="AQ262" s="77"/>
      <c r="AR262" s="77"/>
      <c r="AS262" s="77"/>
      <c r="AT262" s="77"/>
      <c r="AU262" s="77"/>
      <c r="AV262" s="77"/>
      <c r="AW262" s="77"/>
      <c r="AX262" s="77"/>
      <c r="AY262" s="77"/>
    </row>
    <row r="263" spans="1:51" ht="18.75" customHeight="1" x14ac:dyDescent="0.3">
      <c r="A263" s="77"/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  <c r="AA263" s="77"/>
      <c r="AB263" s="77"/>
      <c r="AC263" s="77"/>
      <c r="AD263" s="77"/>
      <c r="AE263" s="77"/>
      <c r="AF263" s="77"/>
      <c r="AG263" s="77"/>
      <c r="AH263" s="77"/>
      <c r="AI263" s="77"/>
      <c r="AJ263" s="77"/>
      <c r="AK263" s="77"/>
      <c r="AL263" s="77"/>
      <c r="AM263" s="77"/>
      <c r="AN263" s="77"/>
      <c r="AO263" s="77"/>
      <c r="AP263" s="77"/>
      <c r="AQ263" s="77"/>
      <c r="AR263" s="77"/>
      <c r="AS263" s="77"/>
      <c r="AT263" s="77"/>
      <c r="AU263" s="77"/>
      <c r="AV263" s="77"/>
      <c r="AW263" s="77"/>
      <c r="AX263" s="77"/>
      <c r="AY263" s="77"/>
    </row>
    <row r="264" spans="1:51" ht="18.75" customHeight="1" x14ac:dyDescent="0.3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  <c r="AA264" s="77"/>
      <c r="AB264" s="77"/>
      <c r="AC264" s="77"/>
      <c r="AD264" s="77"/>
      <c r="AE264" s="77"/>
      <c r="AF264" s="77"/>
      <c r="AG264" s="77"/>
      <c r="AH264" s="77"/>
      <c r="AI264" s="77"/>
      <c r="AJ264" s="77"/>
      <c r="AK264" s="77"/>
      <c r="AL264" s="77"/>
      <c r="AM264" s="77"/>
      <c r="AN264" s="77"/>
      <c r="AO264" s="77"/>
      <c r="AP264" s="77"/>
      <c r="AQ264" s="77"/>
      <c r="AR264" s="77"/>
      <c r="AS264" s="77"/>
      <c r="AT264" s="77"/>
      <c r="AU264" s="77"/>
      <c r="AV264" s="77"/>
      <c r="AW264" s="77"/>
      <c r="AX264" s="77"/>
      <c r="AY264" s="77"/>
    </row>
    <row r="265" spans="1:51" ht="18.75" customHeight="1" x14ac:dyDescent="0.3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  <c r="AA265" s="77"/>
      <c r="AB265" s="77"/>
      <c r="AC265" s="77"/>
      <c r="AD265" s="77"/>
      <c r="AE265" s="77"/>
      <c r="AF265" s="77"/>
      <c r="AG265" s="77"/>
      <c r="AH265" s="77"/>
      <c r="AI265" s="77"/>
      <c r="AJ265" s="77"/>
      <c r="AK265" s="77"/>
      <c r="AL265" s="77"/>
      <c r="AM265" s="77"/>
      <c r="AN265" s="77"/>
      <c r="AO265" s="77"/>
      <c r="AP265" s="77"/>
      <c r="AQ265" s="77"/>
      <c r="AR265" s="77"/>
      <c r="AS265" s="77"/>
      <c r="AT265" s="77"/>
      <c r="AU265" s="77"/>
      <c r="AV265" s="77"/>
      <c r="AW265" s="77"/>
      <c r="AX265" s="77"/>
      <c r="AY265" s="77"/>
    </row>
    <row r="266" spans="1:51" ht="18.75" customHeight="1" x14ac:dyDescent="0.3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  <c r="AA266" s="77"/>
      <c r="AB266" s="77"/>
      <c r="AC266" s="77"/>
      <c r="AD266" s="77"/>
      <c r="AE266" s="77"/>
      <c r="AF266" s="77"/>
      <c r="AG266" s="77"/>
      <c r="AH266" s="77"/>
      <c r="AI266" s="77"/>
      <c r="AJ266" s="77"/>
      <c r="AK266" s="77"/>
      <c r="AL266" s="77"/>
      <c r="AM266" s="77"/>
      <c r="AN266" s="77"/>
      <c r="AO266" s="77"/>
      <c r="AP266" s="77"/>
      <c r="AQ266" s="77"/>
      <c r="AR266" s="77"/>
      <c r="AS266" s="77"/>
      <c r="AT266" s="77"/>
      <c r="AU266" s="77"/>
      <c r="AV266" s="77"/>
      <c r="AW266" s="77"/>
      <c r="AX266" s="77"/>
      <c r="AY266" s="77"/>
    </row>
    <row r="267" spans="1:51" ht="18.75" customHeight="1" x14ac:dyDescent="0.3">
      <c r="A267" s="77"/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  <c r="AA267" s="77"/>
      <c r="AB267" s="77"/>
      <c r="AC267" s="77"/>
      <c r="AD267" s="77"/>
      <c r="AE267" s="77"/>
      <c r="AF267" s="77"/>
      <c r="AG267" s="77"/>
      <c r="AH267" s="77"/>
      <c r="AI267" s="77"/>
      <c r="AJ267" s="77"/>
      <c r="AK267" s="77"/>
      <c r="AL267" s="77"/>
      <c r="AM267" s="77"/>
      <c r="AN267" s="77"/>
      <c r="AO267" s="77"/>
      <c r="AP267" s="77"/>
      <c r="AQ267" s="77"/>
      <c r="AR267" s="77"/>
      <c r="AS267" s="77"/>
      <c r="AT267" s="77"/>
      <c r="AU267" s="77"/>
      <c r="AV267" s="77"/>
      <c r="AW267" s="77"/>
      <c r="AX267" s="77"/>
      <c r="AY267" s="77"/>
    </row>
    <row r="268" spans="1:51" ht="18.75" customHeight="1" x14ac:dyDescent="0.3">
      <c r="A268" s="77"/>
      <c r="B268" s="77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77"/>
      <c r="AA268" s="77"/>
      <c r="AB268" s="77"/>
      <c r="AC268" s="77"/>
      <c r="AD268" s="77"/>
      <c r="AE268" s="77"/>
      <c r="AF268" s="77"/>
      <c r="AG268" s="77"/>
      <c r="AH268" s="77"/>
      <c r="AI268" s="77"/>
      <c r="AJ268" s="77"/>
      <c r="AK268" s="77"/>
      <c r="AL268" s="77"/>
      <c r="AM268" s="77"/>
      <c r="AN268" s="77"/>
      <c r="AO268" s="77"/>
      <c r="AP268" s="77"/>
      <c r="AQ268" s="77"/>
      <c r="AR268" s="77"/>
      <c r="AS268" s="77"/>
      <c r="AT268" s="77"/>
      <c r="AU268" s="77"/>
      <c r="AV268" s="77"/>
      <c r="AW268" s="77"/>
      <c r="AX268" s="77"/>
      <c r="AY268" s="77"/>
    </row>
    <row r="269" spans="1:51" ht="18.75" customHeight="1" x14ac:dyDescent="0.3">
      <c r="A269" s="77"/>
      <c r="B269" s="77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  <c r="AA269" s="77"/>
      <c r="AB269" s="77"/>
      <c r="AC269" s="77"/>
      <c r="AD269" s="77"/>
      <c r="AE269" s="77"/>
      <c r="AF269" s="77"/>
      <c r="AG269" s="77"/>
      <c r="AH269" s="77"/>
      <c r="AI269" s="77"/>
      <c r="AJ269" s="77"/>
      <c r="AK269" s="77"/>
      <c r="AL269" s="77"/>
      <c r="AM269" s="77"/>
      <c r="AN269" s="77"/>
      <c r="AO269" s="77"/>
      <c r="AP269" s="77"/>
      <c r="AQ269" s="77"/>
      <c r="AR269" s="77"/>
      <c r="AS269" s="77"/>
      <c r="AT269" s="77"/>
      <c r="AU269" s="77"/>
      <c r="AV269" s="77"/>
      <c r="AW269" s="77"/>
      <c r="AX269" s="77"/>
      <c r="AY269" s="77"/>
    </row>
    <row r="270" spans="1:51" ht="18.75" customHeight="1" x14ac:dyDescent="0.3">
      <c r="A270" s="77"/>
      <c r="B270" s="77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  <c r="AA270" s="77"/>
      <c r="AB270" s="77"/>
      <c r="AC270" s="77"/>
      <c r="AD270" s="77"/>
      <c r="AE270" s="77"/>
      <c r="AF270" s="77"/>
      <c r="AG270" s="77"/>
      <c r="AH270" s="77"/>
      <c r="AI270" s="77"/>
      <c r="AJ270" s="77"/>
      <c r="AK270" s="77"/>
      <c r="AL270" s="77"/>
      <c r="AM270" s="77"/>
      <c r="AN270" s="77"/>
      <c r="AO270" s="77"/>
      <c r="AP270" s="77"/>
      <c r="AQ270" s="77"/>
      <c r="AR270" s="77"/>
      <c r="AS270" s="77"/>
      <c r="AT270" s="77"/>
      <c r="AU270" s="77"/>
      <c r="AV270" s="77"/>
      <c r="AW270" s="77"/>
      <c r="AX270" s="77"/>
      <c r="AY270" s="77"/>
    </row>
    <row r="271" spans="1:51" ht="18.75" customHeight="1" x14ac:dyDescent="0.3">
      <c r="A271" s="77"/>
      <c r="B271" s="77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  <c r="AA271" s="77"/>
      <c r="AB271" s="77"/>
      <c r="AC271" s="77"/>
      <c r="AD271" s="77"/>
      <c r="AE271" s="77"/>
      <c r="AF271" s="77"/>
      <c r="AG271" s="77"/>
      <c r="AH271" s="77"/>
      <c r="AI271" s="77"/>
      <c r="AJ271" s="77"/>
      <c r="AK271" s="77"/>
      <c r="AL271" s="77"/>
      <c r="AM271" s="77"/>
      <c r="AN271" s="77"/>
      <c r="AO271" s="77"/>
      <c r="AP271" s="77"/>
      <c r="AQ271" s="77"/>
      <c r="AR271" s="77"/>
      <c r="AS271" s="77"/>
      <c r="AT271" s="77"/>
      <c r="AU271" s="77"/>
      <c r="AV271" s="77"/>
      <c r="AW271" s="77"/>
      <c r="AX271" s="77"/>
      <c r="AY271" s="77"/>
    </row>
    <row r="272" spans="1:51" ht="18.75" customHeight="1" x14ac:dyDescent="0.3">
      <c r="A272" s="77"/>
      <c r="B272" s="77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77"/>
      <c r="AA272" s="77"/>
      <c r="AB272" s="77"/>
      <c r="AC272" s="77"/>
      <c r="AD272" s="77"/>
      <c r="AE272" s="77"/>
      <c r="AF272" s="77"/>
      <c r="AG272" s="77"/>
      <c r="AH272" s="77"/>
      <c r="AI272" s="77"/>
      <c r="AJ272" s="77"/>
      <c r="AK272" s="77"/>
      <c r="AL272" s="77"/>
      <c r="AM272" s="77"/>
      <c r="AN272" s="77"/>
      <c r="AO272" s="77"/>
      <c r="AP272" s="77"/>
      <c r="AQ272" s="77"/>
      <c r="AR272" s="77"/>
      <c r="AS272" s="77"/>
      <c r="AT272" s="77"/>
      <c r="AU272" s="77"/>
      <c r="AV272" s="77"/>
      <c r="AW272" s="77"/>
      <c r="AX272" s="77"/>
      <c r="AY272" s="77"/>
    </row>
    <row r="273" spans="1:51" ht="18.75" customHeight="1" x14ac:dyDescent="0.3">
      <c r="A273" s="77"/>
      <c r="B273" s="77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77"/>
      <c r="AA273" s="77"/>
      <c r="AB273" s="77"/>
      <c r="AC273" s="77"/>
      <c r="AD273" s="77"/>
      <c r="AE273" s="77"/>
      <c r="AF273" s="77"/>
      <c r="AG273" s="77"/>
      <c r="AH273" s="77"/>
      <c r="AI273" s="77"/>
      <c r="AJ273" s="77"/>
      <c r="AK273" s="77"/>
      <c r="AL273" s="77"/>
      <c r="AM273" s="77"/>
      <c r="AN273" s="77"/>
      <c r="AO273" s="77"/>
      <c r="AP273" s="77"/>
      <c r="AQ273" s="77"/>
      <c r="AR273" s="77"/>
      <c r="AS273" s="77"/>
      <c r="AT273" s="77"/>
      <c r="AU273" s="77"/>
      <c r="AV273" s="77"/>
      <c r="AW273" s="77"/>
      <c r="AX273" s="77"/>
      <c r="AY273" s="77"/>
    </row>
    <row r="274" spans="1:51" ht="18.75" customHeight="1" x14ac:dyDescent="0.3">
      <c r="A274" s="77"/>
      <c r="B274" s="77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  <c r="AA274" s="77"/>
      <c r="AB274" s="77"/>
      <c r="AC274" s="77"/>
      <c r="AD274" s="77"/>
      <c r="AE274" s="77"/>
      <c r="AF274" s="77"/>
      <c r="AG274" s="77"/>
      <c r="AH274" s="77"/>
      <c r="AI274" s="77"/>
      <c r="AJ274" s="77"/>
      <c r="AK274" s="77"/>
      <c r="AL274" s="77"/>
      <c r="AM274" s="77"/>
      <c r="AN274" s="77"/>
      <c r="AO274" s="77"/>
      <c r="AP274" s="77"/>
      <c r="AQ274" s="77"/>
      <c r="AR274" s="77"/>
      <c r="AS274" s="77"/>
      <c r="AT274" s="77"/>
      <c r="AU274" s="77"/>
      <c r="AV274" s="77"/>
      <c r="AW274" s="77"/>
      <c r="AX274" s="77"/>
      <c r="AY274" s="77"/>
    </row>
    <row r="275" spans="1:51" ht="18.75" customHeight="1" x14ac:dyDescent="0.3">
      <c r="A275" s="77"/>
      <c r="B275" s="77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  <c r="AA275" s="77"/>
      <c r="AB275" s="77"/>
      <c r="AC275" s="77"/>
      <c r="AD275" s="77"/>
      <c r="AE275" s="77"/>
      <c r="AF275" s="77"/>
      <c r="AG275" s="77"/>
      <c r="AH275" s="77"/>
      <c r="AI275" s="77"/>
      <c r="AJ275" s="77"/>
      <c r="AK275" s="77"/>
      <c r="AL275" s="77"/>
      <c r="AM275" s="77"/>
      <c r="AN275" s="77"/>
      <c r="AO275" s="77"/>
      <c r="AP275" s="77"/>
      <c r="AQ275" s="77"/>
      <c r="AR275" s="77"/>
      <c r="AS275" s="77"/>
      <c r="AT275" s="77"/>
      <c r="AU275" s="77"/>
      <c r="AV275" s="77"/>
      <c r="AW275" s="77"/>
      <c r="AX275" s="77"/>
      <c r="AY275" s="77"/>
    </row>
    <row r="276" spans="1:51" ht="18.75" customHeight="1" x14ac:dyDescent="0.3">
      <c r="A276" s="77"/>
      <c r="B276" s="77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  <c r="AA276" s="77"/>
      <c r="AB276" s="77"/>
      <c r="AC276" s="77"/>
      <c r="AD276" s="77"/>
      <c r="AE276" s="77"/>
      <c r="AF276" s="77"/>
      <c r="AG276" s="77"/>
      <c r="AH276" s="77"/>
      <c r="AI276" s="77"/>
      <c r="AJ276" s="77"/>
      <c r="AK276" s="77"/>
      <c r="AL276" s="77"/>
      <c r="AM276" s="77"/>
      <c r="AN276" s="77"/>
      <c r="AO276" s="77"/>
      <c r="AP276" s="77"/>
      <c r="AQ276" s="77"/>
      <c r="AR276" s="77"/>
      <c r="AS276" s="77"/>
      <c r="AT276" s="77"/>
      <c r="AU276" s="77"/>
      <c r="AV276" s="77"/>
      <c r="AW276" s="77"/>
      <c r="AX276" s="77"/>
      <c r="AY276" s="77"/>
    </row>
    <row r="277" spans="1:51" ht="18.75" customHeight="1" x14ac:dyDescent="0.3">
      <c r="A277" s="77"/>
      <c r="B277" s="77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  <c r="AA277" s="77"/>
      <c r="AB277" s="77"/>
      <c r="AC277" s="77"/>
      <c r="AD277" s="77"/>
      <c r="AE277" s="77"/>
      <c r="AF277" s="77"/>
      <c r="AG277" s="77"/>
      <c r="AH277" s="77"/>
      <c r="AI277" s="77"/>
      <c r="AJ277" s="77"/>
      <c r="AK277" s="77"/>
      <c r="AL277" s="77"/>
      <c r="AM277" s="77"/>
      <c r="AN277" s="77"/>
      <c r="AO277" s="77"/>
      <c r="AP277" s="77"/>
      <c r="AQ277" s="77"/>
      <c r="AR277" s="77"/>
      <c r="AS277" s="77"/>
      <c r="AT277" s="77"/>
      <c r="AU277" s="77"/>
      <c r="AV277" s="77"/>
      <c r="AW277" s="77"/>
      <c r="AX277" s="77"/>
      <c r="AY277" s="77"/>
    </row>
    <row r="278" spans="1:51" ht="18.75" customHeight="1" x14ac:dyDescent="0.3">
      <c r="A278" s="77"/>
      <c r="B278" s="77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  <c r="AA278" s="77"/>
      <c r="AB278" s="77"/>
      <c r="AC278" s="77"/>
      <c r="AD278" s="77"/>
      <c r="AE278" s="77"/>
      <c r="AF278" s="77"/>
      <c r="AG278" s="77"/>
      <c r="AH278" s="77"/>
      <c r="AI278" s="77"/>
      <c r="AJ278" s="77"/>
      <c r="AK278" s="77"/>
      <c r="AL278" s="77"/>
      <c r="AM278" s="77"/>
      <c r="AN278" s="77"/>
      <c r="AO278" s="77"/>
      <c r="AP278" s="77"/>
      <c r="AQ278" s="77"/>
      <c r="AR278" s="77"/>
      <c r="AS278" s="77"/>
      <c r="AT278" s="77"/>
      <c r="AU278" s="77"/>
      <c r="AV278" s="77"/>
      <c r="AW278" s="77"/>
      <c r="AX278" s="77"/>
      <c r="AY278" s="77"/>
    </row>
    <row r="279" spans="1:51" ht="18.75" customHeight="1" x14ac:dyDescent="0.3">
      <c r="A279" s="77"/>
      <c r="B279" s="77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  <c r="AA279" s="77"/>
      <c r="AB279" s="77"/>
      <c r="AC279" s="77"/>
      <c r="AD279" s="77"/>
      <c r="AE279" s="77"/>
      <c r="AF279" s="77"/>
      <c r="AG279" s="77"/>
      <c r="AH279" s="77"/>
      <c r="AI279" s="77"/>
      <c r="AJ279" s="77"/>
      <c r="AK279" s="77"/>
      <c r="AL279" s="77"/>
      <c r="AM279" s="77"/>
      <c r="AN279" s="77"/>
      <c r="AO279" s="77"/>
      <c r="AP279" s="77"/>
      <c r="AQ279" s="77"/>
      <c r="AR279" s="77"/>
      <c r="AS279" s="77"/>
      <c r="AT279" s="77"/>
      <c r="AU279" s="77"/>
      <c r="AV279" s="77"/>
      <c r="AW279" s="77"/>
      <c r="AX279" s="77"/>
      <c r="AY279" s="77"/>
    </row>
    <row r="280" spans="1:51" ht="18.75" customHeight="1" x14ac:dyDescent="0.3">
      <c r="A280" s="77"/>
      <c r="B280" s="77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77"/>
      <c r="AA280" s="77"/>
      <c r="AB280" s="77"/>
      <c r="AC280" s="77"/>
      <c r="AD280" s="77"/>
      <c r="AE280" s="77"/>
      <c r="AF280" s="77"/>
      <c r="AG280" s="77"/>
      <c r="AH280" s="77"/>
      <c r="AI280" s="77"/>
      <c r="AJ280" s="77"/>
      <c r="AK280" s="77"/>
      <c r="AL280" s="77"/>
      <c r="AM280" s="77"/>
      <c r="AN280" s="77"/>
      <c r="AO280" s="77"/>
      <c r="AP280" s="77"/>
      <c r="AQ280" s="77"/>
      <c r="AR280" s="77"/>
      <c r="AS280" s="77"/>
      <c r="AT280" s="77"/>
      <c r="AU280" s="77"/>
      <c r="AV280" s="77"/>
      <c r="AW280" s="77"/>
      <c r="AX280" s="77"/>
      <c r="AY280" s="77"/>
    </row>
    <row r="281" spans="1:51" ht="18.75" customHeight="1" x14ac:dyDescent="0.3">
      <c r="A281" s="77"/>
      <c r="B281" s="77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  <c r="AA281" s="77"/>
      <c r="AB281" s="77"/>
      <c r="AC281" s="77"/>
      <c r="AD281" s="77"/>
      <c r="AE281" s="77"/>
      <c r="AF281" s="77"/>
      <c r="AG281" s="77"/>
      <c r="AH281" s="77"/>
      <c r="AI281" s="77"/>
      <c r="AJ281" s="77"/>
      <c r="AK281" s="77"/>
      <c r="AL281" s="77"/>
      <c r="AM281" s="77"/>
      <c r="AN281" s="77"/>
      <c r="AO281" s="77"/>
      <c r="AP281" s="77"/>
      <c r="AQ281" s="77"/>
      <c r="AR281" s="77"/>
      <c r="AS281" s="77"/>
      <c r="AT281" s="77"/>
      <c r="AU281" s="77"/>
      <c r="AV281" s="77"/>
      <c r="AW281" s="77"/>
      <c r="AX281" s="77"/>
      <c r="AY281" s="77"/>
    </row>
    <row r="282" spans="1:51" ht="18.75" customHeight="1" x14ac:dyDescent="0.3">
      <c r="A282" s="77"/>
      <c r="B282" s="77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  <c r="Z282" s="77"/>
      <c r="AA282" s="77"/>
      <c r="AB282" s="77"/>
      <c r="AC282" s="77"/>
      <c r="AD282" s="77"/>
      <c r="AE282" s="77"/>
      <c r="AF282" s="77"/>
      <c r="AG282" s="77"/>
      <c r="AH282" s="77"/>
      <c r="AI282" s="77"/>
      <c r="AJ282" s="77"/>
      <c r="AK282" s="77"/>
      <c r="AL282" s="77"/>
      <c r="AM282" s="77"/>
      <c r="AN282" s="77"/>
      <c r="AO282" s="77"/>
      <c r="AP282" s="77"/>
      <c r="AQ282" s="77"/>
      <c r="AR282" s="77"/>
      <c r="AS282" s="77"/>
      <c r="AT282" s="77"/>
      <c r="AU282" s="77"/>
      <c r="AV282" s="77"/>
      <c r="AW282" s="77"/>
      <c r="AX282" s="77"/>
      <c r="AY282" s="77"/>
    </row>
    <row r="283" spans="1:51" ht="18.75" customHeight="1" x14ac:dyDescent="0.3">
      <c r="A283" s="77"/>
      <c r="B283" s="77"/>
      <c r="C283" s="77"/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  <c r="Z283" s="77"/>
      <c r="AA283" s="77"/>
      <c r="AB283" s="77"/>
      <c r="AC283" s="77"/>
      <c r="AD283" s="77"/>
      <c r="AE283" s="77"/>
      <c r="AF283" s="77"/>
      <c r="AG283" s="77"/>
      <c r="AH283" s="77"/>
      <c r="AI283" s="77"/>
      <c r="AJ283" s="77"/>
      <c r="AK283" s="77"/>
      <c r="AL283" s="77"/>
      <c r="AM283" s="77"/>
      <c r="AN283" s="77"/>
      <c r="AO283" s="77"/>
      <c r="AP283" s="77"/>
      <c r="AQ283" s="77"/>
      <c r="AR283" s="77"/>
      <c r="AS283" s="77"/>
      <c r="AT283" s="77"/>
      <c r="AU283" s="77"/>
      <c r="AV283" s="77"/>
      <c r="AW283" s="77"/>
      <c r="AX283" s="77"/>
      <c r="AY283" s="77"/>
    </row>
    <row r="284" spans="1:51" ht="18.75" customHeight="1" x14ac:dyDescent="0.3">
      <c r="A284" s="77"/>
      <c r="B284" s="77"/>
      <c r="C284" s="77"/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  <c r="Z284" s="77"/>
      <c r="AA284" s="77"/>
      <c r="AB284" s="77"/>
      <c r="AC284" s="77"/>
      <c r="AD284" s="77"/>
      <c r="AE284" s="77"/>
      <c r="AF284" s="77"/>
      <c r="AG284" s="77"/>
      <c r="AH284" s="77"/>
      <c r="AI284" s="77"/>
      <c r="AJ284" s="77"/>
      <c r="AK284" s="77"/>
      <c r="AL284" s="77"/>
      <c r="AM284" s="77"/>
      <c r="AN284" s="77"/>
      <c r="AO284" s="77"/>
      <c r="AP284" s="77"/>
      <c r="AQ284" s="77"/>
      <c r="AR284" s="77"/>
      <c r="AS284" s="77"/>
      <c r="AT284" s="77"/>
      <c r="AU284" s="77"/>
      <c r="AV284" s="77"/>
      <c r="AW284" s="77"/>
      <c r="AX284" s="77"/>
      <c r="AY284" s="77"/>
    </row>
    <row r="285" spans="1:51" ht="18.75" customHeight="1" x14ac:dyDescent="0.3">
      <c r="A285" s="77"/>
      <c r="B285" s="77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  <c r="Z285" s="77"/>
      <c r="AA285" s="77"/>
      <c r="AB285" s="77"/>
      <c r="AC285" s="77"/>
      <c r="AD285" s="77"/>
      <c r="AE285" s="77"/>
      <c r="AF285" s="77"/>
      <c r="AG285" s="77"/>
      <c r="AH285" s="77"/>
      <c r="AI285" s="77"/>
      <c r="AJ285" s="77"/>
      <c r="AK285" s="77"/>
      <c r="AL285" s="77"/>
      <c r="AM285" s="77"/>
      <c r="AN285" s="77"/>
      <c r="AO285" s="77"/>
      <c r="AP285" s="77"/>
      <c r="AQ285" s="77"/>
      <c r="AR285" s="77"/>
      <c r="AS285" s="77"/>
      <c r="AT285" s="77"/>
      <c r="AU285" s="77"/>
      <c r="AV285" s="77"/>
      <c r="AW285" s="77"/>
      <c r="AX285" s="77"/>
      <c r="AY285" s="77"/>
    </row>
    <row r="286" spans="1:51" ht="18.75" customHeight="1" x14ac:dyDescent="0.3">
      <c r="A286" s="77"/>
      <c r="B286" s="77"/>
      <c r="C286" s="77"/>
      <c r="D286" s="77"/>
      <c r="E286" s="77"/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77"/>
      <c r="X286" s="77"/>
      <c r="Y286" s="77"/>
      <c r="Z286" s="77"/>
      <c r="AA286" s="77"/>
      <c r="AB286" s="77"/>
      <c r="AC286" s="77"/>
      <c r="AD286" s="77"/>
      <c r="AE286" s="77"/>
      <c r="AF286" s="77"/>
      <c r="AG286" s="77"/>
      <c r="AH286" s="77"/>
      <c r="AI286" s="77"/>
      <c r="AJ286" s="77"/>
      <c r="AK286" s="77"/>
      <c r="AL286" s="77"/>
      <c r="AM286" s="77"/>
      <c r="AN286" s="77"/>
      <c r="AO286" s="77"/>
      <c r="AP286" s="77"/>
      <c r="AQ286" s="77"/>
      <c r="AR286" s="77"/>
      <c r="AS286" s="77"/>
      <c r="AT286" s="77"/>
      <c r="AU286" s="77"/>
      <c r="AV286" s="77"/>
      <c r="AW286" s="77"/>
      <c r="AX286" s="77"/>
      <c r="AY286" s="77"/>
    </row>
    <row r="287" spans="1:51" ht="18.75" customHeight="1" x14ac:dyDescent="0.3">
      <c r="A287" s="77"/>
      <c r="B287" s="77"/>
      <c r="C287" s="77"/>
      <c r="D287" s="77"/>
      <c r="E287" s="77"/>
      <c r="F287" s="77"/>
      <c r="G287" s="77"/>
      <c r="H287" s="77"/>
      <c r="I287" s="77"/>
      <c r="J287" s="77"/>
      <c r="K287" s="77"/>
      <c r="L287" s="77"/>
      <c r="M287" s="77"/>
      <c r="N287" s="77"/>
      <c r="O287" s="77"/>
      <c r="P287" s="77"/>
      <c r="Q287" s="77"/>
      <c r="R287" s="77"/>
      <c r="S287" s="77"/>
      <c r="T287" s="77"/>
      <c r="U287" s="77"/>
      <c r="V287" s="77"/>
      <c r="W287" s="77"/>
      <c r="X287" s="77"/>
      <c r="Y287" s="77"/>
      <c r="Z287" s="77"/>
      <c r="AA287" s="77"/>
      <c r="AB287" s="77"/>
      <c r="AC287" s="77"/>
      <c r="AD287" s="77"/>
      <c r="AE287" s="77"/>
      <c r="AF287" s="77"/>
      <c r="AG287" s="77"/>
      <c r="AH287" s="77"/>
      <c r="AI287" s="77"/>
      <c r="AJ287" s="77"/>
      <c r="AK287" s="77"/>
      <c r="AL287" s="77"/>
      <c r="AM287" s="77"/>
      <c r="AN287" s="77"/>
      <c r="AO287" s="77"/>
      <c r="AP287" s="77"/>
      <c r="AQ287" s="77"/>
      <c r="AR287" s="77"/>
      <c r="AS287" s="77"/>
      <c r="AT287" s="77"/>
      <c r="AU287" s="77"/>
      <c r="AV287" s="77"/>
      <c r="AW287" s="77"/>
      <c r="AX287" s="77"/>
      <c r="AY287" s="77"/>
    </row>
    <row r="288" spans="1:51" ht="18.75" customHeight="1" x14ac:dyDescent="0.3">
      <c r="A288" s="77"/>
      <c r="B288" s="77"/>
      <c r="C288" s="77"/>
      <c r="D288" s="77"/>
      <c r="E288" s="77"/>
      <c r="F288" s="77"/>
      <c r="G288" s="77"/>
      <c r="H288" s="77"/>
      <c r="I288" s="77"/>
      <c r="J288" s="77"/>
      <c r="K288" s="77"/>
      <c r="L288" s="77"/>
      <c r="M288" s="77"/>
      <c r="N288" s="77"/>
      <c r="O288" s="77"/>
      <c r="P288" s="77"/>
      <c r="Q288" s="77"/>
      <c r="R288" s="77"/>
      <c r="S288" s="77"/>
      <c r="T288" s="77"/>
      <c r="U288" s="77"/>
      <c r="V288" s="77"/>
      <c r="W288" s="77"/>
      <c r="X288" s="77"/>
      <c r="Y288" s="77"/>
      <c r="Z288" s="77"/>
      <c r="AA288" s="77"/>
      <c r="AB288" s="77"/>
      <c r="AC288" s="77"/>
      <c r="AD288" s="77"/>
      <c r="AE288" s="77"/>
      <c r="AF288" s="77"/>
      <c r="AG288" s="77"/>
      <c r="AH288" s="77"/>
      <c r="AI288" s="77"/>
      <c r="AJ288" s="77"/>
      <c r="AK288" s="77"/>
      <c r="AL288" s="77"/>
      <c r="AM288" s="77"/>
      <c r="AN288" s="77"/>
      <c r="AO288" s="77"/>
      <c r="AP288" s="77"/>
      <c r="AQ288" s="77"/>
      <c r="AR288" s="77"/>
      <c r="AS288" s="77"/>
      <c r="AT288" s="77"/>
      <c r="AU288" s="77"/>
      <c r="AV288" s="77"/>
      <c r="AW288" s="77"/>
      <c r="AX288" s="77"/>
      <c r="AY288" s="77"/>
    </row>
    <row r="289" spans="1:51" ht="18.75" customHeight="1" x14ac:dyDescent="0.3">
      <c r="A289" s="77"/>
      <c r="B289" s="77"/>
      <c r="C289" s="77"/>
      <c r="D289" s="77"/>
      <c r="E289" s="77"/>
      <c r="F289" s="77"/>
      <c r="G289" s="77"/>
      <c r="H289" s="77"/>
      <c r="I289" s="77"/>
      <c r="J289" s="77"/>
      <c r="K289" s="77"/>
      <c r="L289" s="77"/>
      <c r="M289" s="77"/>
      <c r="N289" s="77"/>
      <c r="O289" s="77"/>
      <c r="P289" s="77"/>
      <c r="Q289" s="77"/>
      <c r="R289" s="77"/>
      <c r="S289" s="77"/>
      <c r="T289" s="77"/>
      <c r="U289" s="77"/>
      <c r="V289" s="77"/>
      <c r="W289" s="77"/>
      <c r="X289" s="77"/>
      <c r="Y289" s="77"/>
      <c r="Z289" s="77"/>
      <c r="AA289" s="77"/>
      <c r="AB289" s="77"/>
      <c r="AC289" s="77"/>
      <c r="AD289" s="77"/>
      <c r="AE289" s="77"/>
      <c r="AF289" s="77"/>
      <c r="AG289" s="77"/>
      <c r="AH289" s="77"/>
      <c r="AI289" s="77"/>
      <c r="AJ289" s="77"/>
      <c r="AK289" s="77"/>
      <c r="AL289" s="77"/>
      <c r="AM289" s="77"/>
      <c r="AN289" s="77"/>
      <c r="AO289" s="77"/>
      <c r="AP289" s="77"/>
      <c r="AQ289" s="77"/>
      <c r="AR289" s="77"/>
      <c r="AS289" s="77"/>
      <c r="AT289" s="77"/>
      <c r="AU289" s="77"/>
      <c r="AV289" s="77"/>
      <c r="AW289" s="77"/>
      <c r="AX289" s="77"/>
      <c r="AY289" s="77"/>
    </row>
    <row r="290" spans="1:51" ht="18.75" customHeight="1" x14ac:dyDescent="0.3">
      <c r="A290" s="77"/>
      <c r="B290" s="77"/>
      <c r="C290" s="77"/>
      <c r="D290" s="77"/>
      <c r="E290" s="77"/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77"/>
      <c r="X290" s="77"/>
      <c r="Y290" s="77"/>
      <c r="Z290" s="77"/>
      <c r="AA290" s="77"/>
      <c r="AB290" s="77"/>
      <c r="AC290" s="77"/>
      <c r="AD290" s="77"/>
      <c r="AE290" s="77"/>
      <c r="AF290" s="77"/>
      <c r="AG290" s="77"/>
      <c r="AH290" s="77"/>
      <c r="AI290" s="77"/>
      <c r="AJ290" s="77"/>
      <c r="AK290" s="77"/>
      <c r="AL290" s="77"/>
      <c r="AM290" s="77"/>
      <c r="AN290" s="77"/>
      <c r="AO290" s="77"/>
      <c r="AP290" s="77"/>
      <c r="AQ290" s="77"/>
      <c r="AR290" s="77"/>
      <c r="AS290" s="77"/>
      <c r="AT290" s="77"/>
      <c r="AU290" s="77"/>
      <c r="AV290" s="77"/>
      <c r="AW290" s="77"/>
      <c r="AX290" s="77"/>
      <c r="AY290" s="77"/>
    </row>
    <row r="291" spans="1:51" ht="18.75" customHeight="1" x14ac:dyDescent="0.3">
      <c r="A291" s="77"/>
      <c r="B291" s="77"/>
      <c r="C291" s="77"/>
      <c r="D291" s="77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  <c r="Y291" s="77"/>
      <c r="Z291" s="77"/>
      <c r="AA291" s="77"/>
      <c r="AB291" s="77"/>
      <c r="AC291" s="77"/>
      <c r="AD291" s="77"/>
      <c r="AE291" s="77"/>
      <c r="AF291" s="77"/>
      <c r="AG291" s="77"/>
      <c r="AH291" s="77"/>
      <c r="AI291" s="77"/>
      <c r="AJ291" s="77"/>
      <c r="AK291" s="77"/>
      <c r="AL291" s="77"/>
      <c r="AM291" s="77"/>
      <c r="AN291" s="77"/>
      <c r="AO291" s="77"/>
      <c r="AP291" s="77"/>
      <c r="AQ291" s="77"/>
      <c r="AR291" s="77"/>
      <c r="AS291" s="77"/>
      <c r="AT291" s="77"/>
      <c r="AU291" s="77"/>
      <c r="AV291" s="77"/>
      <c r="AW291" s="77"/>
      <c r="AX291" s="77"/>
      <c r="AY291" s="77"/>
    </row>
    <row r="292" spans="1:51" ht="18.75" customHeight="1" x14ac:dyDescent="0.3">
      <c r="A292" s="77"/>
      <c r="B292" s="77"/>
      <c r="C292" s="77"/>
      <c r="D292" s="77"/>
      <c r="E292" s="77"/>
      <c r="F292" s="77"/>
      <c r="G292" s="77"/>
      <c r="H292" s="77"/>
      <c r="I292" s="77"/>
      <c r="J292" s="77"/>
      <c r="K292" s="77"/>
      <c r="L292" s="77"/>
      <c r="M292" s="77"/>
      <c r="N292" s="77"/>
      <c r="O292" s="77"/>
      <c r="P292" s="77"/>
      <c r="Q292" s="77"/>
      <c r="R292" s="77"/>
      <c r="S292" s="77"/>
      <c r="T292" s="77"/>
      <c r="U292" s="77"/>
      <c r="V292" s="77"/>
      <c r="W292" s="77"/>
      <c r="X292" s="77"/>
      <c r="Y292" s="77"/>
      <c r="Z292" s="77"/>
      <c r="AA292" s="77"/>
      <c r="AB292" s="77"/>
      <c r="AC292" s="77"/>
      <c r="AD292" s="77"/>
      <c r="AE292" s="77"/>
      <c r="AF292" s="77"/>
      <c r="AG292" s="77"/>
      <c r="AH292" s="77"/>
      <c r="AI292" s="77"/>
      <c r="AJ292" s="77"/>
      <c r="AK292" s="77"/>
      <c r="AL292" s="77"/>
      <c r="AM292" s="77"/>
      <c r="AN292" s="77"/>
      <c r="AO292" s="77"/>
      <c r="AP292" s="77"/>
      <c r="AQ292" s="77"/>
      <c r="AR292" s="77"/>
      <c r="AS292" s="77"/>
      <c r="AT292" s="77"/>
      <c r="AU292" s="77"/>
      <c r="AV292" s="77"/>
      <c r="AW292" s="77"/>
      <c r="AX292" s="77"/>
      <c r="AY292" s="77"/>
    </row>
    <row r="293" spans="1:51" ht="18.75" customHeight="1" x14ac:dyDescent="0.3">
      <c r="A293" s="77"/>
      <c r="B293" s="77"/>
      <c r="C293" s="77"/>
      <c r="D293" s="77"/>
      <c r="E293" s="77"/>
      <c r="F293" s="77"/>
      <c r="G293" s="77"/>
      <c r="H293" s="77"/>
      <c r="I293" s="77"/>
      <c r="J293" s="77"/>
      <c r="K293" s="77"/>
      <c r="L293" s="77"/>
      <c r="M293" s="77"/>
      <c r="N293" s="77"/>
      <c r="O293" s="77"/>
      <c r="P293" s="77"/>
      <c r="Q293" s="77"/>
      <c r="R293" s="77"/>
      <c r="S293" s="77"/>
      <c r="T293" s="77"/>
      <c r="U293" s="77"/>
      <c r="V293" s="77"/>
      <c r="W293" s="77"/>
      <c r="X293" s="77"/>
      <c r="Y293" s="77"/>
      <c r="Z293" s="77"/>
      <c r="AA293" s="77"/>
      <c r="AB293" s="77"/>
      <c r="AC293" s="77"/>
      <c r="AD293" s="77"/>
      <c r="AE293" s="77"/>
      <c r="AF293" s="77"/>
      <c r="AG293" s="77"/>
      <c r="AH293" s="77"/>
      <c r="AI293" s="77"/>
      <c r="AJ293" s="77"/>
      <c r="AK293" s="77"/>
      <c r="AL293" s="77"/>
      <c r="AM293" s="77"/>
      <c r="AN293" s="77"/>
      <c r="AO293" s="77"/>
      <c r="AP293" s="77"/>
      <c r="AQ293" s="77"/>
      <c r="AR293" s="77"/>
      <c r="AS293" s="77"/>
      <c r="AT293" s="77"/>
      <c r="AU293" s="77"/>
      <c r="AV293" s="77"/>
      <c r="AW293" s="77"/>
      <c r="AX293" s="77"/>
      <c r="AY293" s="77"/>
    </row>
    <row r="294" spans="1:51" ht="18.75" customHeight="1" x14ac:dyDescent="0.3">
      <c r="A294" s="77"/>
      <c r="B294" s="77"/>
      <c r="C294" s="77"/>
      <c r="D294" s="77"/>
      <c r="E294" s="77"/>
      <c r="F294" s="77"/>
      <c r="G294" s="77"/>
      <c r="H294" s="77"/>
      <c r="I294" s="77"/>
      <c r="J294" s="77"/>
      <c r="K294" s="77"/>
      <c r="L294" s="77"/>
      <c r="M294" s="77"/>
      <c r="N294" s="77"/>
      <c r="O294" s="77"/>
      <c r="P294" s="77"/>
      <c r="Q294" s="77"/>
      <c r="R294" s="77"/>
      <c r="S294" s="77"/>
      <c r="T294" s="77"/>
      <c r="U294" s="77"/>
      <c r="V294" s="77"/>
      <c r="W294" s="77"/>
      <c r="X294" s="77"/>
      <c r="Y294" s="77"/>
      <c r="Z294" s="77"/>
      <c r="AA294" s="77"/>
      <c r="AB294" s="77"/>
      <c r="AC294" s="77"/>
      <c r="AD294" s="77"/>
      <c r="AE294" s="77"/>
      <c r="AF294" s="77"/>
      <c r="AG294" s="77"/>
      <c r="AH294" s="77"/>
      <c r="AI294" s="77"/>
      <c r="AJ294" s="77"/>
      <c r="AK294" s="77"/>
      <c r="AL294" s="77"/>
      <c r="AM294" s="77"/>
      <c r="AN294" s="77"/>
      <c r="AO294" s="77"/>
      <c r="AP294" s="77"/>
      <c r="AQ294" s="77"/>
      <c r="AR294" s="77"/>
      <c r="AS294" s="77"/>
      <c r="AT294" s="77"/>
      <c r="AU294" s="77"/>
      <c r="AV294" s="77"/>
      <c r="AW294" s="77"/>
      <c r="AX294" s="77"/>
      <c r="AY294" s="77"/>
    </row>
    <row r="295" spans="1:51" ht="18.75" customHeight="1" x14ac:dyDescent="0.3">
      <c r="A295" s="77"/>
      <c r="B295" s="77"/>
      <c r="C295" s="77"/>
      <c r="D295" s="77"/>
      <c r="E295" s="77"/>
      <c r="F295" s="77"/>
      <c r="G295" s="77"/>
      <c r="H295" s="77"/>
      <c r="I295" s="77"/>
      <c r="J295" s="77"/>
      <c r="K295" s="77"/>
      <c r="L295" s="77"/>
      <c r="M295" s="77"/>
      <c r="N295" s="77"/>
      <c r="O295" s="77"/>
      <c r="P295" s="77"/>
      <c r="Q295" s="77"/>
      <c r="R295" s="77"/>
      <c r="S295" s="77"/>
      <c r="T295" s="77"/>
      <c r="U295" s="77"/>
      <c r="V295" s="77"/>
      <c r="W295" s="77"/>
      <c r="X295" s="77"/>
      <c r="Y295" s="77"/>
      <c r="Z295" s="77"/>
      <c r="AA295" s="77"/>
      <c r="AB295" s="77"/>
      <c r="AC295" s="77"/>
      <c r="AD295" s="77"/>
      <c r="AE295" s="77"/>
      <c r="AF295" s="77"/>
      <c r="AG295" s="77"/>
      <c r="AH295" s="77"/>
      <c r="AI295" s="77"/>
      <c r="AJ295" s="77"/>
      <c r="AK295" s="77"/>
      <c r="AL295" s="77"/>
      <c r="AM295" s="77"/>
      <c r="AN295" s="77"/>
      <c r="AO295" s="77"/>
      <c r="AP295" s="77"/>
      <c r="AQ295" s="77"/>
      <c r="AR295" s="77"/>
      <c r="AS295" s="77"/>
      <c r="AT295" s="77"/>
      <c r="AU295" s="77"/>
      <c r="AV295" s="77"/>
      <c r="AW295" s="77"/>
      <c r="AX295" s="77"/>
      <c r="AY295" s="77"/>
    </row>
    <row r="296" spans="1:51" ht="18.75" customHeight="1" x14ac:dyDescent="0.3">
      <c r="A296" s="77"/>
      <c r="B296" s="77"/>
      <c r="C296" s="77"/>
      <c r="D296" s="77"/>
      <c r="E296" s="77"/>
      <c r="F296" s="77"/>
      <c r="G296" s="77"/>
      <c r="H296" s="77"/>
      <c r="I296" s="77"/>
      <c r="J296" s="77"/>
      <c r="K296" s="77"/>
      <c r="L296" s="77"/>
      <c r="M296" s="77"/>
      <c r="N296" s="77"/>
      <c r="O296" s="77"/>
      <c r="P296" s="77"/>
      <c r="Q296" s="77"/>
      <c r="R296" s="77"/>
      <c r="S296" s="77"/>
      <c r="T296" s="77"/>
      <c r="U296" s="77"/>
      <c r="V296" s="77"/>
      <c r="W296" s="77"/>
      <c r="X296" s="77"/>
      <c r="Y296" s="77"/>
      <c r="Z296" s="77"/>
      <c r="AA296" s="77"/>
      <c r="AB296" s="77"/>
      <c r="AC296" s="77"/>
      <c r="AD296" s="77"/>
      <c r="AE296" s="77"/>
      <c r="AF296" s="77"/>
      <c r="AG296" s="77"/>
      <c r="AH296" s="77"/>
      <c r="AI296" s="77"/>
      <c r="AJ296" s="77"/>
      <c r="AK296" s="77"/>
      <c r="AL296" s="77"/>
      <c r="AM296" s="77"/>
      <c r="AN296" s="77"/>
      <c r="AO296" s="77"/>
      <c r="AP296" s="77"/>
      <c r="AQ296" s="77"/>
      <c r="AR296" s="77"/>
      <c r="AS296" s="77"/>
      <c r="AT296" s="77"/>
      <c r="AU296" s="77"/>
      <c r="AV296" s="77"/>
      <c r="AW296" s="77"/>
      <c r="AX296" s="77"/>
      <c r="AY296" s="77"/>
    </row>
    <row r="297" spans="1:51" ht="18.75" customHeight="1" x14ac:dyDescent="0.3">
      <c r="A297" s="77"/>
      <c r="B297" s="77"/>
      <c r="C297" s="77"/>
      <c r="D297" s="77"/>
      <c r="E297" s="77"/>
      <c r="F297" s="77"/>
      <c r="G297" s="77"/>
      <c r="H297" s="77"/>
      <c r="I297" s="77"/>
      <c r="J297" s="77"/>
      <c r="K297" s="77"/>
      <c r="L297" s="77"/>
      <c r="M297" s="77"/>
      <c r="N297" s="77"/>
      <c r="O297" s="77"/>
      <c r="P297" s="77"/>
      <c r="Q297" s="77"/>
      <c r="R297" s="77"/>
      <c r="S297" s="77"/>
      <c r="T297" s="77"/>
      <c r="U297" s="77"/>
      <c r="V297" s="77"/>
      <c r="W297" s="77"/>
      <c r="X297" s="77"/>
      <c r="Y297" s="77"/>
      <c r="Z297" s="77"/>
      <c r="AA297" s="77"/>
      <c r="AB297" s="77"/>
      <c r="AC297" s="77"/>
      <c r="AD297" s="77"/>
      <c r="AE297" s="77"/>
      <c r="AF297" s="77"/>
      <c r="AG297" s="77"/>
      <c r="AH297" s="77"/>
      <c r="AI297" s="77"/>
      <c r="AJ297" s="77"/>
      <c r="AK297" s="77"/>
      <c r="AL297" s="77"/>
      <c r="AM297" s="77"/>
      <c r="AN297" s="77"/>
      <c r="AO297" s="77"/>
      <c r="AP297" s="77"/>
      <c r="AQ297" s="77"/>
      <c r="AR297" s="77"/>
      <c r="AS297" s="77"/>
      <c r="AT297" s="77"/>
      <c r="AU297" s="77"/>
      <c r="AV297" s="77"/>
      <c r="AW297" s="77"/>
      <c r="AX297" s="77"/>
      <c r="AY297" s="77"/>
    </row>
    <row r="298" spans="1:51" ht="18.75" customHeight="1" x14ac:dyDescent="0.3">
      <c r="A298" s="77"/>
      <c r="B298" s="77"/>
      <c r="C298" s="77"/>
      <c r="D298" s="77"/>
      <c r="E298" s="77"/>
      <c r="F298" s="77"/>
      <c r="G298" s="77"/>
      <c r="H298" s="77"/>
      <c r="I298" s="77"/>
      <c r="J298" s="77"/>
      <c r="K298" s="77"/>
      <c r="L298" s="77"/>
      <c r="M298" s="77"/>
      <c r="N298" s="77"/>
      <c r="O298" s="77"/>
      <c r="P298" s="77"/>
      <c r="Q298" s="77"/>
      <c r="R298" s="77"/>
      <c r="S298" s="77"/>
      <c r="T298" s="77"/>
      <c r="U298" s="77"/>
      <c r="V298" s="77"/>
      <c r="W298" s="77"/>
      <c r="X298" s="77"/>
      <c r="Y298" s="77"/>
      <c r="Z298" s="77"/>
      <c r="AA298" s="77"/>
      <c r="AB298" s="77"/>
      <c r="AC298" s="77"/>
      <c r="AD298" s="77"/>
      <c r="AE298" s="77"/>
      <c r="AF298" s="77"/>
      <c r="AG298" s="77"/>
      <c r="AH298" s="77"/>
      <c r="AI298" s="77"/>
      <c r="AJ298" s="77"/>
      <c r="AK298" s="77"/>
      <c r="AL298" s="77"/>
      <c r="AM298" s="77"/>
      <c r="AN298" s="77"/>
      <c r="AO298" s="77"/>
      <c r="AP298" s="77"/>
      <c r="AQ298" s="77"/>
      <c r="AR298" s="77"/>
      <c r="AS298" s="77"/>
      <c r="AT298" s="77"/>
      <c r="AU298" s="77"/>
      <c r="AV298" s="77"/>
      <c r="AW298" s="77"/>
      <c r="AX298" s="77"/>
      <c r="AY298" s="77"/>
    </row>
    <row r="299" spans="1:51" ht="18.75" customHeight="1" x14ac:dyDescent="0.3">
      <c r="A299" s="77"/>
      <c r="B299" s="77"/>
      <c r="C299" s="77"/>
      <c r="D299" s="77"/>
      <c r="E299" s="77"/>
      <c r="F299" s="77"/>
      <c r="G299" s="77"/>
      <c r="H299" s="77"/>
      <c r="I299" s="77"/>
      <c r="J299" s="77"/>
      <c r="K299" s="77"/>
      <c r="L299" s="77"/>
      <c r="M299" s="77"/>
      <c r="N299" s="77"/>
      <c r="O299" s="77"/>
      <c r="P299" s="77"/>
      <c r="Q299" s="77"/>
      <c r="R299" s="77"/>
      <c r="S299" s="77"/>
      <c r="T299" s="77"/>
      <c r="U299" s="77"/>
      <c r="V299" s="77"/>
      <c r="W299" s="77"/>
      <c r="X299" s="77"/>
      <c r="Y299" s="77"/>
      <c r="Z299" s="77"/>
      <c r="AA299" s="77"/>
      <c r="AB299" s="77"/>
      <c r="AC299" s="77"/>
      <c r="AD299" s="77"/>
      <c r="AE299" s="77"/>
      <c r="AF299" s="77"/>
      <c r="AG299" s="77"/>
      <c r="AH299" s="77"/>
      <c r="AI299" s="77"/>
      <c r="AJ299" s="77"/>
      <c r="AK299" s="77"/>
      <c r="AL299" s="77"/>
      <c r="AM299" s="77"/>
      <c r="AN299" s="77"/>
      <c r="AO299" s="77"/>
      <c r="AP299" s="77"/>
      <c r="AQ299" s="77"/>
      <c r="AR299" s="77"/>
      <c r="AS299" s="77"/>
      <c r="AT299" s="77"/>
      <c r="AU299" s="77"/>
      <c r="AV299" s="77"/>
      <c r="AW299" s="77"/>
      <c r="AX299" s="77"/>
      <c r="AY299" s="77"/>
    </row>
    <row r="300" spans="1:51" ht="18.75" customHeight="1" x14ac:dyDescent="0.3">
      <c r="A300" s="77"/>
      <c r="B300" s="77"/>
      <c r="C300" s="77"/>
      <c r="D300" s="77"/>
      <c r="E300" s="77"/>
      <c r="F300" s="77"/>
      <c r="G300" s="77"/>
      <c r="H300" s="77"/>
      <c r="I300" s="77"/>
      <c r="J300" s="77"/>
      <c r="K300" s="77"/>
      <c r="L300" s="77"/>
      <c r="M300" s="77"/>
      <c r="N300" s="77"/>
      <c r="O300" s="77"/>
      <c r="P300" s="77"/>
      <c r="Q300" s="77"/>
      <c r="R300" s="77"/>
      <c r="S300" s="77"/>
      <c r="T300" s="77"/>
      <c r="U300" s="77"/>
      <c r="V300" s="77"/>
      <c r="W300" s="77"/>
      <c r="X300" s="77"/>
      <c r="Y300" s="77"/>
      <c r="Z300" s="77"/>
      <c r="AA300" s="77"/>
      <c r="AB300" s="77"/>
      <c r="AC300" s="77"/>
      <c r="AD300" s="77"/>
      <c r="AE300" s="77"/>
      <c r="AF300" s="77"/>
      <c r="AG300" s="77"/>
      <c r="AH300" s="77"/>
      <c r="AI300" s="77"/>
      <c r="AJ300" s="77"/>
      <c r="AK300" s="77"/>
      <c r="AL300" s="77"/>
      <c r="AM300" s="77"/>
      <c r="AN300" s="77"/>
      <c r="AO300" s="77"/>
      <c r="AP300" s="77"/>
      <c r="AQ300" s="77"/>
      <c r="AR300" s="77"/>
      <c r="AS300" s="77"/>
      <c r="AT300" s="77"/>
      <c r="AU300" s="77"/>
      <c r="AV300" s="77"/>
      <c r="AW300" s="77"/>
      <c r="AX300" s="77"/>
      <c r="AY300" s="77"/>
    </row>
    <row r="301" spans="1:51" ht="18.75" customHeight="1" x14ac:dyDescent="0.3">
      <c r="A301" s="77"/>
      <c r="B301" s="77"/>
      <c r="C301" s="77"/>
      <c r="D301" s="77"/>
      <c r="E301" s="77"/>
      <c r="F301" s="77"/>
      <c r="G301" s="77"/>
      <c r="H301" s="77"/>
      <c r="I301" s="77"/>
      <c r="J301" s="77"/>
      <c r="K301" s="77"/>
      <c r="L301" s="77"/>
      <c r="M301" s="77"/>
      <c r="N301" s="77"/>
      <c r="O301" s="77"/>
      <c r="P301" s="77"/>
      <c r="Q301" s="77"/>
      <c r="R301" s="77"/>
      <c r="S301" s="77"/>
      <c r="T301" s="77"/>
      <c r="U301" s="77"/>
      <c r="V301" s="77"/>
      <c r="W301" s="77"/>
      <c r="X301" s="77"/>
      <c r="Y301" s="77"/>
      <c r="Z301" s="77"/>
      <c r="AA301" s="77"/>
      <c r="AB301" s="77"/>
      <c r="AC301" s="77"/>
      <c r="AD301" s="77"/>
      <c r="AE301" s="77"/>
      <c r="AF301" s="77"/>
      <c r="AG301" s="77"/>
      <c r="AH301" s="77"/>
      <c r="AI301" s="77"/>
      <c r="AJ301" s="77"/>
      <c r="AK301" s="77"/>
      <c r="AL301" s="77"/>
      <c r="AM301" s="77"/>
      <c r="AN301" s="77"/>
      <c r="AO301" s="77"/>
      <c r="AP301" s="77"/>
      <c r="AQ301" s="77"/>
      <c r="AR301" s="77"/>
      <c r="AS301" s="77"/>
      <c r="AT301" s="77"/>
      <c r="AU301" s="77"/>
      <c r="AV301" s="77"/>
      <c r="AW301" s="77"/>
      <c r="AX301" s="77"/>
      <c r="AY301" s="77"/>
    </row>
    <row r="302" spans="1:51" ht="18.75" customHeight="1" x14ac:dyDescent="0.3">
      <c r="A302" s="77"/>
      <c r="B302" s="77"/>
      <c r="C302" s="77"/>
      <c r="D302" s="77"/>
      <c r="E302" s="77"/>
      <c r="F302" s="77"/>
      <c r="G302" s="77"/>
      <c r="H302" s="77"/>
      <c r="I302" s="77"/>
      <c r="J302" s="77"/>
      <c r="K302" s="77"/>
      <c r="L302" s="77"/>
      <c r="M302" s="77"/>
      <c r="N302" s="77"/>
      <c r="O302" s="77"/>
      <c r="P302" s="77"/>
      <c r="Q302" s="77"/>
      <c r="R302" s="77"/>
      <c r="S302" s="77"/>
      <c r="T302" s="77"/>
      <c r="U302" s="77"/>
      <c r="V302" s="77"/>
      <c r="W302" s="77"/>
      <c r="X302" s="77"/>
      <c r="Y302" s="77"/>
      <c r="Z302" s="77"/>
      <c r="AA302" s="77"/>
      <c r="AB302" s="77"/>
      <c r="AC302" s="77"/>
      <c r="AD302" s="77"/>
      <c r="AE302" s="77"/>
      <c r="AF302" s="77"/>
      <c r="AG302" s="77"/>
      <c r="AH302" s="77"/>
      <c r="AI302" s="77"/>
      <c r="AJ302" s="77"/>
      <c r="AK302" s="77"/>
      <c r="AL302" s="77"/>
      <c r="AM302" s="77"/>
      <c r="AN302" s="77"/>
      <c r="AO302" s="77"/>
      <c r="AP302" s="77"/>
      <c r="AQ302" s="77"/>
      <c r="AR302" s="77"/>
      <c r="AS302" s="77"/>
      <c r="AT302" s="77"/>
      <c r="AU302" s="77"/>
      <c r="AV302" s="77"/>
      <c r="AW302" s="77"/>
      <c r="AX302" s="77"/>
      <c r="AY302" s="77"/>
    </row>
    <row r="303" spans="1:51" ht="18.75" customHeight="1" x14ac:dyDescent="0.3">
      <c r="A303" s="77"/>
      <c r="B303" s="77"/>
      <c r="C303" s="77"/>
      <c r="D303" s="77"/>
      <c r="E303" s="77"/>
      <c r="F303" s="77"/>
      <c r="G303" s="77"/>
      <c r="H303" s="77"/>
      <c r="I303" s="77"/>
      <c r="J303" s="77"/>
      <c r="K303" s="77"/>
      <c r="L303" s="77"/>
      <c r="M303" s="77"/>
      <c r="N303" s="77"/>
      <c r="O303" s="77"/>
      <c r="P303" s="77"/>
      <c r="Q303" s="77"/>
      <c r="R303" s="77"/>
      <c r="S303" s="77"/>
      <c r="T303" s="77"/>
      <c r="U303" s="77"/>
      <c r="V303" s="77"/>
      <c r="W303" s="77"/>
      <c r="X303" s="77"/>
      <c r="Y303" s="77"/>
      <c r="Z303" s="77"/>
      <c r="AA303" s="77"/>
      <c r="AB303" s="77"/>
      <c r="AC303" s="77"/>
      <c r="AD303" s="77"/>
      <c r="AE303" s="77"/>
      <c r="AF303" s="77"/>
      <c r="AG303" s="77"/>
      <c r="AH303" s="77"/>
      <c r="AI303" s="77"/>
      <c r="AJ303" s="77"/>
      <c r="AK303" s="77"/>
      <c r="AL303" s="77"/>
      <c r="AM303" s="77"/>
      <c r="AN303" s="77"/>
      <c r="AO303" s="77"/>
      <c r="AP303" s="77"/>
      <c r="AQ303" s="77"/>
      <c r="AR303" s="77"/>
      <c r="AS303" s="77"/>
      <c r="AT303" s="77"/>
      <c r="AU303" s="77"/>
      <c r="AV303" s="77"/>
      <c r="AW303" s="77"/>
      <c r="AX303" s="77"/>
      <c r="AY303" s="77"/>
    </row>
    <row r="304" spans="1:51" ht="18.75" customHeight="1" x14ac:dyDescent="0.3">
      <c r="A304" s="77"/>
      <c r="B304" s="77"/>
      <c r="C304" s="77"/>
      <c r="D304" s="77"/>
      <c r="E304" s="77"/>
      <c r="F304" s="77"/>
      <c r="G304" s="77"/>
      <c r="H304" s="77"/>
      <c r="I304" s="77"/>
      <c r="J304" s="77"/>
      <c r="K304" s="77"/>
      <c r="L304" s="77"/>
      <c r="M304" s="77"/>
      <c r="N304" s="77"/>
      <c r="O304" s="77"/>
      <c r="P304" s="77"/>
      <c r="Q304" s="77"/>
      <c r="R304" s="77"/>
      <c r="S304" s="77"/>
      <c r="T304" s="77"/>
      <c r="U304" s="77"/>
      <c r="V304" s="77"/>
      <c r="W304" s="77"/>
      <c r="X304" s="77"/>
      <c r="Y304" s="77"/>
      <c r="Z304" s="77"/>
      <c r="AA304" s="77"/>
      <c r="AB304" s="77"/>
      <c r="AC304" s="77"/>
      <c r="AD304" s="77"/>
      <c r="AE304" s="77"/>
      <c r="AF304" s="77"/>
      <c r="AG304" s="77"/>
      <c r="AH304" s="77"/>
      <c r="AI304" s="77"/>
      <c r="AJ304" s="77"/>
      <c r="AK304" s="77"/>
      <c r="AL304" s="77"/>
      <c r="AM304" s="77"/>
      <c r="AN304" s="77"/>
      <c r="AO304" s="77"/>
      <c r="AP304" s="77"/>
      <c r="AQ304" s="77"/>
      <c r="AR304" s="77"/>
      <c r="AS304" s="77"/>
      <c r="AT304" s="77"/>
      <c r="AU304" s="77"/>
      <c r="AV304" s="77"/>
      <c r="AW304" s="77"/>
      <c r="AX304" s="77"/>
      <c r="AY304" s="77"/>
    </row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</sheetData>
  <mergeCells count="53">
    <mergeCell ref="S96:AD96"/>
    <mergeCell ref="S97:AD97"/>
    <mergeCell ref="S98:AD98"/>
    <mergeCell ref="B9:B10"/>
    <mergeCell ref="S90:AD90"/>
    <mergeCell ref="S91:AD91"/>
    <mergeCell ref="S92:AD92"/>
    <mergeCell ref="S93:AD93"/>
    <mergeCell ref="H92:P92"/>
    <mergeCell ref="H93:P93"/>
    <mergeCell ref="AB9:AB10"/>
    <mergeCell ref="AC9:AC10"/>
    <mergeCell ref="H94:P94"/>
    <mergeCell ref="H95:P95"/>
    <mergeCell ref="S89:AD89"/>
    <mergeCell ref="H89:P89"/>
    <mergeCell ref="A11:A86"/>
    <mergeCell ref="B57:AE57"/>
    <mergeCell ref="B66:AE66"/>
    <mergeCell ref="B76:AE76"/>
    <mergeCell ref="B11:AE11"/>
    <mergeCell ref="H90:P90"/>
    <mergeCell ref="H91:P91"/>
    <mergeCell ref="S94:AD94"/>
    <mergeCell ref="S95:AD95"/>
    <mergeCell ref="C8:S8"/>
    <mergeCell ref="C9:D9"/>
    <mergeCell ref="E9:F9"/>
    <mergeCell ref="G9:H9"/>
    <mergeCell ref="I9:J9"/>
    <mergeCell ref="K9:L9"/>
    <mergeCell ref="M9:N9"/>
    <mergeCell ref="A6:AE6"/>
    <mergeCell ref="V8:AE8"/>
    <mergeCell ref="O9:P9"/>
    <mergeCell ref="Q9:Q10"/>
    <mergeCell ref="R9:R10"/>
    <mergeCell ref="S9:S10"/>
    <mergeCell ref="T9:T10"/>
    <mergeCell ref="U9:U10"/>
    <mergeCell ref="V9:V10"/>
    <mergeCell ref="AD9:AD10"/>
    <mergeCell ref="AE9:AE10"/>
    <mergeCell ref="W9:W10"/>
    <mergeCell ref="X9:X10"/>
    <mergeCell ref="Y9:Y10"/>
    <mergeCell ref="Z9:Z10"/>
    <mergeCell ref="AA9:AA10"/>
    <mergeCell ref="A1:AE1"/>
    <mergeCell ref="A2:AE2"/>
    <mergeCell ref="A3:AE3"/>
    <mergeCell ref="A4:AE4"/>
    <mergeCell ref="A5:AE5"/>
  </mergeCells>
  <conditionalFormatting sqref="F43:F47 F52:F54">
    <cfRule type="cellIs" dxfId="0" priority="1" operator="greaterThan">
      <formula>$E$12</formula>
    </cfRule>
  </conditionalFormatting>
  <printOptions horizontalCentered="1" verticalCentered="1"/>
  <pageMargins left="0.19685039370078741" right="0.31496062992125984" top="0.59055118110236227" bottom="0.39370078740157483" header="0" footer="0"/>
  <pageSetup paperSize="9" scale="47" fitToHeight="0" orientation="landscape" r:id="rId1"/>
  <rowBreaks count="1" manualBreakCount="1">
    <brk id="56" max="30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996"/>
  <sheetViews>
    <sheetView view="pageBreakPreview" topLeftCell="A3" zoomScale="85" zoomScaleNormal="55" zoomScaleSheetLayoutView="85" workbookViewId="0">
      <pane xSplit="2" ySplit="7" topLeftCell="G16" activePane="bottomRight" state="frozen"/>
      <selection activeCell="A3" sqref="A3"/>
      <selection pane="topRight" activeCell="C3" sqref="C3"/>
      <selection pane="bottomLeft" activeCell="A10" sqref="A10"/>
      <selection pane="bottomRight" activeCell="Z26" sqref="Z26"/>
    </sheetView>
  </sheetViews>
  <sheetFormatPr defaultColWidth="12.625" defaultRowHeight="15" customHeight="1" x14ac:dyDescent="0.2"/>
  <cols>
    <col min="1" max="1" width="3.625" style="399" customWidth="1"/>
    <col min="2" max="2" width="46.75" style="399" customWidth="1"/>
    <col min="3" max="3" width="7.375" style="399" customWidth="1"/>
    <col min="4" max="19" width="7.125" style="399" customWidth="1"/>
    <col min="20" max="21" width="9.5" style="399" customWidth="1"/>
    <col min="22" max="22" width="7.75" style="399" customWidth="1"/>
    <col min="23" max="23" width="8.375" style="399" customWidth="1"/>
    <col min="24" max="25" width="8.75" style="399" customWidth="1"/>
    <col min="26" max="26" width="9.875" style="399" customWidth="1"/>
    <col min="27" max="27" width="8" style="399" customWidth="1"/>
    <col min="28" max="29" width="10.375" style="399" customWidth="1"/>
    <col min="30" max="31" width="8" style="399" customWidth="1"/>
    <col min="32" max="32" width="8.25" style="399" customWidth="1"/>
    <col min="33" max="51" width="15.125" style="399" customWidth="1"/>
    <col min="52" max="16384" width="12.625" style="399"/>
  </cols>
  <sheetData>
    <row r="1" spans="1:51" ht="15.75" customHeight="1" x14ac:dyDescent="0.25">
      <c r="A1" s="571" t="s">
        <v>294</v>
      </c>
      <c r="B1" s="572"/>
      <c r="C1" s="572"/>
      <c r="D1" s="572"/>
      <c r="E1" s="572"/>
      <c r="F1" s="572"/>
      <c r="G1" s="572"/>
      <c r="H1" s="572"/>
      <c r="I1" s="572"/>
      <c r="J1" s="572"/>
      <c r="K1" s="572"/>
      <c r="L1" s="572"/>
      <c r="M1" s="572"/>
      <c r="N1" s="572"/>
      <c r="O1" s="572"/>
      <c r="P1" s="572"/>
      <c r="Q1" s="572"/>
      <c r="R1" s="572"/>
      <c r="S1" s="572"/>
      <c r="T1" s="572"/>
      <c r="U1" s="572"/>
      <c r="V1" s="572"/>
      <c r="W1" s="572"/>
      <c r="X1" s="572"/>
      <c r="Y1" s="572"/>
      <c r="Z1" s="572"/>
      <c r="AA1" s="572"/>
      <c r="AB1" s="572"/>
      <c r="AC1" s="572"/>
      <c r="AD1" s="572"/>
      <c r="AE1" s="572"/>
      <c r="AF1" s="1"/>
      <c r="AG1" s="1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</row>
    <row r="2" spans="1:51" ht="15.75" customHeight="1" x14ac:dyDescent="0.25">
      <c r="A2" s="571" t="s">
        <v>1</v>
      </c>
      <c r="B2" s="572"/>
      <c r="C2" s="572"/>
      <c r="D2" s="572"/>
      <c r="E2" s="572"/>
      <c r="F2" s="572"/>
      <c r="G2" s="572"/>
      <c r="H2" s="572"/>
      <c r="I2" s="572"/>
      <c r="J2" s="572"/>
      <c r="K2" s="572"/>
      <c r="L2" s="572"/>
      <c r="M2" s="572"/>
      <c r="N2" s="572"/>
      <c r="O2" s="572"/>
      <c r="P2" s="572"/>
      <c r="Q2" s="572"/>
      <c r="R2" s="572"/>
      <c r="S2" s="572"/>
      <c r="T2" s="572"/>
      <c r="U2" s="572"/>
      <c r="V2" s="572"/>
      <c r="W2" s="572"/>
      <c r="X2" s="572"/>
      <c r="Y2" s="572"/>
      <c r="Z2" s="572"/>
      <c r="AA2" s="572"/>
      <c r="AB2" s="572"/>
      <c r="AC2" s="572"/>
      <c r="AD2" s="572"/>
      <c r="AE2" s="572"/>
      <c r="AF2" s="1"/>
      <c r="AG2" s="1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</row>
    <row r="3" spans="1:51" ht="15.75" customHeight="1" x14ac:dyDescent="0.25">
      <c r="A3" s="571" t="s">
        <v>262</v>
      </c>
      <c r="B3" s="572"/>
      <c r="C3" s="572"/>
      <c r="D3" s="572"/>
      <c r="E3" s="572"/>
      <c r="F3" s="572"/>
      <c r="G3" s="572"/>
      <c r="H3" s="572"/>
      <c r="I3" s="572"/>
      <c r="J3" s="572"/>
      <c r="K3" s="572"/>
      <c r="L3" s="572"/>
      <c r="M3" s="572"/>
      <c r="N3" s="572"/>
      <c r="O3" s="572"/>
      <c r="P3" s="572"/>
      <c r="Q3" s="572"/>
      <c r="R3" s="572"/>
      <c r="S3" s="572"/>
      <c r="T3" s="572"/>
      <c r="U3" s="572"/>
      <c r="V3" s="572"/>
      <c r="W3" s="572"/>
      <c r="X3" s="572"/>
      <c r="Y3" s="572"/>
      <c r="Z3" s="572"/>
      <c r="AA3" s="572"/>
      <c r="AB3" s="572"/>
      <c r="AC3" s="572"/>
      <c r="AD3" s="572"/>
      <c r="AE3" s="572"/>
      <c r="AF3" s="1"/>
      <c r="AG3" s="1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</row>
    <row r="4" spans="1:51" ht="18.75" customHeight="1" x14ac:dyDescent="0.3">
      <c r="A4" s="573"/>
      <c r="B4" s="572"/>
      <c r="C4" s="572"/>
      <c r="D4" s="572"/>
      <c r="E4" s="572"/>
      <c r="F4" s="572"/>
      <c r="G4" s="572"/>
      <c r="H4" s="572"/>
      <c r="I4" s="572"/>
      <c r="J4" s="572"/>
      <c r="K4" s="572"/>
      <c r="L4" s="572"/>
      <c r="M4" s="572"/>
      <c r="N4" s="572"/>
      <c r="O4" s="572"/>
      <c r="P4" s="572"/>
      <c r="Q4" s="572"/>
      <c r="R4" s="572"/>
      <c r="S4" s="572"/>
      <c r="T4" s="572"/>
      <c r="U4" s="572"/>
      <c r="V4" s="572"/>
      <c r="W4" s="572"/>
      <c r="X4" s="572"/>
      <c r="Y4" s="572"/>
      <c r="Z4" s="572"/>
      <c r="AA4" s="572"/>
      <c r="AB4" s="572"/>
      <c r="AC4" s="572"/>
      <c r="AD4" s="572"/>
      <c r="AE4" s="572"/>
      <c r="AF4" s="3"/>
      <c r="AG4" s="3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</row>
    <row r="5" spans="1:51" ht="18.75" customHeight="1" x14ac:dyDescent="0.25">
      <c r="A5" s="574" t="s">
        <v>253</v>
      </c>
      <c r="B5" s="572"/>
      <c r="C5" s="572"/>
      <c r="D5" s="572"/>
      <c r="E5" s="572"/>
      <c r="F5" s="572"/>
      <c r="G5" s="572"/>
      <c r="H5" s="572"/>
      <c r="I5" s="572"/>
      <c r="J5" s="572"/>
      <c r="K5" s="572"/>
      <c r="L5" s="572"/>
      <c r="M5" s="572"/>
      <c r="N5" s="572"/>
      <c r="O5" s="572"/>
      <c r="P5" s="572"/>
      <c r="Q5" s="572"/>
      <c r="R5" s="572"/>
      <c r="S5" s="572"/>
      <c r="T5" s="572"/>
      <c r="U5" s="572"/>
      <c r="V5" s="572"/>
      <c r="W5" s="572"/>
      <c r="X5" s="572"/>
      <c r="Y5" s="572"/>
      <c r="Z5" s="572"/>
      <c r="AA5" s="572"/>
      <c r="AB5" s="572"/>
      <c r="AC5" s="572"/>
      <c r="AD5" s="572"/>
      <c r="AE5" s="572"/>
      <c r="AF5" s="3"/>
      <c r="AG5" s="3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</row>
    <row r="6" spans="1:51" ht="18.75" customHeight="1" x14ac:dyDescent="0.25">
      <c r="A6" s="574" t="s">
        <v>311</v>
      </c>
      <c r="B6" s="572"/>
      <c r="C6" s="572"/>
      <c r="D6" s="572"/>
      <c r="E6" s="572"/>
      <c r="F6" s="572"/>
      <c r="G6" s="572"/>
      <c r="H6" s="572"/>
      <c r="I6" s="572"/>
      <c r="J6" s="572"/>
      <c r="K6" s="572"/>
      <c r="L6" s="572"/>
      <c r="M6" s="572"/>
      <c r="N6" s="572"/>
      <c r="O6" s="572"/>
      <c r="P6" s="572"/>
      <c r="Q6" s="572"/>
      <c r="R6" s="572"/>
      <c r="S6" s="572"/>
      <c r="T6" s="572"/>
      <c r="U6" s="572"/>
      <c r="V6" s="572"/>
      <c r="W6" s="572"/>
      <c r="X6" s="572"/>
      <c r="Y6" s="572"/>
      <c r="Z6" s="572"/>
      <c r="AA6" s="572"/>
      <c r="AB6" s="572"/>
      <c r="AC6" s="572"/>
      <c r="AD6" s="572"/>
      <c r="AE6" s="572"/>
      <c r="AF6" s="3"/>
      <c r="AG6" s="3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</row>
    <row r="7" spans="1:51" ht="18.75" customHeight="1" thickBot="1" x14ac:dyDescent="0.3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</row>
    <row r="8" spans="1:51" ht="18.75" customHeight="1" thickTop="1" thickBot="1" x14ac:dyDescent="0.3">
      <c r="A8" s="2"/>
      <c r="B8" s="398"/>
      <c r="C8" s="594" t="s">
        <v>148</v>
      </c>
      <c r="D8" s="595"/>
      <c r="E8" s="595"/>
      <c r="F8" s="595"/>
      <c r="G8" s="595"/>
      <c r="H8" s="595"/>
      <c r="I8" s="595"/>
      <c r="J8" s="595"/>
      <c r="K8" s="595"/>
      <c r="L8" s="595"/>
      <c r="M8" s="595"/>
      <c r="N8" s="595"/>
      <c r="O8" s="595"/>
      <c r="P8" s="595"/>
      <c r="Q8" s="595"/>
      <c r="R8" s="595"/>
      <c r="S8" s="596"/>
      <c r="T8" s="398"/>
      <c r="U8" s="398"/>
      <c r="V8" s="575" t="s">
        <v>149</v>
      </c>
      <c r="W8" s="576"/>
      <c r="X8" s="576"/>
      <c r="Y8" s="576"/>
      <c r="Z8" s="576"/>
      <c r="AA8" s="576"/>
      <c r="AB8" s="576"/>
      <c r="AC8" s="576"/>
      <c r="AD8" s="576"/>
      <c r="AE8" s="577"/>
      <c r="AF8" s="3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</row>
    <row r="9" spans="1:51" ht="111" customHeight="1" thickTop="1" x14ac:dyDescent="0.25">
      <c r="A9" s="2"/>
      <c r="B9" s="674" t="s">
        <v>7</v>
      </c>
      <c r="C9" s="627" t="s">
        <v>8</v>
      </c>
      <c r="D9" s="628"/>
      <c r="E9" s="612" t="s">
        <v>66</v>
      </c>
      <c r="F9" s="685"/>
      <c r="G9" s="686" t="s">
        <v>105</v>
      </c>
      <c r="H9" s="687"/>
      <c r="I9" s="614" t="s">
        <v>11</v>
      </c>
      <c r="J9" s="613"/>
      <c r="K9" s="614" t="s">
        <v>93</v>
      </c>
      <c r="L9" s="613"/>
      <c r="M9" s="614" t="s">
        <v>56</v>
      </c>
      <c r="N9" s="613"/>
      <c r="O9" s="614" t="s">
        <v>142</v>
      </c>
      <c r="P9" s="624"/>
      <c r="Q9" s="615" t="s">
        <v>132</v>
      </c>
      <c r="R9" s="615" t="s">
        <v>106</v>
      </c>
      <c r="S9" s="617" t="s">
        <v>80</v>
      </c>
      <c r="T9" s="621" t="s">
        <v>134</v>
      </c>
      <c r="U9" s="622" t="s">
        <v>135</v>
      </c>
      <c r="V9" s="623" t="s">
        <v>8</v>
      </c>
      <c r="W9" s="621" t="s">
        <v>318</v>
      </c>
      <c r="X9" s="621" t="s">
        <v>71</v>
      </c>
      <c r="Y9" s="621" t="s">
        <v>174</v>
      </c>
      <c r="Z9" s="621" t="s">
        <v>319</v>
      </c>
      <c r="AA9" s="621" t="s">
        <v>61</v>
      </c>
      <c r="AB9" s="621" t="s">
        <v>73</v>
      </c>
      <c r="AC9" s="621" t="s">
        <v>175</v>
      </c>
      <c r="AD9" s="621" t="s">
        <v>93</v>
      </c>
      <c r="AE9" s="622" t="s">
        <v>56</v>
      </c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</row>
    <row r="10" spans="1:51" ht="30" customHeight="1" thickBot="1" x14ac:dyDescent="0.25">
      <c r="A10" s="90"/>
      <c r="B10" s="675"/>
      <c r="C10" s="316" t="s">
        <v>151</v>
      </c>
      <c r="D10" s="317" t="s">
        <v>152</v>
      </c>
      <c r="E10" s="316" t="s">
        <v>151</v>
      </c>
      <c r="F10" s="317" t="s">
        <v>152</v>
      </c>
      <c r="G10" s="316" t="s">
        <v>151</v>
      </c>
      <c r="H10" s="317" t="s">
        <v>152</v>
      </c>
      <c r="I10" s="317" t="s">
        <v>151</v>
      </c>
      <c r="J10" s="317" t="s">
        <v>152</v>
      </c>
      <c r="K10" s="317" t="s">
        <v>151</v>
      </c>
      <c r="L10" s="317" t="s">
        <v>152</v>
      </c>
      <c r="M10" s="317" t="s">
        <v>151</v>
      </c>
      <c r="N10" s="317" t="s">
        <v>152</v>
      </c>
      <c r="O10" s="317" t="s">
        <v>151</v>
      </c>
      <c r="P10" s="318" t="s">
        <v>152</v>
      </c>
      <c r="Q10" s="616"/>
      <c r="R10" s="616"/>
      <c r="S10" s="618"/>
      <c r="T10" s="616"/>
      <c r="U10" s="618"/>
      <c r="V10" s="620"/>
      <c r="W10" s="616"/>
      <c r="X10" s="616"/>
      <c r="Y10" s="616"/>
      <c r="Z10" s="616"/>
      <c r="AA10" s="616"/>
      <c r="AB10" s="616"/>
      <c r="AC10" s="616"/>
      <c r="AD10" s="616"/>
      <c r="AE10" s="618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</row>
    <row r="11" spans="1:51" ht="18.75" customHeight="1" thickTop="1" thickBot="1" x14ac:dyDescent="0.3">
      <c r="A11" s="585" t="s">
        <v>19</v>
      </c>
      <c r="B11" s="578" t="s">
        <v>20</v>
      </c>
      <c r="C11" s="579"/>
      <c r="D11" s="579"/>
      <c r="E11" s="579"/>
      <c r="F11" s="579"/>
      <c r="G11" s="579"/>
      <c r="H11" s="579"/>
      <c r="I11" s="579"/>
      <c r="J11" s="579"/>
      <c r="K11" s="579"/>
      <c r="L11" s="579"/>
      <c r="M11" s="579"/>
      <c r="N11" s="579"/>
      <c r="O11" s="579"/>
      <c r="P11" s="579"/>
      <c r="Q11" s="579"/>
      <c r="R11" s="579"/>
      <c r="S11" s="579"/>
      <c r="T11" s="579"/>
      <c r="U11" s="579"/>
      <c r="V11" s="579"/>
      <c r="W11" s="579"/>
      <c r="X11" s="579"/>
      <c r="Y11" s="579"/>
      <c r="Z11" s="579"/>
      <c r="AA11" s="579"/>
      <c r="AB11" s="579"/>
      <c r="AC11" s="579"/>
      <c r="AD11" s="579"/>
      <c r="AE11" s="580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</row>
    <row r="12" spans="1:51" ht="18.75" customHeight="1" x14ac:dyDescent="0.25">
      <c r="A12" s="586"/>
      <c r="B12" s="15" t="s">
        <v>21</v>
      </c>
      <c r="C12" s="338">
        <f t="shared" ref="C12:C55" si="0">E12+G12+I12+K12+M12+O12</f>
        <v>84</v>
      </c>
      <c r="D12" s="19">
        <f t="shared" ref="D12:D55" si="1">F12+H12+J12+L12+N12+P12+Q12+R12+S12</f>
        <v>49</v>
      </c>
      <c r="E12" s="21">
        <v>50</v>
      </c>
      <c r="F12" s="83">
        <v>47</v>
      </c>
      <c r="G12" s="17">
        <v>0</v>
      </c>
      <c r="H12" s="83">
        <v>0</v>
      </c>
      <c r="I12" s="17">
        <v>11</v>
      </c>
      <c r="J12" s="83">
        <v>1</v>
      </c>
      <c r="K12" s="17">
        <v>1</v>
      </c>
      <c r="L12" s="83">
        <v>0</v>
      </c>
      <c r="M12" s="17">
        <v>11</v>
      </c>
      <c r="N12" s="83">
        <v>0</v>
      </c>
      <c r="O12" s="17">
        <v>11</v>
      </c>
      <c r="P12" s="83">
        <v>1</v>
      </c>
      <c r="Q12" s="83">
        <v>0</v>
      </c>
      <c r="R12" s="83">
        <v>0</v>
      </c>
      <c r="S12" s="19">
        <v>0</v>
      </c>
      <c r="T12" s="21">
        <v>341</v>
      </c>
      <c r="U12" s="18">
        <v>46</v>
      </c>
      <c r="V12" s="16">
        <f t="shared" ref="V12:V16" si="2">SUM(W12:AE12)</f>
        <v>21</v>
      </c>
      <c r="W12" s="18">
        <v>0</v>
      </c>
      <c r="X12" s="18">
        <v>4</v>
      </c>
      <c r="Y12" s="18">
        <v>0</v>
      </c>
      <c r="Z12" s="18">
        <v>15</v>
      </c>
      <c r="AA12" s="84">
        <v>0</v>
      </c>
      <c r="AB12" s="83">
        <v>1</v>
      </c>
      <c r="AC12" s="18">
        <v>0</v>
      </c>
      <c r="AD12" s="18">
        <v>1</v>
      </c>
      <c r="AE12" s="19">
        <v>0</v>
      </c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</row>
    <row r="13" spans="1:51" ht="18.75" customHeight="1" x14ac:dyDescent="0.25">
      <c r="A13" s="586"/>
      <c r="B13" s="22" t="s">
        <v>22</v>
      </c>
      <c r="C13" s="324">
        <f t="shared" si="0"/>
        <v>111</v>
      </c>
      <c r="D13" s="26">
        <f t="shared" si="1"/>
        <v>64</v>
      </c>
      <c r="E13" s="28">
        <v>60</v>
      </c>
      <c r="F13" s="393">
        <v>61</v>
      </c>
      <c r="G13" s="24">
        <v>0</v>
      </c>
      <c r="H13" s="24">
        <v>0</v>
      </c>
      <c r="I13" s="56">
        <v>17</v>
      </c>
      <c r="J13" s="24">
        <v>0</v>
      </c>
      <c r="K13" s="56">
        <v>2</v>
      </c>
      <c r="L13" s="24">
        <v>2</v>
      </c>
      <c r="M13" s="56">
        <v>16</v>
      </c>
      <c r="N13" s="24">
        <v>0</v>
      </c>
      <c r="O13" s="56">
        <v>16</v>
      </c>
      <c r="P13" s="24">
        <v>1</v>
      </c>
      <c r="Q13" s="24">
        <v>0</v>
      </c>
      <c r="R13" s="24">
        <v>0</v>
      </c>
      <c r="S13" s="26">
        <v>0</v>
      </c>
      <c r="T13" s="28">
        <v>438</v>
      </c>
      <c r="U13" s="29">
        <v>36</v>
      </c>
      <c r="V13" s="23">
        <f t="shared" si="2"/>
        <v>25</v>
      </c>
      <c r="W13" s="29">
        <v>0</v>
      </c>
      <c r="X13" s="29">
        <v>9</v>
      </c>
      <c r="Y13" s="29">
        <v>0</v>
      </c>
      <c r="Z13" s="29">
        <v>14</v>
      </c>
      <c r="AA13" s="29">
        <v>0</v>
      </c>
      <c r="AB13" s="56">
        <v>0</v>
      </c>
      <c r="AC13" s="29">
        <v>0</v>
      </c>
      <c r="AD13" s="29">
        <v>0</v>
      </c>
      <c r="AE13" s="30">
        <v>2</v>
      </c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</row>
    <row r="14" spans="1:51" ht="18.75" customHeight="1" x14ac:dyDescent="0.25">
      <c r="A14" s="586"/>
      <c r="B14" s="31" t="s">
        <v>23</v>
      </c>
      <c r="C14" s="319">
        <f t="shared" si="0"/>
        <v>53</v>
      </c>
      <c r="D14" s="38">
        <f t="shared" si="1"/>
        <v>25</v>
      </c>
      <c r="E14" s="36">
        <v>25</v>
      </c>
      <c r="F14" s="33">
        <v>25</v>
      </c>
      <c r="G14" s="33">
        <v>0</v>
      </c>
      <c r="H14" s="33">
        <v>0</v>
      </c>
      <c r="I14" s="17">
        <v>9</v>
      </c>
      <c r="J14" s="17">
        <v>0</v>
      </c>
      <c r="K14" s="17">
        <v>1</v>
      </c>
      <c r="L14" s="17">
        <v>0</v>
      </c>
      <c r="M14" s="17">
        <v>9</v>
      </c>
      <c r="N14" s="17">
        <v>0</v>
      </c>
      <c r="O14" s="17">
        <v>9</v>
      </c>
      <c r="P14" s="17">
        <v>0</v>
      </c>
      <c r="Q14" s="17">
        <v>0</v>
      </c>
      <c r="R14" s="17">
        <v>0</v>
      </c>
      <c r="S14" s="34">
        <v>0</v>
      </c>
      <c r="T14" s="36">
        <v>123</v>
      </c>
      <c r="U14" s="18">
        <v>9</v>
      </c>
      <c r="V14" s="32">
        <f t="shared" si="2"/>
        <v>25</v>
      </c>
      <c r="W14" s="18">
        <v>0</v>
      </c>
      <c r="X14" s="18">
        <v>12</v>
      </c>
      <c r="Y14" s="18">
        <v>0</v>
      </c>
      <c r="Z14" s="18">
        <v>6</v>
      </c>
      <c r="AA14" s="18">
        <v>0</v>
      </c>
      <c r="AB14" s="17">
        <v>4</v>
      </c>
      <c r="AC14" s="18">
        <v>0</v>
      </c>
      <c r="AD14" s="18">
        <v>0</v>
      </c>
      <c r="AE14" s="34">
        <v>3</v>
      </c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</row>
    <row r="15" spans="1:51" ht="18.75" customHeight="1" x14ac:dyDescent="0.25">
      <c r="A15" s="586"/>
      <c r="B15" s="22" t="s">
        <v>25</v>
      </c>
      <c r="C15" s="324">
        <f t="shared" si="0"/>
        <v>6</v>
      </c>
      <c r="D15" s="26">
        <f t="shared" si="1"/>
        <v>2</v>
      </c>
      <c r="E15" s="28">
        <v>0</v>
      </c>
      <c r="F15" s="24">
        <v>0</v>
      </c>
      <c r="G15" s="24">
        <v>0</v>
      </c>
      <c r="H15" s="24">
        <v>0</v>
      </c>
      <c r="I15" s="56">
        <v>2</v>
      </c>
      <c r="J15" s="24">
        <v>0</v>
      </c>
      <c r="K15" s="56">
        <v>0</v>
      </c>
      <c r="L15" s="24">
        <v>0</v>
      </c>
      <c r="M15" s="56">
        <v>2</v>
      </c>
      <c r="N15" s="24">
        <v>0</v>
      </c>
      <c r="O15" s="56">
        <v>2</v>
      </c>
      <c r="P15" s="24">
        <v>2</v>
      </c>
      <c r="Q15" s="24">
        <v>0</v>
      </c>
      <c r="R15" s="24">
        <v>0</v>
      </c>
      <c r="S15" s="26">
        <v>0</v>
      </c>
      <c r="T15" s="28">
        <v>187</v>
      </c>
      <c r="U15" s="29">
        <v>21</v>
      </c>
      <c r="V15" s="23">
        <f t="shared" si="2"/>
        <v>15</v>
      </c>
      <c r="W15" s="29">
        <v>0</v>
      </c>
      <c r="X15" s="29">
        <v>4</v>
      </c>
      <c r="Y15" s="29">
        <v>0</v>
      </c>
      <c r="Z15" s="29">
        <v>8</v>
      </c>
      <c r="AA15" s="29">
        <v>0</v>
      </c>
      <c r="AB15" s="56">
        <v>3</v>
      </c>
      <c r="AC15" s="29">
        <v>0</v>
      </c>
      <c r="AD15" s="29">
        <v>0</v>
      </c>
      <c r="AE15" s="30">
        <v>0</v>
      </c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</row>
    <row r="16" spans="1:51" ht="18.75" customHeight="1" x14ac:dyDescent="0.25">
      <c r="A16" s="586"/>
      <c r="B16" s="31" t="s">
        <v>24</v>
      </c>
      <c r="C16" s="319">
        <f t="shared" si="0"/>
        <v>59</v>
      </c>
      <c r="D16" s="38">
        <f t="shared" si="1"/>
        <v>39</v>
      </c>
      <c r="E16" s="36">
        <v>40</v>
      </c>
      <c r="F16" s="33">
        <v>37</v>
      </c>
      <c r="G16" s="33">
        <v>0</v>
      </c>
      <c r="H16" s="33">
        <v>0</v>
      </c>
      <c r="I16" s="17">
        <v>6</v>
      </c>
      <c r="J16" s="33">
        <v>0</v>
      </c>
      <c r="K16" s="17">
        <v>1</v>
      </c>
      <c r="L16" s="33">
        <v>0</v>
      </c>
      <c r="M16" s="17">
        <v>6</v>
      </c>
      <c r="N16" s="17">
        <v>0</v>
      </c>
      <c r="O16" s="17">
        <v>6</v>
      </c>
      <c r="P16" s="17">
        <v>2</v>
      </c>
      <c r="Q16" s="17">
        <v>0</v>
      </c>
      <c r="R16" s="17">
        <v>0</v>
      </c>
      <c r="S16" s="34">
        <v>0</v>
      </c>
      <c r="T16" s="36">
        <v>303</v>
      </c>
      <c r="U16" s="18">
        <v>35</v>
      </c>
      <c r="V16" s="32">
        <f t="shared" si="2"/>
        <v>33</v>
      </c>
      <c r="W16" s="18">
        <v>0</v>
      </c>
      <c r="X16" s="18">
        <v>9</v>
      </c>
      <c r="Y16" s="18">
        <v>0</v>
      </c>
      <c r="Z16" s="18">
        <v>22</v>
      </c>
      <c r="AA16" s="18">
        <v>0</v>
      </c>
      <c r="AB16" s="17">
        <v>2</v>
      </c>
      <c r="AC16" s="18">
        <v>0</v>
      </c>
      <c r="AD16" s="18">
        <v>0</v>
      </c>
      <c r="AE16" s="34">
        <v>0</v>
      </c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</row>
    <row r="17" spans="1:51" ht="18.75" customHeight="1" x14ac:dyDescent="0.25">
      <c r="A17" s="586"/>
      <c r="B17" s="22" t="s">
        <v>217</v>
      </c>
      <c r="C17" s="324">
        <f t="shared" si="0"/>
        <v>32</v>
      </c>
      <c r="D17" s="26">
        <f t="shared" si="1"/>
        <v>1</v>
      </c>
      <c r="E17" s="56">
        <f t="shared" ref="E17:AD17" si="3">SUM(E18:E23)</f>
        <v>0</v>
      </c>
      <c r="F17" s="24">
        <f t="shared" si="3"/>
        <v>0</v>
      </c>
      <c r="G17" s="24">
        <f t="shared" si="3"/>
        <v>0</v>
      </c>
      <c r="H17" s="24">
        <f t="shared" si="3"/>
        <v>0</v>
      </c>
      <c r="I17" s="56">
        <f t="shared" si="3"/>
        <v>11</v>
      </c>
      <c r="J17" s="56">
        <f t="shared" si="3"/>
        <v>0</v>
      </c>
      <c r="K17" s="56">
        <f t="shared" si="3"/>
        <v>1</v>
      </c>
      <c r="L17" s="56">
        <f t="shared" si="3"/>
        <v>1</v>
      </c>
      <c r="M17" s="56">
        <f t="shared" si="3"/>
        <v>10</v>
      </c>
      <c r="N17" s="56">
        <f t="shared" si="3"/>
        <v>0</v>
      </c>
      <c r="O17" s="56">
        <f t="shared" si="3"/>
        <v>10</v>
      </c>
      <c r="P17" s="56">
        <f t="shared" si="3"/>
        <v>0</v>
      </c>
      <c r="Q17" s="56">
        <f t="shared" si="3"/>
        <v>0</v>
      </c>
      <c r="R17" s="56">
        <f t="shared" si="3"/>
        <v>0</v>
      </c>
      <c r="S17" s="30">
        <f t="shared" si="3"/>
        <v>0</v>
      </c>
      <c r="T17" s="28">
        <f t="shared" si="3"/>
        <v>94</v>
      </c>
      <c r="U17" s="59">
        <f t="shared" si="3"/>
        <v>7</v>
      </c>
      <c r="V17" s="401">
        <f t="shared" si="3"/>
        <v>13</v>
      </c>
      <c r="W17" s="29">
        <f t="shared" si="3"/>
        <v>0</v>
      </c>
      <c r="X17" s="29">
        <f t="shared" si="3"/>
        <v>0</v>
      </c>
      <c r="Y17" s="29">
        <f t="shared" si="3"/>
        <v>0</v>
      </c>
      <c r="Z17" s="29">
        <f t="shared" si="3"/>
        <v>7</v>
      </c>
      <c r="AA17" s="29">
        <f t="shared" si="3"/>
        <v>0</v>
      </c>
      <c r="AB17" s="56">
        <f t="shared" si="3"/>
        <v>6</v>
      </c>
      <c r="AC17" s="29">
        <f t="shared" si="3"/>
        <v>0</v>
      </c>
      <c r="AD17" s="29">
        <f t="shared" si="3"/>
        <v>0</v>
      </c>
      <c r="AE17" s="30">
        <f>SUM(AE18:AE23)</f>
        <v>0</v>
      </c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</row>
    <row r="18" spans="1:51" ht="18.75" customHeight="1" x14ac:dyDescent="0.25">
      <c r="A18" s="586"/>
      <c r="B18" s="31" t="s">
        <v>280</v>
      </c>
      <c r="C18" s="319">
        <f t="shared" si="0"/>
        <v>11</v>
      </c>
      <c r="D18" s="38">
        <f t="shared" si="1"/>
        <v>1</v>
      </c>
      <c r="E18" s="36">
        <v>0</v>
      </c>
      <c r="F18" s="33">
        <v>0</v>
      </c>
      <c r="G18" s="33">
        <v>0</v>
      </c>
      <c r="H18" s="33">
        <v>0</v>
      </c>
      <c r="I18" s="17">
        <v>4</v>
      </c>
      <c r="J18" s="17">
        <v>0</v>
      </c>
      <c r="K18" s="17">
        <v>1</v>
      </c>
      <c r="L18" s="17">
        <v>1</v>
      </c>
      <c r="M18" s="17">
        <v>3</v>
      </c>
      <c r="N18" s="17">
        <v>0</v>
      </c>
      <c r="O18" s="17">
        <v>3</v>
      </c>
      <c r="P18" s="17">
        <v>0</v>
      </c>
      <c r="Q18" s="17">
        <v>0</v>
      </c>
      <c r="R18" s="17">
        <v>0</v>
      </c>
      <c r="S18" s="34">
        <v>0</v>
      </c>
      <c r="T18" s="36">
        <v>16</v>
      </c>
      <c r="U18" s="257">
        <v>1</v>
      </c>
      <c r="V18" s="32">
        <f t="shared" ref="V18:V34" si="4">SUM(W18:AE18)</f>
        <v>2</v>
      </c>
      <c r="W18" s="18">
        <v>0</v>
      </c>
      <c r="X18" s="18">
        <v>0</v>
      </c>
      <c r="Y18" s="18">
        <v>0</v>
      </c>
      <c r="Z18" s="18">
        <v>2</v>
      </c>
      <c r="AA18" s="18">
        <v>0</v>
      </c>
      <c r="AB18" s="17">
        <v>0</v>
      </c>
      <c r="AC18" s="18">
        <v>0</v>
      </c>
      <c r="AD18" s="18">
        <v>0</v>
      </c>
      <c r="AE18" s="34">
        <v>0</v>
      </c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</row>
    <row r="19" spans="1:51" ht="18.75" customHeight="1" x14ac:dyDescent="0.25">
      <c r="A19" s="586"/>
      <c r="B19" s="22" t="s">
        <v>281</v>
      </c>
      <c r="C19" s="324">
        <f t="shared" si="0"/>
        <v>3</v>
      </c>
      <c r="D19" s="26">
        <f t="shared" si="1"/>
        <v>0</v>
      </c>
      <c r="E19" s="28">
        <v>0</v>
      </c>
      <c r="F19" s="24">
        <v>0</v>
      </c>
      <c r="G19" s="24">
        <v>0</v>
      </c>
      <c r="H19" s="24">
        <v>0</v>
      </c>
      <c r="I19" s="56">
        <v>1</v>
      </c>
      <c r="J19" s="56">
        <v>0</v>
      </c>
      <c r="K19" s="56">
        <v>0</v>
      </c>
      <c r="L19" s="56">
        <v>0</v>
      </c>
      <c r="M19" s="56">
        <v>1</v>
      </c>
      <c r="N19" s="56">
        <v>0</v>
      </c>
      <c r="O19" s="56">
        <v>1</v>
      </c>
      <c r="P19" s="56">
        <v>0</v>
      </c>
      <c r="Q19" s="56">
        <v>0</v>
      </c>
      <c r="R19" s="56">
        <v>0</v>
      </c>
      <c r="S19" s="30">
        <v>0</v>
      </c>
      <c r="T19" s="28">
        <v>16</v>
      </c>
      <c r="U19" s="59">
        <v>0</v>
      </c>
      <c r="V19" s="23">
        <f t="shared" si="4"/>
        <v>2</v>
      </c>
      <c r="W19" s="29">
        <v>0</v>
      </c>
      <c r="X19" s="29">
        <v>0</v>
      </c>
      <c r="Y19" s="29">
        <v>0</v>
      </c>
      <c r="Z19" s="29">
        <v>1</v>
      </c>
      <c r="AA19" s="29">
        <v>0</v>
      </c>
      <c r="AB19" s="56">
        <v>1</v>
      </c>
      <c r="AC19" s="29">
        <v>0</v>
      </c>
      <c r="AD19" s="29">
        <v>0</v>
      </c>
      <c r="AE19" s="30">
        <v>0</v>
      </c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</row>
    <row r="20" spans="1:51" ht="18.75" customHeight="1" x14ac:dyDescent="0.25">
      <c r="A20" s="586"/>
      <c r="B20" s="31" t="s">
        <v>282</v>
      </c>
      <c r="C20" s="319">
        <f t="shared" si="0"/>
        <v>6</v>
      </c>
      <c r="D20" s="38">
        <f t="shared" si="1"/>
        <v>0</v>
      </c>
      <c r="E20" s="36">
        <v>0</v>
      </c>
      <c r="F20" s="33">
        <v>0</v>
      </c>
      <c r="G20" s="33">
        <v>0</v>
      </c>
      <c r="H20" s="33">
        <v>0</v>
      </c>
      <c r="I20" s="17">
        <v>2</v>
      </c>
      <c r="J20" s="17">
        <v>0</v>
      </c>
      <c r="K20" s="17">
        <v>0</v>
      </c>
      <c r="L20" s="17">
        <v>0</v>
      </c>
      <c r="M20" s="17">
        <v>2</v>
      </c>
      <c r="N20" s="17">
        <v>0</v>
      </c>
      <c r="O20" s="17">
        <v>2</v>
      </c>
      <c r="P20" s="17">
        <v>0</v>
      </c>
      <c r="Q20" s="17">
        <v>0</v>
      </c>
      <c r="R20" s="17">
        <v>0</v>
      </c>
      <c r="S20" s="34">
        <v>0</v>
      </c>
      <c r="T20" s="36">
        <v>28</v>
      </c>
      <c r="U20" s="257">
        <v>3</v>
      </c>
      <c r="V20" s="32">
        <f t="shared" si="4"/>
        <v>4</v>
      </c>
      <c r="W20" s="18">
        <v>0</v>
      </c>
      <c r="X20" s="18">
        <v>0</v>
      </c>
      <c r="Y20" s="18">
        <v>0</v>
      </c>
      <c r="Z20" s="18">
        <v>2</v>
      </c>
      <c r="AA20" s="18">
        <v>0</v>
      </c>
      <c r="AB20" s="17">
        <v>2</v>
      </c>
      <c r="AC20" s="18">
        <v>0</v>
      </c>
      <c r="AD20" s="18">
        <v>0</v>
      </c>
      <c r="AE20" s="34">
        <v>0</v>
      </c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</row>
    <row r="21" spans="1:51" ht="18.75" customHeight="1" x14ac:dyDescent="0.25">
      <c r="A21" s="586"/>
      <c r="B21" s="22" t="s">
        <v>283</v>
      </c>
      <c r="C21" s="324">
        <f t="shared" si="0"/>
        <v>3</v>
      </c>
      <c r="D21" s="26">
        <f t="shared" si="1"/>
        <v>0</v>
      </c>
      <c r="E21" s="28">
        <v>0</v>
      </c>
      <c r="F21" s="24">
        <v>0</v>
      </c>
      <c r="G21" s="24">
        <v>0</v>
      </c>
      <c r="H21" s="24">
        <v>0</v>
      </c>
      <c r="I21" s="56">
        <v>1</v>
      </c>
      <c r="J21" s="56">
        <v>0</v>
      </c>
      <c r="K21" s="56">
        <v>0</v>
      </c>
      <c r="L21" s="56">
        <v>0</v>
      </c>
      <c r="M21" s="56">
        <v>1</v>
      </c>
      <c r="N21" s="56">
        <v>0</v>
      </c>
      <c r="O21" s="56">
        <v>1</v>
      </c>
      <c r="P21" s="56">
        <v>0</v>
      </c>
      <c r="Q21" s="56">
        <v>0</v>
      </c>
      <c r="R21" s="56">
        <v>0</v>
      </c>
      <c r="S21" s="30">
        <v>0</v>
      </c>
      <c r="T21" s="28">
        <v>3</v>
      </c>
      <c r="U21" s="59">
        <v>0</v>
      </c>
      <c r="V21" s="23">
        <f t="shared" si="4"/>
        <v>0</v>
      </c>
      <c r="W21" s="29">
        <v>0</v>
      </c>
      <c r="X21" s="29">
        <v>0</v>
      </c>
      <c r="Y21" s="29">
        <v>0</v>
      </c>
      <c r="Z21" s="29">
        <v>0</v>
      </c>
      <c r="AA21" s="29">
        <v>0</v>
      </c>
      <c r="AB21" s="56">
        <v>0</v>
      </c>
      <c r="AC21" s="29">
        <v>0</v>
      </c>
      <c r="AD21" s="29">
        <v>0</v>
      </c>
      <c r="AE21" s="30">
        <v>0</v>
      </c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</row>
    <row r="22" spans="1:51" ht="18.75" customHeight="1" x14ac:dyDescent="0.25">
      <c r="A22" s="586"/>
      <c r="B22" s="31" t="s">
        <v>284</v>
      </c>
      <c r="C22" s="319">
        <f t="shared" si="0"/>
        <v>3</v>
      </c>
      <c r="D22" s="38">
        <f t="shared" si="1"/>
        <v>0</v>
      </c>
      <c r="E22" s="36">
        <v>0</v>
      </c>
      <c r="F22" s="33">
        <v>0</v>
      </c>
      <c r="G22" s="33">
        <v>0</v>
      </c>
      <c r="H22" s="33">
        <v>0</v>
      </c>
      <c r="I22" s="17">
        <v>1</v>
      </c>
      <c r="J22" s="17">
        <v>0</v>
      </c>
      <c r="K22" s="17">
        <v>0</v>
      </c>
      <c r="L22" s="17">
        <v>0</v>
      </c>
      <c r="M22" s="17">
        <v>1</v>
      </c>
      <c r="N22" s="17">
        <v>0</v>
      </c>
      <c r="O22" s="17">
        <v>1</v>
      </c>
      <c r="P22" s="17">
        <v>0</v>
      </c>
      <c r="Q22" s="17">
        <v>0</v>
      </c>
      <c r="R22" s="17">
        <v>0</v>
      </c>
      <c r="S22" s="34">
        <v>0</v>
      </c>
      <c r="T22" s="36">
        <v>15</v>
      </c>
      <c r="U22" s="257">
        <v>2</v>
      </c>
      <c r="V22" s="32">
        <f t="shared" si="4"/>
        <v>2</v>
      </c>
      <c r="W22" s="18">
        <v>0</v>
      </c>
      <c r="X22" s="18">
        <v>0</v>
      </c>
      <c r="Y22" s="18">
        <v>0</v>
      </c>
      <c r="Z22" s="18">
        <v>0</v>
      </c>
      <c r="AA22" s="18">
        <v>0</v>
      </c>
      <c r="AB22" s="17">
        <v>2</v>
      </c>
      <c r="AC22" s="18">
        <v>0</v>
      </c>
      <c r="AD22" s="18">
        <v>0</v>
      </c>
      <c r="AE22" s="34">
        <v>0</v>
      </c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</row>
    <row r="23" spans="1:51" ht="18.75" customHeight="1" x14ac:dyDescent="0.25">
      <c r="A23" s="586"/>
      <c r="B23" s="22" t="s">
        <v>285</v>
      </c>
      <c r="C23" s="324">
        <f t="shared" si="0"/>
        <v>6</v>
      </c>
      <c r="D23" s="26">
        <f t="shared" si="1"/>
        <v>0</v>
      </c>
      <c r="E23" s="28">
        <v>0</v>
      </c>
      <c r="F23" s="28">
        <v>0</v>
      </c>
      <c r="G23" s="28">
        <v>0</v>
      </c>
      <c r="H23" s="28">
        <v>0</v>
      </c>
      <c r="I23" s="28">
        <v>2</v>
      </c>
      <c r="J23" s="28">
        <v>0</v>
      </c>
      <c r="K23" s="28">
        <v>0</v>
      </c>
      <c r="L23" s="28">
        <v>0</v>
      </c>
      <c r="M23" s="28">
        <v>2</v>
      </c>
      <c r="N23" s="28">
        <v>0</v>
      </c>
      <c r="O23" s="28">
        <v>2</v>
      </c>
      <c r="P23" s="28">
        <v>0</v>
      </c>
      <c r="Q23" s="28">
        <v>0</v>
      </c>
      <c r="R23" s="28">
        <v>0</v>
      </c>
      <c r="S23" s="26">
        <v>0</v>
      </c>
      <c r="T23" s="28">
        <v>16</v>
      </c>
      <c r="U23" s="59">
        <v>1</v>
      </c>
      <c r="V23" s="23">
        <f t="shared" si="4"/>
        <v>3</v>
      </c>
      <c r="W23" s="29">
        <v>0</v>
      </c>
      <c r="X23" s="29">
        <v>0</v>
      </c>
      <c r="Y23" s="29">
        <v>0</v>
      </c>
      <c r="Z23" s="29">
        <v>2</v>
      </c>
      <c r="AA23" s="29">
        <v>0</v>
      </c>
      <c r="AB23" s="56">
        <v>1</v>
      </c>
      <c r="AC23" s="29">
        <v>0</v>
      </c>
      <c r="AD23" s="29">
        <v>0</v>
      </c>
      <c r="AE23" s="30">
        <v>0</v>
      </c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</row>
    <row r="24" spans="1:51" ht="18.75" customHeight="1" x14ac:dyDescent="0.25">
      <c r="A24" s="586"/>
      <c r="B24" s="31" t="s">
        <v>74</v>
      </c>
      <c r="C24" s="319">
        <f t="shared" si="0"/>
        <v>64</v>
      </c>
      <c r="D24" s="38">
        <f t="shared" si="1"/>
        <v>49</v>
      </c>
      <c r="E24" s="36">
        <v>40</v>
      </c>
      <c r="F24" s="391">
        <v>39</v>
      </c>
      <c r="G24" s="33">
        <v>0</v>
      </c>
      <c r="H24" s="33">
        <v>0</v>
      </c>
      <c r="I24" s="17">
        <v>9</v>
      </c>
      <c r="J24" s="33">
        <v>2</v>
      </c>
      <c r="K24" s="17">
        <v>1</v>
      </c>
      <c r="L24" s="33">
        <v>1</v>
      </c>
      <c r="M24" s="17">
        <v>7</v>
      </c>
      <c r="N24" s="33">
        <v>0</v>
      </c>
      <c r="O24" s="17">
        <v>7</v>
      </c>
      <c r="P24" s="33">
        <v>7</v>
      </c>
      <c r="Q24" s="33">
        <v>0</v>
      </c>
      <c r="R24" s="33">
        <v>0</v>
      </c>
      <c r="S24" s="38">
        <v>0</v>
      </c>
      <c r="T24" s="36">
        <v>482</v>
      </c>
      <c r="U24" s="18">
        <v>19</v>
      </c>
      <c r="V24" s="32">
        <f t="shared" si="4"/>
        <v>43</v>
      </c>
      <c r="W24" s="18">
        <v>0</v>
      </c>
      <c r="X24" s="18">
        <v>6</v>
      </c>
      <c r="Y24" s="18">
        <v>0</v>
      </c>
      <c r="Z24" s="18">
        <v>34</v>
      </c>
      <c r="AA24" s="18">
        <v>0</v>
      </c>
      <c r="AB24" s="17">
        <v>1</v>
      </c>
      <c r="AC24" s="18">
        <v>0</v>
      </c>
      <c r="AD24" s="18">
        <v>0</v>
      </c>
      <c r="AE24" s="34">
        <v>2</v>
      </c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</row>
    <row r="25" spans="1:51" ht="18.75" customHeight="1" x14ac:dyDescent="0.25">
      <c r="A25" s="586"/>
      <c r="B25" s="22" t="s">
        <v>28</v>
      </c>
      <c r="C25" s="324">
        <f t="shared" si="0"/>
        <v>59</v>
      </c>
      <c r="D25" s="26">
        <f t="shared" si="1"/>
        <v>19</v>
      </c>
      <c r="E25" s="28">
        <v>25</v>
      </c>
      <c r="F25" s="24">
        <v>19</v>
      </c>
      <c r="G25" s="24">
        <v>0</v>
      </c>
      <c r="H25" s="24">
        <v>0</v>
      </c>
      <c r="I25" s="56">
        <v>11</v>
      </c>
      <c r="J25" s="56">
        <v>0</v>
      </c>
      <c r="K25" s="56">
        <v>1</v>
      </c>
      <c r="L25" s="56">
        <v>0</v>
      </c>
      <c r="M25" s="56">
        <v>11</v>
      </c>
      <c r="N25" s="56">
        <v>0</v>
      </c>
      <c r="O25" s="56">
        <v>11</v>
      </c>
      <c r="P25" s="56">
        <v>0</v>
      </c>
      <c r="Q25" s="56">
        <v>0</v>
      </c>
      <c r="R25" s="56">
        <v>0</v>
      </c>
      <c r="S25" s="30">
        <v>0</v>
      </c>
      <c r="T25" s="28">
        <v>119</v>
      </c>
      <c r="U25" s="29">
        <v>15</v>
      </c>
      <c r="V25" s="23">
        <f t="shared" si="4"/>
        <v>25</v>
      </c>
      <c r="W25" s="29">
        <v>0</v>
      </c>
      <c r="X25" s="29">
        <v>14</v>
      </c>
      <c r="Y25" s="29">
        <v>0</v>
      </c>
      <c r="Z25" s="29">
        <v>9</v>
      </c>
      <c r="AA25" s="29">
        <v>0</v>
      </c>
      <c r="AB25" s="56">
        <v>2</v>
      </c>
      <c r="AC25" s="29">
        <v>0</v>
      </c>
      <c r="AD25" s="29">
        <v>0</v>
      </c>
      <c r="AE25" s="30">
        <v>0</v>
      </c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</row>
    <row r="26" spans="1:51" ht="18.75" customHeight="1" x14ac:dyDescent="0.25">
      <c r="A26" s="586"/>
      <c r="B26" s="31" t="s">
        <v>29</v>
      </c>
      <c r="C26" s="319">
        <f t="shared" si="0"/>
        <v>50</v>
      </c>
      <c r="D26" s="38">
        <f t="shared" si="1"/>
        <v>12</v>
      </c>
      <c r="E26" s="36">
        <v>25</v>
      </c>
      <c r="F26" s="33">
        <v>12</v>
      </c>
      <c r="G26" s="33">
        <v>0</v>
      </c>
      <c r="H26" s="33">
        <v>0</v>
      </c>
      <c r="I26" s="17">
        <v>8</v>
      </c>
      <c r="J26" s="33">
        <v>0</v>
      </c>
      <c r="K26" s="17">
        <v>1</v>
      </c>
      <c r="L26" s="33">
        <v>0</v>
      </c>
      <c r="M26" s="17">
        <v>8</v>
      </c>
      <c r="N26" s="33">
        <v>0</v>
      </c>
      <c r="O26" s="17">
        <v>8</v>
      </c>
      <c r="P26" s="33">
        <v>0</v>
      </c>
      <c r="Q26" s="33">
        <v>0</v>
      </c>
      <c r="R26" s="33">
        <v>0</v>
      </c>
      <c r="S26" s="38">
        <v>0</v>
      </c>
      <c r="T26" s="36">
        <v>90</v>
      </c>
      <c r="U26" s="18">
        <v>11</v>
      </c>
      <c r="V26" s="32">
        <f t="shared" si="4"/>
        <v>11</v>
      </c>
      <c r="W26" s="18">
        <v>0</v>
      </c>
      <c r="X26" s="18">
        <v>6</v>
      </c>
      <c r="Y26" s="18">
        <v>0</v>
      </c>
      <c r="Z26" s="18">
        <v>2</v>
      </c>
      <c r="AA26" s="18">
        <v>0</v>
      </c>
      <c r="AB26" s="17">
        <v>2</v>
      </c>
      <c r="AC26" s="18">
        <v>0</v>
      </c>
      <c r="AD26" s="18">
        <v>1</v>
      </c>
      <c r="AE26" s="34">
        <v>0</v>
      </c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</row>
    <row r="27" spans="1:51" ht="18.75" customHeight="1" x14ac:dyDescent="0.25">
      <c r="A27" s="586"/>
      <c r="B27" s="22" t="s">
        <v>110</v>
      </c>
      <c r="C27" s="324">
        <f t="shared" si="0"/>
        <v>32</v>
      </c>
      <c r="D27" s="26">
        <f t="shared" si="1"/>
        <v>22</v>
      </c>
      <c r="E27" s="28">
        <v>0</v>
      </c>
      <c r="F27" s="24">
        <v>0</v>
      </c>
      <c r="G27" s="24">
        <v>30</v>
      </c>
      <c r="H27" s="24">
        <v>22</v>
      </c>
      <c r="I27" s="56">
        <v>2</v>
      </c>
      <c r="J27" s="56">
        <v>0</v>
      </c>
      <c r="K27" s="56">
        <v>0</v>
      </c>
      <c r="L27" s="56">
        <v>0</v>
      </c>
      <c r="M27" s="56">
        <v>0</v>
      </c>
      <c r="N27" s="56">
        <v>0</v>
      </c>
      <c r="O27" s="56">
        <v>0</v>
      </c>
      <c r="P27" s="56">
        <v>0</v>
      </c>
      <c r="Q27" s="56">
        <v>0</v>
      </c>
      <c r="R27" s="56">
        <v>0</v>
      </c>
      <c r="S27" s="30">
        <v>0</v>
      </c>
      <c r="T27" s="28">
        <v>123</v>
      </c>
      <c r="U27" s="29">
        <v>9</v>
      </c>
      <c r="V27" s="23">
        <f t="shared" si="4"/>
        <v>15</v>
      </c>
      <c r="W27" s="29">
        <v>0</v>
      </c>
      <c r="X27" s="29">
        <v>2</v>
      </c>
      <c r="Y27" s="29">
        <v>0</v>
      </c>
      <c r="Z27" s="29">
        <v>13</v>
      </c>
      <c r="AA27" s="29">
        <v>0</v>
      </c>
      <c r="AB27" s="56">
        <v>0</v>
      </c>
      <c r="AC27" s="29">
        <v>0</v>
      </c>
      <c r="AD27" s="29">
        <v>0</v>
      </c>
      <c r="AE27" s="30">
        <v>0</v>
      </c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</row>
    <row r="28" spans="1:51" ht="18.75" customHeight="1" x14ac:dyDescent="0.25">
      <c r="A28" s="586"/>
      <c r="B28" s="31" t="s">
        <v>31</v>
      </c>
      <c r="C28" s="319">
        <f t="shared" si="0"/>
        <v>59</v>
      </c>
      <c r="D28" s="38">
        <f t="shared" si="1"/>
        <v>3</v>
      </c>
      <c r="E28" s="36">
        <v>25</v>
      </c>
      <c r="F28" s="33">
        <v>2</v>
      </c>
      <c r="G28" s="33">
        <v>0</v>
      </c>
      <c r="H28" s="33">
        <v>0</v>
      </c>
      <c r="I28" s="17">
        <v>11</v>
      </c>
      <c r="J28" s="33">
        <v>0</v>
      </c>
      <c r="K28" s="17">
        <v>1</v>
      </c>
      <c r="L28" s="33">
        <v>0</v>
      </c>
      <c r="M28" s="17">
        <v>11</v>
      </c>
      <c r="N28" s="33">
        <v>0</v>
      </c>
      <c r="O28" s="17">
        <v>11</v>
      </c>
      <c r="P28" s="33">
        <v>1</v>
      </c>
      <c r="Q28" s="33">
        <v>0</v>
      </c>
      <c r="R28" s="33">
        <v>0</v>
      </c>
      <c r="S28" s="38">
        <v>0</v>
      </c>
      <c r="T28" s="36">
        <v>81</v>
      </c>
      <c r="U28" s="18">
        <v>16</v>
      </c>
      <c r="V28" s="32">
        <f t="shared" si="4"/>
        <v>8</v>
      </c>
      <c r="W28" s="18">
        <v>0</v>
      </c>
      <c r="X28" s="18">
        <v>3</v>
      </c>
      <c r="Y28" s="18">
        <v>0</v>
      </c>
      <c r="Z28" s="18">
        <v>3</v>
      </c>
      <c r="AA28" s="18">
        <v>0</v>
      </c>
      <c r="AB28" s="17">
        <v>1</v>
      </c>
      <c r="AC28" s="17">
        <v>0</v>
      </c>
      <c r="AD28" s="17">
        <v>0</v>
      </c>
      <c r="AE28" s="34">
        <v>1</v>
      </c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</row>
    <row r="29" spans="1:51" ht="18.75" customHeight="1" x14ac:dyDescent="0.25">
      <c r="A29" s="586"/>
      <c r="B29" s="22" t="s">
        <v>111</v>
      </c>
      <c r="C29" s="324">
        <f t="shared" si="0"/>
        <v>38</v>
      </c>
      <c r="D29" s="26">
        <f t="shared" si="1"/>
        <v>23</v>
      </c>
      <c r="E29" s="28">
        <v>20</v>
      </c>
      <c r="F29" s="24">
        <v>20</v>
      </c>
      <c r="G29" s="24">
        <v>10</v>
      </c>
      <c r="H29" s="24">
        <v>3</v>
      </c>
      <c r="I29" s="56">
        <v>7</v>
      </c>
      <c r="J29" s="56">
        <v>0</v>
      </c>
      <c r="K29" s="56">
        <v>1</v>
      </c>
      <c r="L29" s="56">
        <v>0</v>
      </c>
      <c r="M29" s="56">
        <v>0</v>
      </c>
      <c r="N29" s="56">
        <v>0</v>
      </c>
      <c r="O29" s="56">
        <v>0</v>
      </c>
      <c r="P29" s="56">
        <v>0</v>
      </c>
      <c r="Q29" s="56">
        <v>0</v>
      </c>
      <c r="R29" s="56">
        <v>0</v>
      </c>
      <c r="S29" s="30">
        <v>0</v>
      </c>
      <c r="T29" s="28">
        <v>62</v>
      </c>
      <c r="U29" s="29">
        <v>9</v>
      </c>
      <c r="V29" s="23">
        <f t="shared" si="4"/>
        <v>13</v>
      </c>
      <c r="W29" s="29">
        <v>0</v>
      </c>
      <c r="X29" s="29">
        <v>9</v>
      </c>
      <c r="Y29" s="29">
        <v>0</v>
      </c>
      <c r="Z29" s="29">
        <v>0</v>
      </c>
      <c r="AA29" s="29">
        <v>0</v>
      </c>
      <c r="AB29" s="56">
        <v>3</v>
      </c>
      <c r="AC29" s="29">
        <v>0</v>
      </c>
      <c r="AD29" s="29">
        <v>0</v>
      </c>
      <c r="AE29" s="30">
        <v>1</v>
      </c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</row>
    <row r="30" spans="1:51" ht="18.75" customHeight="1" x14ac:dyDescent="0.25">
      <c r="A30" s="586"/>
      <c r="B30" s="31" t="s">
        <v>32</v>
      </c>
      <c r="C30" s="319">
        <f t="shared" si="0"/>
        <v>31</v>
      </c>
      <c r="D30" s="38">
        <f t="shared" si="1"/>
        <v>29</v>
      </c>
      <c r="E30" s="36">
        <v>0</v>
      </c>
      <c r="F30" s="33">
        <v>0</v>
      </c>
      <c r="G30" s="33">
        <v>30</v>
      </c>
      <c r="H30" s="33">
        <v>28</v>
      </c>
      <c r="I30" s="17">
        <v>1</v>
      </c>
      <c r="J30" s="17">
        <v>1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>
        <v>0</v>
      </c>
      <c r="S30" s="34">
        <v>0</v>
      </c>
      <c r="T30" s="36">
        <v>136</v>
      </c>
      <c r="U30" s="18">
        <v>23</v>
      </c>
      <c r="V30" s="32">
        <f t="shared" si="4"/>
        <v>17</v>
      </c>
      <c r="W30" s="18">
        <v>0</v>
      </c>
      <c r="X30" s="18">
        <v>4</v>
      </c>
      <c r="Y30" s="18">
        <v>0</v>
      </c>
      <c r="Z30" s="18">
        <v>11</v>
      </c>
      <c r="AA30" s="18">
        <v>0</v>
      </c>
      <c r="AB30" s="17">
        <v>2</v>
      </c>
      <c r="AC30" s="18">
        <v>0</v>
      </c>
      <c r="AD30" s="18">
        <v>0</v>
      </c>
      <c r="AE30" s="34">
        <v>0</v>
      </c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</row>
    <row r="31" spans="1:51" ht="18.75" customHeight="1" x14ac:dyDescent="0.25">
      <c r="A31" s="586"/>
      <c r="B31" s="22" t="s">
        <v>196</v>
      </c>
      <c r="C31" s="324">
        <f t="shared" si="0"/>
        <v>34</v>
      </c>
      <c r="D31" s="26">
        <f t="shared" si="1"/>
        <v>21</v>
      </c>
      <c r="E31" s="28">
        <v>0</v>
      </c>
      <c r="F31" s="24">
        <v>0</v>
      </c>
      <c r="G31" s="24">
        <v>30</v>
      </c>
      <c r="H31" s="24">
        <v>21</v>
      </c>
      <c r="I31" s="56">
        <v>3</v>
      </c>
      <c r="J31" s="56">
        <v>0</v>
      </c>
      <c r="K31" s="56">
        <v>1</v>
      </c>
      <c r="L31" s="56">
        <v>0</v>
      </c>
      <c r="M31" s="56">
        <v>0</v>
      </c>
      <c r="N31" s="56">
        <v>0</v>
      </c>
      <c r="O31" s="56">
        <v>0</v>
      </c>
      <c r="P31" s="56">
        <v>0</v>
      </c>
      <c r="Q31" s="56">
        <v>0</v>
      </c>
      <c r="R31" s="56">
        <v>0</v>
      </c>
      <c r="S31" s="30">
        <v>0</v>
      </c>
      <c r="T31" s="28">
        <v>108</v>
      </c>
      <c r="U31" s="29">
        <v>8</v>
      </c>
      <c r="V31" s="23">
        <f t="shared" si="4"/>
        <v>20</v>
      </c>
      <c r="W31" s="29">
        <v>0</v>
      </c>
      <c r="X31" s="29">
        <v>5</v>
      </c>
      <c r="Y31" s="29">
        <v>0</v>
      </c>
      <c r="Z31" s="29">
        <v>15</v>
      </c>
      <c r="AA31" s="29">
        <v>0</v>
      </c>
      <c r="AB31" s="56">
        <v>0</v>
      </c>
      <c r="AC31" s="29">
        <v>0</v>
      </c>
      <c r="AD31" s="29">
        <v>0</v>
      </c>
      <c r="AE31" s="30">
        <v>0</v>
      </c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</row>
    <row r="32" spans="1:51" ht="18.75" customHeight="1" x14ac:dyDescent="0.25">
      <c r="A32" s="586"/>
      <c r="B32" s="31" t="s">
        <v>94</v>
      </c>
      <c r="C32" s="319">
        <f t="shared" si="0"/>
        <v>23</v>
      </c>
      <c r="D32" s="38">
        <f t="shared" si="1"/>
        <v>1</v>
      </c>
      <c r="E32" s="36">
        <v>0</v>
      </c>
      <c r="F32" s="33">
        <v>0</v>
      </c>
      <c r="G32" s="33">
        <v>0</v>
      </c>
      <c r="H32" s="33">
        <v>0</v>
      </c>
      <c r="I32" s="17">
        <v>8</v>
      </c>
      <c r="J32" s="17">
        <v>1</v>
      </c>
      <c r="K32" s="17">
        <v>1</v>
      </c>
      <c r="L32" s="17">
        <v>0</v>
      </c>
      <c r="M32" s="17">
        <v>7</v>
      </c>
      <c r="N32" s="17">
        <v>0</v>
      </c>
      <c r="O32" s="17">
        <v>7</v>
      </c>
      <c r="P32" s="17">
        <v>0</v>
      </c>
      <c r="Q32" s="17">
        <v>0</v>
      </c>
      <c r="R32" s="17">
        <v>0</v>
      </c>
      <c r="S32" s="34">
        <v>0</v>
      </c>
      <c r="T32" s="36">
        <v>96</v>
      </c>
      <c r="U32" s="18">
        <v>16</v>
      </c>
      <c r="V32" s="32">
        <f t="shared" si="4"/>
        <v>11</v>
      </c>
      <c r="W32" s="18">
        <v>0</v>
      </c>
      <c r="X32" s="18">
        <v>5</v>
      </c>
      <c r="Y32" s="18">
        <v>0</v>
      </c>
      <c r="Z32" s="18">
        <v>3</v>
      </c>
      <c r="AA32" s="18">
        <v>0</v>
      </c>
      <c r="AB32" s="17">
        <v>3</v>
      </c>
      <c r="AC32" s="18">
        <v>0</v>
      </c>
      <c r="AD32" s="18">
        <v>0</v>
      </c>
      <c r="AE32" s="34">
        <v>0</v>
      </c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</row>
    <row r="33" spans="1:51" ht="18.75" customHeight="1" x14ac:dyDescent="0.25">
      <c r="A33" s="586"/>
      <c r="B33" s="22" t="s">
        <v>33</v>
      </c>
      <c r="C33" s="324">
        <f t="shared" si="0"/>
        <v>31</v>
      </c>
      <c r="D33" s="26">
        <f t="shared" si="1"/>
        <v>10</v>
      </c>
      <c r="E33" s="28">
        <v>0</v>
      </c>
      <c r="F33" s="24">
        <v>0</v>
      </c>
      <c r="G33" s="24">
        <v>30</v>
      </c>
      <c r="H33" s="24">
        <v>10</v>
      </c>
      <c r="I33" s="56">
        <v>1</v>
      </c>
      <c r="J33" s="24">
        <v>0</v>
      </c>
      <c r="K33" s="56">
        <v>0</v>
      </c>
      <c r="L33" s="24">
        <v>0</v>
      </c>
      <c r="M33" s="56">
        <v>0</v>
      </c>
      <c r="N33" s="24">
        <v>0</v>
      </c>
      <c r="O33" s="56">
        <v>0</v>
      </c>
      <c r="P33" s="24">
        <v>0</v>
      </c>
      <c r="Q33" s="24">
        <v>0</v>
      </c>
      <c r="R33" s="24">
        <v>0</v>
      </c>
      <c r="S33" s="26">
        <v>0</v>
      </c>
      <c r="T33" s="28">
        <v>67</v>
      </c>
      <c r="U33" s="29">
        <v>6</v>
      </c>
      <c r="V33" s="23">
        <f t="shared" si="4"/>
        <v>16</v>
      </c>
      <c r="W33" s="29">
        <v>0</v>
      </c>
      <c r="X33" s="29">
        <v>1</v>
      </c>
      <c r="Y33" s="29">
        <v>0</v>
      </c>
      <c r="Z33" s="29">
        <v>14</v>
      </c>
      <c r="AA33" s="29">
        <v>0</v>
      </c>
      <c r="AB33" s="56">
        <v>1</v>
      </c>
      <c r="AC33" s="29">
        <v>0</v>
      </c>
      <c r="AD33" s="29">
        <v>0</v>
      </c>
      <c r="AE33" s="30">
        <v>0</v>
      </c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</row>
    <row r="34" spans="1:51" ht="18.75" customHeight="1" x14ac:dyDescent="0.25">
      <c r="A34" s="586"/>
      <c r="B34" s="31" t="s">
        <v>112</v>
      </c>
      <c r="C34" s="319">
        <f t="shared" si="0"/>
        <v>30</v>
      </c>
      <c r="D34" s="38">
        <f t="shared" si="1"/>
        <v>12</v>
      </c>
      <c r="E34" s="36">
        <v>0</v>
      </c>
      <c r="F34" s="33">
        <v>0</v>
      </c>
      <c r="G34" s="33">
        <v>30</v>
      </c>
      <c r="H34" s="33">
        <v>12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34">
        <v>0</v>
      </c>
      <c r="T34" s="36">
        <v>77</v>
      </c>
      <c r="U34" s="18">
        <v>6</v>
      </c>
      <c r="V34" s="32">
        <f t="shared" si="4"/>
        <v>17</v>
      </c>
      <c r="W34" s="18">
        <v>0</v>
      </c>
      <c r="X34" s="18">
        <v>2</v>
      </c>
      <c r="Y34" s="18">
        <v>0</v>
      </c>
      <c r="Z34" s="18">
        <v>14</v>
      </c>
      <c r="AA34" s="18">
        <v>0</v>
      </c>
      <c r="AB34" s="17">
        <v>1</v>
      </c>
      <c r="AC34" s="18">
        <v>0</v>
      </c>
      <c r="AD34" s="18">
        <v>0</v>
      </c>
      <c r="AE34" s="34">
        <v>0</v>
      </c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</row>
    <row r="35" spans="1:51" ht="18.75" customHeight="1" x14ac:dyDescent="0.25">
      <c r="A35" s="586"/>
      <c r="B35" s="22" t="s">
        <v>219</v>
      </c>
      <c r="C35" s="324">
        <f t="shared" si="0"/>
        <v>15</v>
      </c>
      <c r="D35" s="26">
        <f t="shared" si="1"/>
        <v>0</v>
      </c>
      <c r="E35" s="56">
        <f t="shared" ref="E35:AE35" si="5">SUM(E36:E38)</f>
        <v>0</v>
      </c>
      <c r="F35" s="56">
        <f t="shared" si="5"/>
        <v>0</v>
      </c>
      <c r="G35" s="56">
        <f t="shared" si="5"/>
        <v>0</v>
      </c>
      <c r="H35" s="56">
        <f t="shared" si="5"/>
        <v>0</v>
      </c>
      <c r="I35" s="56">
        <f t="shared" si="5"/>
        <v>5</v>
      </c>
      <c r="J35" s="56">
        <f t="shared" si="5"/>
        <v>0</v>
      </c>
      <c r="K35" s="56">
        <f t="shared" si="5"/>
        <v>0</v>
      </c>
      <c r="L35" s="56">
        <f t="shared" si="5"/>
        <v>0</v>
      </c>
      <c r="M35" s="56">
        <f t="shared" si="5"/>
        <v>5</v>
      </c>
      <c r="N35" s="56">
        <f t="shared" si="5"/>
        <v>0</v>
      </c>
      <c r="O35" s="56">
        <f t="shared" si="5"/>
        <v>5</v>
      </c>
      <c r="P35" s="56">
        <f t="shared" si="5"/>
        <v>0</v>
      </c>
      <c r="Q35" s="56">
        <f t="shared" si="5"/>
        <v>0</v>
      </c>
      <c r="R35" s="56">
        <f t="shared" si="5"/>
        <v>0</v>
      </c>
      <c r="S35" s="26">
        <f t="shared" si="5"/>
        <v>0</v>
      </c>
      <c r="T35" s="28">
        <f t="shared" si="5"/>
        <v>17</v>
      </c>
      <c r="U35" s="29">
        <f t="shared" si="5"/>
        <v>1</v>
      </c>
      <c r="V35" s="23">
        <f t="shared" si="5"/>
        <v>4</v>
      </c>
      <c r="W35" s="29">
        <f t="shared" si="5"/>
        <v>0</v>
      </c>
      <c r="X35" s="29">
        <f t="shared" si="5"/>
        <v>0</v>
      </c>
      <c r="Y35" s="29">
        <f t="shared" si="5"/>
        <v>0</v>
      </c>
      <c r="Z35" s="29">
        <f t="shared" si="5"/>
        <v>2</v>
      </c>
      <c r="AA35" s="29">
        <f t="shared" si="5"/>
        <v>0</v>
      </c>
      <c r="AB35" s="56">
        <f t="shared" si="5"/>
        <v>2</v>
      </c>
      <c r="AC35" s="29">
        <f t="shared" si="5"/>
        <v>0</v>
      </c>
      <c r="AD35" s="29">
        <f t="shared" si="5"/>
        <v>0</v>
      </c>
      <c r="AE35" s="30">
        <f t="shared" si="5"/>
        <v>0</v>
      </c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</row>
    <row r="36" spans="1:51" ht="18.75" customHeight="1" x14ac:dyDescent="0.25">
      <c r="A36" s="586"/>
      <c r="B36" s="31" t="s">
        <v>280</v>
      </c>
      <c r="C36" s="319">
        <f t="shared" si="0"/>
        <v>6</v>
      </c>
      <c r="D36" s="38">
        <f t="shared" si="1"/>
        <v>0</v>
      </c>
      <c r="E36" s="36">
        <v>0</v>
      </c>
      <c r="F36" s="36">
        <v>0</v>
      </c>
      <c r="G36" s="36">
        <v>0</v>
      </c>
      <c r="H36" s="36">
        <v>0</v>
      </c>
      <c r="I36" s="36">
        <v>2</v>
      </c>
      <c r="J36" s="36">
        <v>0</v>
      </c>
      <c r="K36" s="36">
        <v>0</v>
      </c>
      <c r="L36" s="36">
        <v>0</v>
      </c>
      <c r="M36" s="36">
        <v>2</v>
      </c>
      <c r="N36" s="36">
        <v>0</v>
      </c>
      <c r="O36" s="36">
        <v>2</v>
      </c>
      <c r="P36" s="36">
        <v>0</v>
      </c>
      <c r="Q36" s="36">
        <v>0</v>
      </c>
      <c r="R36" s="36">
        <v>0</v>
      </c>
      <c r="S36" s="34">
        <v>0</v>
      </c>
      <c r="T36" s="36">
        <v>8</v>
      </c>
      <c r="U36" s="257">
        <v>1</v>
      </c>
      <c r="V36" s="32">
        <f t="shared" ref="V36:V41" si="6">SUM(W36:AE36)</f>
        <v>2</v>
      </c>
      <c r="W36" s="18">
        <v>0</v>
      </c>
      <c r="X36" s="18">
        <v>0</v>
      </c>
      <c r="Y36" s="18">
        <v>0</v>
      </c>
      <c r="Z36" s="18">
        <v>1</v>
      </c>
      <c r="AA36" s="18">
        <v>0</v>
      </c>
      <c r="AB36" s="18">
        <v>1</v>
      </c>
      <c r="AC36" s="18">
        <v>0</v>
      </c>
      <c r="AD36" s="18">
        <v>0</v>
      </c>
      <c r="AE36" s="38">
        <v>0</v>
      </c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</row>
    <row r="37" spans="1:51" ht="18.75" customHeight="1" x14ac:dyDescent="0.25">
      <c r="A37" s="586"/>
      <c r="B37" s="22" t="s">
        <v>281</v>
      </c>
      <c r="C37" s="324">
        <f t="shared" si="0"/>
        <v>0</v>
      </c>
      <c r="D37" s="26">
        <f t="shared" si="1"/>
        <v>0</v>
      </c>
      <c r="E37" s="28">
        <v>0</v>
      </c>
      <c r="F37" s="28">
        <v>0</v>
      </c>
      <c r="G37" s="28">
        <v>0</v>
      </c>
      <c r="H37" s="28">
        <v>0</v>
      </c>
      <c r="I37" s="28">
        <v>0</v>
      </c>
      <c r="J37" s="28">
        <v>0</v>
      </c>
      <c r="K37" s="28">
        <v>0</v>
      </c>
      <c r="L37" s="28">
        <v>0</v>
      </c>
      <c r="M37" s="28">
        <v>0</v>
      </c>
      <c r="N37" s="28">
        <v>0</v>
      </c>
      <c r="O37" s="28">
        <v>0</v>
      </c>
      <c r="P37" s="28">
        <v>0</v>
      </c>
      <c r="Q37" s="28">
        <v>0</v>
      </c>
      <c r="R37" s="28">
        <v>0</v>
      </c>
      <c r="S37" s="30">
        <v>0</v>
      </c>
      <c r="T37" s="28">
        <v>6</v>
      </c>
      <c r="U37" s="59">
        <v>0</v>
      </c>
      <c r="V37" s="23">
        <f t="shared" si="6"/>
        <v>2</v>
      </c>
      <c r="W37" s="29">
        <v>0</v>
      </c>
      <c r="X37" s="29">
        <v>0</v>
      </c>
      <c r="Y37" s="29">
        <v>0</v>
      </c>
      <c r="Z37" s="29">
        <v>1</v>
      </c>
      <c r="AA37" s="29">
        <v>0</v>
      </c>
      <c r="AB37" s="29">
        <v>1</v>
      </c>
      <c r="AC37" s="29">
        <v>0</v>
      </c>
      <c r="AD37" s="29">
        <v>0</v>
      </c>
      <c r="AE37" s="30">
        <v>0</v>
      </c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</row>
    <row r="38" spans="1:51" ht="18.75" customHeight="1" x14ac:dyDescent="0.25">
      <c r="A38" s="586"/>
      <c r="B38" s="31" t="s">
        <v>284</v>
      </c>
      <c r="C38" s="319">
        <f t="shared" si="0"/>
        <v>9</v>
      </c>
      <c r="D38" s="38">
        <f t="shared" si="1"/>
        <v>0</v>
      </c>
      <c r="E38" s="36">
        <v>0</v>
      </c>
      <c r="F38" s="36">
        <v>0</v>
      </c>
      <c r="G38" s="36">
        <v>0</v>
      </c>
      <c r="H38" s="36">
        <v>0</v>
      </c>
      <c r="I38" s="36">
        <v>3</v>
      </c>
      <c r="J38" s="36">
        <v>0</v>
      </c>
      <c r="K38" s="36">
        <v>0</v>
      </c>
      <c r="L38" s="36">
        <v>0</v>
      </c>
      <c r="M38" s="36">
        <v>3</v>
      </c>
      <c r="N38" s="36">
        <v>0</v>
      </c>
      <c r="O38" s="36">
        <v>3</v>
      </c>
      <c r="P38" s="36">
        <v>0</v>
      </c>
      <c r="Q38" s="36">
        <v>0</v>
      </c>
      <c r="R38" s="36">
        <v>0</v>
      </c>
      <c r="S38" s="34">
        <v>0</v>
      </c>
      <c r="T38" s="36">
        <v>3</v>
      </c>
      <c r="U38" s="257">
        <v>0</v>
      </c>
      <c r="V38" s="32">
        <f t="shared" si="6"/>
        <v>0</v>
      </c>
      <c r="W38" s="18">
        <v>0</v>
      </c>
      <c r="X38" s="18">
        <v>0</v>
      </c>
      <c r="Y38" s="18">
        <v>0</v>
      </c>
      <c r="Z38" s="18">
        <v>0</v>
      </c>
      <c r="AA38" s="18">
        <v>0</v>
      </c>
      <c r="AB38" s="18">
        <v>0</v>
      </c>
      <c r="AC38" s="18">
        <v>0</v>
      </c>
      <c r="AD38" s="18">
        <v>0</v>
      </c>
      <c r="AE38" s="34">
        <v>0</v>
      </c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</row>
    <row r="39" spans="1:51" ht="18.75" customHeight="1" x14ac:dyDescent="0.25">
      <c r="A39" s="586"/>
      <c r="B39" s="22" t="s">
        <v>220</v>
      </c>
      <c r="C39" s="324">
        <f t="shared" si="0"/>
        <v>213</v>
      </c>
      <c r="D39" s="26">
        <f t="shared" si="1"/>
        <v>93</v>
      </c>
      <c r="E39" s="28">
        <v>200</v>
      </c>
      <c r="F39" s="24">
        <v>91</v>
      </c>
      <c r="G39" s="24">
        <v>0</v>
      </c>
      <c r="H39" s="24">
        <v>0</v>
      </c>
      <c r="I39" s="56">
        <v>5</v>
      </c>
      <c r="J39" s="56">
        <v>0</v>
      </c>
      <c r="K39" s="56">
        <v>1</v>
      </c>
      <c r="L39" s="56">
        <v>0</v>
      </c>
      <c r="M39" s="56">
        <v>4</v>
      </c>
      <c r="N39" s="56">
        <v>2</v>
      </c>
      <c r="O39" s="56">
        <v>3</v>
      </c>
      <c r="P39" s="56">
        <v>0</v>
      </c>
      <c r="Q39" s="56">
        <v>0</v>
      </c>
      <c r="R39" s="56">
        <v>0</v>
      </c>
      <c r="S39" s="30">
        <v>0</v>
      </c>
      <c r="T39" s="28">
        <v>832</v>
      </c>
      <c r="U39" s="29">
        <v>130</v>
      </c>
      <c r="V39" s="23">
        <f t="shared" si="6"/>
        <v>108</v>
      </c>
      <c r="W39" s="29">
        <v>0</v>
      </c>
      <c r="X39" s="29">
        <v>53</v>
      </c>
      <c r="Y39" s="29">
        <v>0</v>
      </c>
      <c r="Z39" s="29">
        <v>36</v>
      </c>
      <c r="AA39" s="29">
        <v>0</v>
      </c>
      <c r="AB39" s="56">
        <v>13</v>
      </c>
      <c r="AC39" s="29">
        <v>0</v>
      </c>
      <c r="AD39" s="29">
        <v>0</v>
      </c>
      <c r="AE39" s="30">
        <v>6</v>
      </c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</row>
    <row r="40" spans="1:51" ht="18.75" customHeight="1" x14ac:dyDescent="0.25">
      <c r="A40" s="586"/>
      <c r="B40" s="31" t="s">
        <v>221</v>
      </c>
      <c r="C40" s="319">
        <f t="shared" si="0"/>
        <v>87</v>
      </c>
      <c r="D40" s="38">
        <f t="shared" si="1"/>
        <v>82</v>
      </c>
      <c r="E40" s="36">
        <v>80</v>
      </c>
      <c r="F40" s="33">
        <v>80</v>
      </c>
      <c r="G40" s="33">
        <v>0</v>
      </c>
      <c r="H40" s="33">
        <v>0</v>
      </c>
      <c r="I40" s="17">
        <v>3</v>
      </c>
      <c r="J40" s="33">
        <v>1</v>
      </c>
      <c r="K40" s="17">
        <v>0</v>
      </c>
      <c r="L40" s="33">
        <v>0</v>
      </c>
      <c r="M40" s="17">
        <v>2</v>
      </c>
      <c r="N40" s="33">
        <v>1</v>
      </c>
      <c r="O40" s="17">
        <v>2</v>
      </c>
      <c r="P40" s="33">
        <v>0</v>
      </c>
      <c r="Q40" s="33">
        <v>0</v>
      </c>
      <c r="R40" s="33">
        <v>0</v>
      </c>
      <c r="S40" s="38">
        <v>0</v>
      </c>
      <c r="T40" s="36">
        <v>350</v>
      </c>
      <c r="U40" s="18">
        <v>63</v>
      </c>
      <c r="V40" s="32">
        <f t="shared" si="6"/>
        <v>34</v>
      </c>
      <c r="W40" s="18">
        <v>0</v>
      </c>
      <c r="X40" s="18">
        <v>20</v>
      </c>
      <c r="Y40" s="18">
        <v>0</v>
      </c>
      <c r="Z40" s="18">
        <v>9</v>
      </c>
      <c r="AA40" s="18">
        <v>0</v>
      </c>
      <c r="AB40" s="17">
        <v>5</v>
      </c>
      <c r="AC40" s="18">
        <v>0</v>
      </c>
      <c r="AD40" s="18">
        <v>0</v>
      </c>
      <c r="AE40" s="34">
        <v>0</v>
      </c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</row>
    <row r="41" spans="1:51" ht="18.75" customHeight="1" x14ac:dyDescent="0.25">
      <c r="A41" s="586"/>
      <c r="B41" s="22" t="s">
        <v>234</v>
      </c>
      <c r="C41" s="324">
        <f t="shared" si="0"/>
        <v>79</v>
      </c>
      <c r="D41" s="26">
        <f t="shared" si="1"/>
        <v>46</v>
      </c>
      <c r="E41" s="28">
        <v>0</v>
      </c>
      <c r="F41" s="24">
        <v>0</v>
      </c>
      <c r="G41" s="393">
        <v>60</v>
      </c>
      <c r="H41" s="24">
        <v>46</v>
      </c>
      <c r="I41" s="56">
        <v>6</v>
      </c>
      <c r="J41" s="56">
        <v>0</v>
      </c>
      <c r="K41" s="56">
        <v>1</v>
      </c>
      <c r="L41" s="56">
        <v>0</v>
      </c>
      <c r="M41" s="56">
        <v>6</v>
      </c>
      <c r="N41" s="56">
        <v>0</v>
      </c>
      <c r="O41" s="56">
        <v>6</v>
      </c>
      <c r="P41" s="56">
        <v>0</v>
      </c>
      <c r="Q41" s="56">
        <v>0</v>
      </c>
      <c r="R41" s="56">
        <v>0</v>
      </c>
      <c r="S41" s="30">
        <v>0</v>
      </c>
      <c r="T41" s="28">
        <v>176</v>
      </c>
      <c r="U41" s="59">
        <v>7</v>
      </c>
      <c r="V41" s="23">
        <f t="shared" si="6"/>
        <v>22</v>
      </c>
      <c r="W41" s="29">
        <v>0</v>
      </c>
      <c r="X41" s="29">
        <v>14</v>
      </c>
      <c r="Y41" s="29">
        <v>0</v>
      </c>
      <c r="Z41" s="29">
        <v>5</v>
      </c>
      <c r="AA41" s="29">
        <v>0</v>
      </c>
      <c r="AB41" s="56">
        <v>3</v>
      </c>
      <c r="AC41" s="29">
        <v>0</v>
      </c>
      <c r="AD41" s="29">
        <v>0</v>
      </c>
      <c r="AE41" s="30">
        <v>0</v>
      </c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</row>
    <row r="42" spans="1:51" ht="18.75" customHeight="1" x14ac:dyDescent="0.25">
      <c r="A42" s="586"/>
      <c r="B42" s="31" t="s">
        <v>222</v>
      </c>
      <c r="C42" s="319">
        <f t="shared" si="0"/>
        <v>46</v>
      </c>
      <c r="D42" s="38">
        <f t="shared" si="1"/>
        <v>3</v>
      </c>
      <c r="E42" s="33">
        <f t="shared" ref="E42:AE42" si="7">SUM(E43:E48)</f>
        <v>0</v>
      </c>
      <c r="F42" s="33">
        <f t="shared" si="7"/>
        <v>0</v>
      </c>
      <c r="G42" s="33">
        <f t="shared" si="7"/>
        <v>0</v>
      </c>
      <c r="H42" s="33">
        <f t="shared" si="7"/>
        <v>0</v>
      </c>
      <c r="I42" s="33">
        <f t="shared" si="7"/>
        <v>15</v>
      </c>
      <c r="J42" s="33">
        <f t="shared" si="7"/>
        <v>0</v>
      </c>
      <c r="K42" s="33">
        <f t="shared" si="7"/>
        <v>3</v>
      </c>
      <c r="L42" s="33">
        <f t="shared" si="7"/>
        <v>0</v>
      </c>
      <c r="M42" s="33">
        <f t="shared" si="7"/>
        <v>14</v>
      </c>
      <c r="N42" s="33">
        <f t="shared" si="7"/>
        <v>0</v>
      </c>
      <c r="O42" s="33">
        <f t="shared" si="7"/>
        <v>14</v>
      </c>
      <c r="P42" s="33">
        <f t="shared" si="7"/>
        <v>3</v>
      </c>
      <c r="Q42" s="33">
        <f t="shared" si="7"/>
        <v>0</v>
      </c>
      <c r="R42" s="33">
        <f t="shared" si="7"/>
        <v>0</v>
      </c>
      <c r="S42" s="33">
        <f t="shared" si="7"/>
        <v>0</v>
      </c>
      <c r="T42" s="35">
        <f t="shared" si="7"/>
        <v>111</v>
      </c>
      <c r="U42" s="36">
        <f t="shared" si="7"/>
        <v>4</v>
      </c>
      <c r="V42" s="32">
        <f t="shared" si="7"/>
        <v>11</v>
      </c>
      <c r="W42" s="18">
        <f t="shared" si="7"/>
        <v>0</v>
      </c>
      <c r="X42" s="18">
        <f t="shared" si="7"/>
        <v>3</v>
      </c>
      <c r="Y42" s="18">
        <f t="shared" si="7"/>
        <v>0</v>
      </c>
      <c r="Z42" s="18">
        <f t="shared" si="7"/>
        <v>4</v>
      </c>
      <c r="AA42" s="18">
        <f t="shared" si="7"/>
        <v>0</v>
      </c>
      <c r="AB42" s="17">
        <f t="shared" si="7"/>
        <v>4</v>
      </c>
      <c r="AC42" s="18">
        <f t="shared" si="7"/>
        <v>0</v>
      </c>
      <c r="AD42" s="18">
        <f t="shared" si="7"/>
        <v>0</v>
      </c>
      <c r="AE42" s="34">
        <f t="shared" si="7"/>
        <v>0</v>
      </c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</row>
    <row r="43" spans="1:51" ht="18.75" customHeight="1" x14ac:dyDescent="0.25">
      <c r="A43" s="586"/>
      <c r="B43" s="22" t="s">
        <v>280</v>
      </c>
      <c r="C43" s="324">
        <f t="shared" si="0"/>
        <v>8</v>
      </c>
      <c r="D43" s="26">
        <f t="shared" si="1"/>
        <v>1</v>
      </c>
      <c r="E43" s="28">
        <v>0</v>
      </c>
      <c r="F43" s="24">
        <v>0</v>
      </c>
      <c r="G43" s="24">
        <v>0</v>
      </c>
      <c r="H43" s="24">
        <v>0</v>
      </c>
      <c r="I43" s="56">
        <v>3</v>
      </c>
      <c r="J43" s="24">
        <v>0</v>
      </c>
      <c r="K43" s="56">
        <v>1</v>
      </c>
      <c r="L43" s="24">
        <v>0</v>
      </c>
      <c r="M43" s="56">
        <v>2</v>
      </c>
      <c r="N43" s="24">
        <v>0</v>
      </c>
      <c r="O43" s="56">
        <v>2</v>
      </c>
      <c r="P43" s="24">
        <v>1</v>
      </c>
      <c r="Q43" s="24">
        <v>0</v>
      </c>
      <c r="R43" s="24">
        <v>0</v>
      </c>
      <c r="S43" s="24">
        <v>0</v>
      </c>
      <c r="T43" s="27">
        <v>22</v>
      </c>
      <c r="U43" s="59">
        <v>0</v>
      </c>
      <c r="V43" s="23">
        <f t="shared" ref="V43:V50" si="8">SUM(W43:AE43)</f>
        <v>2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56">
        <v>2</v>
      </c>
      <c r="AC43" s="29">
        <v>0</v>
      </c>
      <c r="AD43" s="29">
        <v>0</v>
      </c>
      <c r="AE43" s="30">
        <v>0</v>
      </c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</row>
    <row r="44" spans="1:51" ht="18.75" customHeight="1" x14ac:dyDescent="0.25">
      <c r="A44" s="586"/>
      <c r="B44" s="31" t="s">
        <v>281</v>
      </c>
      <c r="C44" s="319">
        <f t="shared" si="0"/>
        <v>13</v>
      </c>
      <c r="D44" s="38">
        <f t="shared" si="1"/>
        <v>2</v>
      </c>
      <c r="E44" s="36">
        <v>0</v>
      </c>
      <c r="F44" s="33">
        <v>0</v>
      </c>
      <c r="G44" s="33">
        <v>0</v>
      </c>
      <c r="H44" s="33">
        <v>0</v>
      </c>
      <c r="I44" s="17">
        <v>4</v>
      </c>
      <c r="J44" s="33">
        <v>0</v>
      </c>
      <c r="K44" s="17">
        <v>1</v>
      </c>
      <c r="L44" s="33">
        <v>0</v>
      </c>
      <c r="M44" s="17">
        <v>4</v>
      </c>
      <c r="N44" s="33">
        <v>0</v>
      </c>
      <c r="O44" s="17">
        <v>4</v>
      </c>
      <c r="P44" s="33">
        <v>2</v>
      </c>
      <c r="Q44" s="33">
        <v>0</v>
      </c>
      <c r="R44" s="33">
        <v>0</v>
      </c>
      <c r="S44" s="33">
        <v>0</v>
      </c>
      <c r="T44" s="35">
        <v>22</v>
      </c>
      <c r="U44" s="257">
        <v>1</v>
      </c>
      <c r="V44" s="32">
        <f t="shared" si="8"/>
        <v>2</v>
      </c>
      <c r="W44" s="18">
        <v>0</v>
      </c>
      <c r="X44" s="18">
        <v>0</v>
      </c>
      <c r="Y44" s="18">
        <v>0</v>
      </c>
      <c r="Z44" s="18">
        <v>1</v>
      </c>
      <c r="AA44" s="18">
        <v>0</v>
      </c>
      <c r="AB44" s="17">
        <v>1</v>
      </c>
      <c r="AC44" s="18">
        <v>0</v>
      </c>
      <c r="AD44" s="18">
        <v>0</v>
      </c>
      <c r="AE44" s="34">
        <v>0</v>
      </c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</row>
    <row r="45" spans="1:51" ht="18.75" customHeight="1" x14ac:dyDescent="0.25">
      <c r="A45" s="586"/>
      <c r="B45" s="22" t="s">
        <v>282</v>
      </c>
      <c r="C45" s="324">
        <f t="shared" si="0"/>
        <v>6</v>
      </c>
      <c r="D45" s="26">
        <f t="shared" si="1"/>
        <v>0</v>
      </c>
      <c r="E45" s="28">
        <v>0</v>
      </c>
      <c r="F45" s="24">
        <v>0</v>
      </c>
      <c r="G45" s="24">
        <v>0</v>
      </c>
      <c r="H45" s="24">
        <v>0</v>
      </c>
      <c r="I45" s="56">
        <v>2</v>
      </c>
      <c r="J45" s="24">
        <v>0</v>
      </c>
      <c r="K45" s="56">
        <v>0</v>
      </c>
      <c r="L45" s="24">
        <v>0</v>
      </c>
      <c r="M45" s="56">
        <v>2</v>
      </c>
      <c r="N45" s="24">
        <v>0</v>
      </c>
      <c r="O45" s="56">
        <v>2</v>
      </c>
      <c r="P45" s="24">
        <v>0</v>
      </c>
      <c r="Q45" s="24">
        <v>0</v>
      </c>
      <c r="R45" s="24">
        <v>0</v>
      </c>
      <c r="S45" s="24">
        <v>0</v>
      </c>
      <c r="T45" s="27">
        <v>30</v>
      </c>
      <c r="U45" s="59">
        <v>2</v>
      </c>
      <c r="V45" s="23">
        <f t="shared" si="8"/>
        <v>0</v>
      </c>
      <c r="W45" s="29">
        <v>0</v>
      </c>
      <c r="X45" s="29">
        <v>0</v>
      </c>
      <c r="Y45" s="29">
        <v>0</v>
      </c>
      <c r="Z45" s="29">
        <v>0</v>
      </c>
      <c r="AA45" s="29">
        <v>0</v>
      </c>
      <c r="AB45" s="56">
        <v>0</v>
      </c>
      <c r="AC45" s="29">
        <v>0</v>
      </c>
      <c r="AD45" s="29">
        <v>0</v>
      </c>
      <c r="AE45" s="30">
        <v>0</v>
      </c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</row>
    <row r="46" spans="1:51" ht="18.75" customHeight="1" x14ac:dyDescent="0.25">
      <c r="A46" s="586"/>
      <c r="B46" s="31" t="s">
        <v>286</v>
      </c>
      <c r="C46" s="319">
        <f t="shared" si="0"/>
        <v>13</v>
      </c>
      <c r="D46" s="38">
        <f t="shared" si="1"/>
        <v>0</v>
      </c>
      <c r="E46" s="36">
        <v>0</v>
      </c>
      <c r="F46" s="33">
        <v>0</v>
      </c>
      <c r="G46" s="33">
        <v>0</v>
      </c>
      <c r="H46" s="33">
        <v>0</v>
      </c>
      <c r="I46" s="17">
        <v>4</v>
      </c>
      <c r="J46" s="33">
        <v>0</v>
      </c>
      <c r="K46" s="17">
        <v>1</v>
      </c>
      <c r="L46" s="33">
        <v>0</v>
      </c>
      <c r="M46" s="17">
        <v>4</v>
      </c>
      <c r="N46" s="33">
        <v>0</v>
      </c>
      <c r="O46" s="17">
        <v>4</v>
      </c>
      <c r="P46" s="33">
        <v>0</v>
      </c>
      <c r="Q46" s="33">
        <v>0</v>
      </c>
      <c r="R46" s="33">
        <v>0</v>
      </c>
      <c r="S46" s="33">
        <v>0</v>
      </c>
      <c r="T46" s="35">
        <v>13</v>
      </c>
      <c r="U46" s="257">
        <v>0</v>
      </c>
      <c r="V46" s="32">
        <f t="shared" si="8"/>
        <v>3</v>
      </c>
      <c r="W46" s="18">
        <v>0</v>
      </c>
      <c r="X46" s="18">
        <v>3</v>
      </c>
      <c r="Y46" s="18">
        <v>0</v>
      </c>
      <c r="Z46" s="18">
        <v>0</v>
      </c>
      <c r="AA46" s="18">
        <v>0</v>
      </c>
      <c r="AB46" s="17">
        <v>0</v>
      </c>
      <c r="AC46" s="18">
        <v>0</v>
      </c>
      <c r="AD46" s="18">
        <v>0</v>
      </c>
      <c r="AE46" s="34">
        <v>0</v>
      </c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</row>
    <row r="47" spans="1:51" ht="18.75" customHeight="1" x14ac:dyDescent="0.25">
      <c r="A47" s="586"/>
      <c r="B47" s="22" t="s">
        <v>284</v>
      </c>
      <c r="C47" s="324">
        <f t="shared" si="0"/>
        <v>6</v>
      </c>
      <c r="D47" s="26">
        <f t="shared" si="1"/>
        <v>0</v>
      </c>
      <c r="E47" s="28">
        <v>0</v>
      </c>
      <c r="F47" s="24">
        <v>0</v>
      </c>
      <c r="G47" s="24">
        <v>0</v>
      </c>
      <c r="H47" s="24">
        <v>0</v>
      </c>
      <c r="I47" s="56">
        <v>2</v>
      </c>
      <c r="J47" s="24">
        <v>0</v>
      </c>
      <c r="K47" s="56">
        <v>0</v>
      </c>
      <c r="L47" s="24">
        <v>0</v>
      </c>
      <c r="M47" s="56">
        <v>2</v>
      </c>
      <c r="N47" s="24">
        <v>0</v>
      </c>
      <c r="O47" s="56">
        <v>2</v>
      </c>
      <c r="P47" s="24">
        <v>0</v>
      </c>
      <c r="Q47" s="24">
        <v>0</v>
      </c>
      <c r="R47" s="24">
        <v>0</v>
      </c>
      <c r="S47" s="24">
        <v>0</v>
      </c>
      <c r="T47" s="27">
        <v>20</v>
      </c>
      <c r="U47" s="59">
        <v>1</v>
      </c>
      <c r="V47" s="23">
        <f t="shared" si="8"/>
        <v>3</v>
      </c>
      <c r="W47" s="29">
        <v>0</v>
      </c>
      <c r="X47" s="29">
        <v>0</v>
      </c>
      <c r="Y47" s="29">
        <v>0</v>
      </c>
      <c r="Z47" s="29">
        <v>3</v>
      </c>
      <c r="AA47" s="29">
        <v>0</v>
      </c>
      <c r="AB47" s="56">
        <v>0</v>
      </c>
      <c r="AC47" s="29">
        <v>0</v>
      </c>
      <c r="AD47" s="29">
        <v>0</v>
      </c>
      <c r="AE47" s="30">
        <v>0</v>
      </c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</row>
    <row r="48" spans="1:51" ht="18.75" customHeight="1" x14ac:dyDescent="0.25">
      <c r="A48" s="586"/>
      <c r="B48" s="31" t="s">
        <v>285</v>
      </c>
      <c r="C48" s="319">
        <f t="shared" si="0"/>
        <v>0</v>
      </c>
      <c r="D48" s="38">
        <f t="shared" si="1"/>
        <v>0</v>
      </c>
      <c r="E48" s="36">
        <v>0</v>
      </c>
      <c r="F48" s="36">
        <v>0</v>
      </c>
      <c r="G48" s="36">
        <v>0</v>
      </c>
      <c r="H48" s="36">
        <v>0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0</v>
      </c>
      <c r="O48" s="36">
        <v>0</v>
      </c>
      <c r="P48" s="36">
        <v>0</v>
      </c>
      <c r="Q48" s="36">
        <v>0</v>
      </c>
      <c r="R48" s="36">
        <v>0</v>
      </c>
      <c r="S48" s="38">
        <v>0</v>
      </c>
      <c r="T48" s="36">
        <v>4</v>
      </c>
      <c r="U48" s="257">
        <v>0</v>
      </c>
      <c r="V48" s="32">
        <f t="shared" si="8"/>
        <v>1</v>
      </c>
      <c r="W48" s="18">
        <v>0</v>
      </c>
      <c r="X48" s="18">
        <v>0</v>
      </c>
      <c r="Y48" s="18">
        <v>0</v>
      </c>
      <c r="Z48" s="18">
        <v>0</v>
      </c>
      <c r="AA48" s="18">
        <v>0</v>
      </c>
      <c r="AB48" s="17">
        <v>1</v>
      </c>
      <c r="AC48" s="18">
        <v>0</v>
      </c>
      <c r="AD48" s="18">
        <v>0</v>
      </c>
      <c r="AE48" s="34">
        <v>0</v>
      </c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</row>
    <row r="49" spans="1:51" ht="18.75" customHeight="1" x14ac:dyDescent="0.25">
      <c r="A49" s="586"/>
      <c r="B49" s="22" t="s">
        <v>176</v>
      </c>
      <c r="C49" s="324">
        <f t="shared" si="0"/>
        <v>13</v>
      </c>
      <c r="D49" s="26">
        <f t="shared" si="1"/>
        <v>5</v>
      </c>
      <c r="E49" s="28">
        <v>0</v>
      </c>
      <c r="F49" s="393">
        <v>0</v>
      </c>
      <c r="G49" s="24">
        <v>0</v>
      </c>
      <c r="H49" s="24">
        <v>0</v>
      </c>
      <c r="I49" s="56">
        <v>4</v>
      </c>
      <c r="J49" s="56">
        <v>0</v>
      </c>
      <c r="K49" s="56">
        <v>1</v>
      </c>
      <c r="L49" s="56">
        <v>0</v>
      </c>
      <c r="M49" s="56">
        <v>4</v>
      </c>
      <c r="N49" s="56">
        <v>0</v>
      </c>
      <c r="O49" s="56">
        <v>4</v>
      </c>
      <c r="P49" s="56">
        <v>4</v>
      </c>
      <c r="Q49" s="56">
        <v>0</v>
      </c>
      <c r="R49" s="56">
        <v>0</v>
      </c>
      <c r="S49" s="30">
        <v>1</v>
      </c>
      <c r="T49" s="28">
        <v>210</v>
      </c>
      <c r="U49" s="59">
        <v>2</v>
      </c>
      <c r="V49" s="23">
        <f t="shared" si="8"/>
        <v>34</v>
      </c>
      <c r="W49" s="29">
        <v>0</v>
      </c>
      <c r="X49" s="29">
        <v>4</v>
      </c>
      <c r="Y49" s="29">
        <v>0</v>
      </c>
      <c r="Z49" s="29">
        <v>30</v>
      </c>
      <c r="AA49" s="29">
        <v>0</v>
      </c>
      <c r="AB49" s="56">
        <v>0</v>
      </c>
      <c r="AC49" s="29">
        <v>0</v>
      </c>
      <c r="AD49" s="29">
        <v>0</v>
      </c>
      <c r="AE49" s="30">
        <v>0</v>
      </c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</row>
    <row r="50" spans="1:51" ht="18.75" customHeight="1" x14ac:dyDescent="0.25">
      <c r="A50" s="586"/>
      <c r="B50" s="31" t="s">
        <v>34</v>
      </c>
      <c r="C50" s="319">
        <f t="shared" si="0"/>
        <v>25</v>
      </c>
      <c r="D50" s="38">
        <f t="shared" si="1"/>
        <v>25</v>
      </c>
      <c r="E50" s="36">
        <v>25</v>
      </c>
      <c r="F50" s="33">
        <v>25</v>
      </c>
      <c r="G50" s="33">
        <v>0</v>
      </c>
      <c r="H50" s="33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38">
        <v>0</v>
      </c>
      <c r="T50" s="36">
        <v>276</v>
      </c>
      <c r="U50" s="18">
        <v>25</v>
      </c>
      <c r="V50" s="32">
        <f t="shared" si="8"/>
        <v>22</v>
      </c>
      <c r="W50" s="18">
        <v>0</v>
      </c>
      <c r="X50" s="18">
        <v>3</v>
      </c>
      <c r="Y50" s="18">
        <v>0</v>
      </c>
      <c r="Z50" s="18">
        <v>18</v>
      </c>
      <c r="AA50" s="18">
        <v>0</v>
      </c>
      <c r="AB50" s="17">
        <v>0</v>
      </c>
      <c r="AC50" s="18">
        <v>0</v>
      </c>
      <c r="AD50" s="18">
        <v>0</v>
      </c>
      <c r="AE50" s="34">
        <v>1</v>
      </c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</row>
    <row r="51" spans="1:51" ht="18.75" customHeight="1" x14ac:dyDescent="0.25">
      <c r="A51" s="586"/>
      <c r="B51" s="22" t="s">
        <v>223</v>
      </c>
      <c r="C51" s="324">
        <f t="shared" si="0"/>
        <v>3</v>
      </c>
      <c r="D51" s="26">
        <f t="shared" si="1"/>
        <v>0</v>
      </c>
      <c r="E51" s="28">
        <f t="shared" ref="E51:AE51" si="9">SUM(E52:E54)</f>
        <v>0</v>
      </c>
      <c r="F51" s="28">
        <f t="shared" si="9"/>
        <v>0</v>
      </c>
      <c r="G51" s="28">
        <f t="shared" si="9"/>
        <v>0</v>
      </c>
      <c r="H51" s="28">
        <f t="shared" si="9"/>
        <v>0</v>
      </c>
      <c r="I51" s="28">
        <f t="shared" si="9"/>
        <v>1</v>
      </c>
      <c r="J51" s="28">
        <f t="shared" si="9"/>
        <v>0</v>
      </c>
      <c r="K51" s="28">
        <f t="shared" si="9"/>
        <v>0</v>
      </c>
      <c r="L51" s="28">
        <f t="shared" si="9"/>
        <v>0</v>
      </c>
      <c r="M51" s="28">
        <f t="shared" si="9"/>
        <v>1</v>
      </c>
      <c r="N51" s="28">
        <f t="shared" si="9"/>
        <v>0</v>
      </c>
      <c r="O51" s="28">
        <f t="shared" si="9"/>
        <v>1</v>
      </c>
      <c r="P51" s="28">
        <f t="shared" si="9"/>
        <v>0</v>
      </c>
      <c r="Q51" s="28">
        <f t="shared" si="9"/>
        <v>0</v>
      </c>
      <c r="R51" s="28">
        <f t="shared" si="9"/>
        <v>0</v>
      </c>
      <c r="S51" s="26">
        <f t="shared" si="9"/>
        <v>0</v>
      </c>
      <c r="T51" s="28">
        <f t="shared" si="9"/>
        <v>12</v>
      </c>
      <c r="U51" s="218">
        <f t="shared" si="9"/>
        <v>1</v>
      </c>
      <c r="V51" s="23">
        <f t="shared" si="9"/>
        <v>1</v>
      </c>
      <c r="W51" s="28">
        <f t="shared" si="9"/>
        <v>0</v>
      </c>
      <c r="X51" s="28">
        <f t="shared" si="9"/>
        <v>1</v>
      </c>
      <c r="Y51" s="28">
        <f t="shared" si="9"/>
        <v>0</v>
      </c>
      <c r="Z51" s="28">
        <f t="shared" si="9"/>
        <v>0</v>
      </c>
      <c r="AA51" s="28">
        <f t="shared" si="9"/>
        <v>0</v>
      </c>
      <c r="AB51" s="28">
        <f t="shared" si="9"/>
        <v>0</v>
      </c>
      <c r="AC51" s="28">
        <f t="shared" si="9"/>
        <v>0</v>
      </c>
      <c r="AD51" s="28">
        <f t="shared" si="9"/>
        <v>0</v>
      </c>
      <c r="AE51" s="26">
        <f t="shared" si="9"/>
        <v>0</v>
      </c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</row>
    <row r="52" spans="1:51" ht="18.75" customHeight="1" x14ac:dyDescent="0.25">
      <c r="A52" s="586"/>
      <c r="B52" s="31" t="s">
        <v>280</v>
      </c>
      <c r="C52" s="319">
        <f t="shared" si="0"/>
        <v>0</v>
      </c>
      <c r="D52" s="38">
        <f t="shared" si="1"/>
        <v>0</v>
      </c>
      <c r="E52" s="36">
        <v>0</v>
      </c>
      <c r="F52" s="33">
        <v>0</v>
      </c>
      <c r="G52" s="33">
        <v>0</v>
      </c>
      <c r="H52" s="33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17">
        <v>0</v>
      </c>
      <c r="R52" s="17">
        <v>0</v>
      </c>
      <c r="S52" s="34">
        <v>0</v>
      </c>
      <c r="T52" s="36">
        <v>7</v>
      </c>
      <c r="U52" s="257">
        <v>0</v>
      </c>
      <c r="V52" s="32">
        <f t="shared" ref="V52:V55" si="10">SUM(W52:AE52)</f>
        <v>1</v>
      </c>
      <c r="W52" s="18">
        <v>0</v>
      </c>
      <c r="X52" s="18">
        <v>1</v>
      </c>
      <c r="Y52" s="18">
        <v>0</v>
      </c>
      <c r="Z52" s="18">
        <v>0</v>
      </c>
      <c r="AA52" s="18">
        <v>0</v>
      </c>
      <c r="AB52" s="17">
        <v>0</v>
      </c>
      <c r="AC52" s="18">
        <v>0</v>
      </c>
      <c r="AD52" s="18">
        <v>0</v>
      </c>
      <c r="AE52" s="34">
        <v>0</v>
      </c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</row>
    <row r="53" spans="1:51" ht="18.75" customHeight="1" x14ac:dyDescent="0.25">
      <c r="A53" s="586"/>
      <c r="B53" s="22" t="s">
        <v>281</v>
      </c>
      <c r="C53" s="324">
        <f t="shared" si="0"/>
        <v>0</v>
      </c>
      <c r="D53" s="26">
        <f t="shared" si="1"/>
        <v>0</v>
      </c>
      <c r="E53" s="28">
        <v>0</v>
      </c>
      <c r="F53" s="24">
        <v>0</v>
      </c>
      <c r="G53" s="24">
        <v>0</v>
      </c>
      <c r="H53" s="24">
        <v>0</v>
      </c>
      <c r="I53" s="56">
        <v>0</v>
      </c>
      <c r="J53" s="56">
        <v>0</v>
      </c>
      <c r="K53" s="56">
        <v>0</v>
      </c>
      <c r="L53" s="56">
        <v>0</v>
      </c>
      <c r="M53" s="56">
        <v>0</v>
      </c>
      <c r="N53" s="56">
        <v>0</v>
      </c>
      <c r="O53" s="56">
        <v>0</v>
      </c>
      <c r="P53" s="56">
        <v>0</v>
      </c>
      <c r="Q53" s="56">
        <v>0</v>
      </c>
      <c r="R53" s="56">
        <v>0</v>
      </c>
      <c r="S53" s="30">
        <v>0</v>
      </c>
      <c r="T53" s="28">
        <v>1</v>
      </c>
      <c r="U53" s="59">
        <v>1</v>
      </c>
      <c r="V53" s="23">
        <f t="shared" si="10"/>
        <v>0</v>
      </c>
      <c r="W53" s="29">
        <v>0</v>
      </c>
      <c r="X53" s="29">
        <v>0</v>
      </c>
      <c r="Y53" s="29">
        <v>0</v>
      </c>
      <c r="Z53" s="29">
        <v>0</v>
      </c>
      <c r="AA53" s="29">
        <v>0</v>
      </c>
      <c r="AB53" s="56">
        <v>0</v>
      </c>
      <c r="AC53" s="29">
        <v>0</v>
      </c>
      <c r="AD53" s="29">
        <v>0</v>
      </c>
      <c r="AE53" s="30">
        <v>0</v>
      </c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</row>
    <row r="54" spans="1:51" ht="18.75" customHeight="1" x14ac:dyDescent="0.25">
      <c r="A54" s="586"/>
      <c r="B54" s="31" t="s">
        <v>284</v>
      </c>
      <c r="C54" s="319">
        <f t="shared" si="0"/>
        <v>3</v>
      </c>
      <c r="D54" s="38">
        <f t="shared" si="1"/>
        <v>0</v>
      </c>
      <c r="E54" s="36">
        <v>0</v>
      </c>
      <c r="F54" s="33">
        <v>0</v>
      </c>
      <c r="G54" s="33">
        <v>0</v>
      </c>
      <c r="H54" s="33">
        <v>0</v>
      </c>
      <c r="I54" s="17">
        <v>1</v>
      </c>
      <c r="J54" s="17">
        <v>0</v>
      </c>
      <c r="K54" s="17">
        <v>0</v>
      </c>
      <c r="L54" s="17">
        <v>0</v>
      </c>
      <c r="M54" s="17">
        <v>1</v>
      </c>
      <c r="N54" s="17">
        <v>0</v>
      </c>
      <c r="O54" s="17">
        <v>1</v>
      </c>
      <c r="P54" s="17">
        <v>0</v>
      </c>
      <c r="Q54" s="17">
        <v>0</v>
      </c>
      <c r="R54" s="17">
        <v>0</v>
      </c>
      <c r="S54" s="18">
        <v>0</v>
      </c>
      <c r="T54" s="35">
        <v>4</v>
      </c>
      <c r="U54" s="257">
        <v>0</v>
      </c>
      <c r="V54" s="32">
        <f t="shared" si="10"/>
        <v>0</v>
      </c>
      <c r="W54" s="18">
        <v>0</v>
      </c>
      <c r="X54" s="18">
        <v>0</v>
      </c>
      <c r="Y54" s="18">
        <v>0</v>
      </c>
      <c r="Z54" s="18">
        <v>0</v>
      </c>
      <c r="AA54" s="18">
        <v>0</v>
      </c>
      <c r="AB54" s="17">
        <v>0</v>
      </c>
      <c r="AC54" s="18">
        <v>0</v>
      </c>
      <c r="AD54" s="18">
        <v>0</v>
      </c>
      <c r="AE54" s="34">
        <v>0</v>
      </c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</row>
    <row r="55" spans="1:51" ht="18.75" customHeight="1" thickBot="1" x14ac:dyDescent="0.3">
      <c r="A55" s="586"/>
      <c r="B55" s="213" t="s">
        <v>35</v>
      </c>
      <c r="C55" s="388">
        <f t="shared" si="0"/>
        <v>59</v>
      </c>
      <c r="D55" s="239">
        <f t="shared" si="1"/>
        <v>25</v>
      </c>
      <c r="E55" s="28">
        <v>25</v>
      </c>
      <c r="F55" s="238">
        <v>25</v>
      </c>
      <c r="G55" s="24">
        <v>0</v>
      </c>
      <c r="H55" s="238">
        <v>0</v>
      </c>
      <c r="I55" s="56">
        <v>11</v>
      </c>
      <c r="J55" s="251">
        <v>0</v>
      </c>
      <c r="K55" s="56">
        <v>1</v>
      </c>
      <c r="L55" s="251">
        <v>0</v>
      </c>
      <c r="M55" s="56">
        <v>11</v>
      </c>
      <c r="N55" s="251">
        <v>0</v>
      </c>
      <c r="O55" s="56">
        <v>11</v>
      </c>
      <c r="P55" s="251">
        <v>0</v>
      </c>
      <c r="Q55" s="251">
        <v>0</v>
      </c>
      <c r="R55" s="251">
        <v>0</v>
      </c>
      <c r="S55" s="350">
        <v>0</v>
      </c>
      <c r="T55" s="214">
        <v>145</v>
      </c>
      <c r="U55" s="247">
        <v>9</v>
      </c>
      <c r="V55" s="232">
        <f t="shared" si="10"/>
        <v>19</v>
      </c>
      <c r="W55" s="247">
        <v>0</v>
      </c>
      <c r="X55" s="247">
        <v>10</v>
      </c>
      <c r="Y55" s="238">
        <v>0</v>
      </c>
      <c r="Z55" s="247">
        <v>4</v>
      </c>
      <c r="AA55" s="351">
        <v>0</v>
      </c>
      <c r="AB55" s="249">
        <v>4</v>
      </c>
      <c r="AC55" s="247">
        <v>0</v>
      </c>
      <c r="AD55" s="247">
        <v>0</v>
      </c>
      <c r="AE55" s="252">
        <v>1</v>
      </c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</row>
    <row r="56" spans="1:51" ht="18.75" customHeight="1" thickBot="1" x14ac:dyDescent="0.3">
      <c r="A56" s="586"/>
      <c r="B56" s="397" t="s">
        <v>36</v>
      </c>
      <c r="C56" s="361">
        <f t="shared" ref="C56:AE56" si="11">SUM(C12:C17,C24:C35,C39:C42,C49:C51,C55)</f>
        <v>1336</v>
      </c>
      <c r="D56" s="368">
        <f t="shared" si="11"/>
        <v>660</v>
      </c>
      <c r="E56" s="369">
        <f t="shared" si="11"/>
        <v>640</v>
      </c>
      <c r="F56" s="363">
        <f t="shared" si="11"/>
        <v>483</v>
      </c>
      <c r="G56" s="361">
        <f t="shared" si="11"/>
        <v>220</v>
      </c>
      <c r="H56" s="362">
        <f t="shared" si="11"/>
        <v>142</v>
      </c>
      <c r="I56" s="362">
        <f t="shared" si="11"/>
        <v>167</v>
      </c>
      <c r="J56" s="362">
        <f t="shared" si="11"/>
        <v>6</v>
      </c>
      <c r="K56" s="362">
        <f t="shared" si="11"/>
        <v>20</v>
      </c>
      <c r="L56" s="362">
        <f t="shared" si="11"/>
        <v>4</v>
      </c>
      <c r="M56" s="362">
        <f t="shared" si="11"/>
        <v>145</v>
      </c>
      <c r="N56" s="362">
        <f t="shared" si="11"/>
        <v>3</v>
      </c>
      <c r="O56" s="362">
        <f t="shared" si="11"/>
        <v>144</v>
      </c>
      <c r="P56" s="362">
        <f t="shared" si="11"/>
        <v>21</v>
      </c>
      <c r="Q56" s="362">
        <f t="shared" si="11"/>
        <v>0</v>
      </c>
      <c r="R56" s="362">
        <f t="shared" si="11"/>
        <v>0</v>
      </c>
      <c r="S56" s="368">
        <f t="shared" si="11"/>
        <v>1</v>
      </c>
      <c r="T56" s="369">
        <f t="shared" si="11"/>
        <v>5056</v>
      </c>
      <c r="U56" s="363">
        <f t="shared" si="11"/>
        <v>534</v>
      </c>
      <c r="V56" s="383">
        <f t="shared" si="11"/>
        <v>583</v>
      </c>
      <c r="W56" s="369">
        <f t="shared" si="11"/>
        <v>0</v>
      </c>
      <c r="X56" s="362">
        <f t="shared" si="11"/>
        <v>203</v>
      </c>
      <c r="Y56" s="390">
        <f t="shared" si="11"/>
        <v>0</v>
      </c>
      <c r="Z56" s="390">
        <f t="shared" si="11"/>
        <v>298</v>
      </c>
      <c r="AA56" s="390">
        <f t="shared" si="11"/>
        <v>0</v>
      </c>
      <c r="AB56" s="390">
        <f t="shared" si="11"/>
        <v>63</v>
      </c>
      <c r="AC56" s="390">
        <f t="shared" si="11"/>
        <v>0</v>
      </c>
      <c r="AD56" s="390">
        <f t="shared" si="11"/>
        <v>2</v>
      </c>
      <c r="AE56" s="368">
        <f t="shared" si="11"/>
        <v>17</v>
      </c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</row>
    <row r="57" spans="1:51" ht="18.75" customHeight="1" thickBot="1" x14ac:dyDescent="0.3">
      <c r="A57" s="586"/>
      <c r="B57" s="668" t="s">
        <v>37</v>
      </c>
      <c r="C57" s="669"/>
      <c r="D57" s="669"/>
      <c r="E57" s="669"/>
      <c r="F57" s="669"/>
      <c r="G57" s="669"/>
      <c r="H57" s="669"/>
      <c r="I57" s="669"/>
      <c r="J57" s="669"/>
      <c r="K57" s="669"/>
      <c r="L57" s="669"/>
      <c r="M57" s="669"/>
      <c r="N57" s="669"/>
      <c r="O57" s="669"/>
      <c r="P57" s="669"/>
      <c r="Q57" s="669"/>
      <c r="R57" s="669"/>
      <c r="S57" s="669"/>
      <c r="T57" s="669"/>
      <c r="U57" s="669"/>
      <c r="V57" s="669"/>
      <c r="W57" s="669"/>
      <c r="X57" s="669"/>
      <c r="Y57" s="669"/>
      <c r="Z57" s="669"/>
      <c r="AA57" s="669"/>
      <c r="AB57" s="669"/>
      <c r="AC57" s="669"/>
      <c r="AD57" s="669"/>
      <c r="AE57" s="580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</row>
    <row r="58" spans="1:51" ht="18.75" customHeight="1" x14ac:dyDescent="0.25">
      <c r="A58" s="586"/>
      <c r="B58" s="40" t="s">
        <v>224</v>
      </c>
      <c r="C58" s="371">
        <f t="shared" ref="C58:C64" si="12">E58+G58+I58+K58+M58+O58</f>
        <v>64</v>
      </c>
      <c r="D58" s="38">
        <f t="shared" ref="D58:D64" si="13">F58+H58+J58+L58+N58+P58+Q58+R58+S58</f>
        <v>17</v>
      </c>
      <c r="E58" s="44">
        <v>50</v>
      </c>
      <c r="F58" s="44">
        <v>17</v>
      </c>
      <c r="G58" s="44">
        <v>0</v>
      </c>
      <c r="H58" s="44">
        <v>0</v>
      </c>
      <c r="I58" s="17">
        <v>5</v>
      </c>
      <c r="J58" s="62">
        <v>0</v>
      </c>
      <c r="K58" s="17">
        <v>1</v>
      </c>
      <c r="L58" s="62">
        <v>0</v>
      </c>
      <c r="M58" s="17">
        <v>4</v>
      </c>
      <c r="N58" s="62">
        <v>0</v>
      </c>
      <c r="O58" s="17">
        <v>4</v>
      </c>
      <c r="P58" s="62">
        <v>0</v>
      </c>
      <c r="Q58" s="62">
        <v>0</v>
      </c>
      <c r="R58" s="62">
        <v>0</v>
      </c>
      <c r="S58" s="62">
        <v>0</v>
      </c>
      <c r="T58" s="43">
        <v>90</v>
      </c>
      <c r="U58" s="37">
        <v>10</v>
      </c>
      <c r="V58" s="46">
        <f t="shared" ref="V58:V64" si="14">SUM(W58:AE58)</f>
        <v>16</v>
      </c>
      <c r="W58" s="287">
        <v>0</v>
      </c>
      <c r="X58" s="37">
        <v>5</v>
      </c>
      <c r="Y58" s="37">
        <v>0</v>
      </c>
      <c r="Z58" s="33">
        <v>8</v>
      </c>
      <c r="AA58" s="33">
        <v>0</v>
      </c>
      <c r="AB58" s="33">
        <v>2</v>
      </c>
      <c r="AC58" s="37">
        <v>0</v>
      </c>
      <c r="AD58" s="37">
        <v>1</v>
      </c>
      <c r="AE58" s="38">
        <v>0</v>
      </c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</row>
    <row r="59" spans="1:51" ht="18.75" customHeight="1" x14ac:dyDescent="0.25">
      <c r="A59" s="586"/>
      <c r="B59" s="213" t="s">
        <v>110</v>
      </c>
      <c r="C59" s="372">
        <f t="shared" si="12"/>
        <v>31</v>
      </c>
      <c r="D59" s="26">
        <f t="shared" si="13"/>
        <v>13</v>
      </c>
      <c r="E59" s="214">
        <v>0</v>
      </c>
      <c r="F59" s="214">
        <v>0</v>
      </c>
      <c r="G59" s="214">
        <v>30</v>
      </c>
      <c r="H59" s="214">
        <v>13</v>
      </c>
      <c r="I59" s="56">
        <v>1</v>
      </c>
      <c r="J59" s="216">
        <v>0</v>
      </c>
      <c r="K59" s="56">
        <v>0</v>
      </c>
      <c r="L59" s="216">
        <v>0</v>
      </c>
      <c r="M59" s="56">
        <v>0</v>
      </c>
      <c r="N59" s="216">
        <v>0</v>
      </c>
      <c r="O59" s="56">
        <v>0</v>
      </c>
      <c r="P59" s="216">
        <v>0</v>
      </c>
      <c r="Q59" s="216">
        <v>0</v>
      </c>
      <c r="R59" s="216">
        <v>0</v>
      </c>
      <c r="S59" s="216">
        <v>0</v>
      </c>
      <c r="T59" s="217">
        <v>84</v>
      </c>
      <c r="U59" s="25">
        <v>11</v>
      </c>
      <c r="V59" s="23">
        <f t="shared" si="14"/>
        <v>16</v>
      </c>
      <c r="W59" s="27">
        <v>0</v>
      </c>
      <c r="X59" s="218">
        <v>2</v>
      </c>
      <c r="Y59" s="24">
        <v>0</v>
      </c>
      <c r="Z59" s="24">
        <v>12</v>
      </c>
      <c r="AA59" s="24">
        <v>0</v>
      </c>
      <c r="AB59" s="24">
        <v>2</v>
      </c>
      <c r="AC59" s="25">
        <v>0</v>
      </c>
      <c r="AD59" s="25">
        <v>0</v>
      </c>
      <c r="AE59" s="26">
        <v>0</v>
      </c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</row>
    <row r="60" spans="1:51" ht="18.75" customHeight="1" x14ac:dyDescent="0.25">
      <c r="A60" s="586"/>
      <c r="B60" s="31" t="s">
        <v>32</v>
      </c>
      <c r="C60" s="371">
        <f t="shared" si="12"/>
        <v>31</v>
      </c>
      <c r="D60" s="38">
        <f t="shared" si="13"/>
        <v>15</v>
      </c>
      <c r="E60" s="36">
        <v>0</v>
      </c>
      <c r="F60" s="36">
        <v>0</v>
      </c>
      <c r="G60" s="36">
        <v>30</v>
      </c>
      <c r="H60" s="36">
        <v>15</v>
      </c>
      <c r="I60" s="17">
        <v>1</v>
      </c>
      <c r="J60" s="37">
        <v>0</v>
      </c>
      <c r="K60" s="17">
        <v>0</v>
      </c>
      <c r="L60" s="37">
        <v>0</v>
      </c>
      <c r="M60" s="17">
        <v>0</v>
      </c>
      <c r="N60" s="37">
        <v>0</v>
      </c>
      <c r="O60" s="17">
        <v>0</v>
      </c>
      <c r="P60" s="37">
        <v>0</v>
      </c>
      <c r="Q60" s="37">
        <v>0</v>
      </c>
      <c r="R60" s="37">
        <v>0</v>
      </c>
      <c r="S60" s="37">
        <v>0</v>
      </c>
      <c r="T60" s="35">
        <v>57</v>
      </c>
      <c r="U60" s="37">
        <v>4</v>
      </c>
      <c r="V60" s="32">
        <f t="shared" si="14"/>
        <v>9</v>
      </c>
      <c r="W60" s="35">
        <v>0</v>
      </c>
      <c r="X60" s="63">
        <v>1</v>
      </c>
      <c r="Y60" s="33">
        <v>0</v>
      </c>
      <c r="Z60" s="33">
        <v>8</v>
      </c>
      <c r="AA60" s="33">
        <v>0</v>
      </c>
      <c r="AB60" s="33">
        <v>0</v>
      </c>
      <c r="AC60" s="37">
        <v>0</v>
      </c>
      <c r="AD60" s="37">
        <v>0</v>
      </c>
      <c r="AE60" s="38">
        <v>0</v>
      </c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</row>
    <row r="61" spans="1:51" ht="18.75" customHeight="1" x14ac:dyDescent="0.25">
      <c r="A61" s="586"/>
      <c r="B61" s="54" t="s">
        <v>26</v>
      </c>
      <c r="C61" s="372">
        <f t="shared" si="12"/>
        <v>165</v>
      </c>
      <c r="D61" s="30">
        <f t="shared" si="13"/>
        <v>1</v>
      </c>
      <c r="E61" s="55">
        <v>100</v>
      </c>
      <c r="F61" s="55">
        <v>1</v>
      </c>
      <c r="G61" s="55">
        <v>0</v>
      </c>
      <c r="H61" s="55">
        <v>0</v>
      </c>
      <c r="I61" s="56">
        <v>21</v>
      </c>
      <c r="J61" s="29">
        <v>0</v>
      </c>
      <c r="K61" s="56">
        <v>2</v>
      </c>
      <c r="L61" s="29">
        <v>0</v>
      </c>
      <c r="M61" s="56">
        <v>21</v>
      </c>
      <c r="N61" s="29">
        <v>0</v>
      </c>
      <c r="O61" s="56">
        <v>21</v>
      </c>
      <c r="P61" s="29">
        <v>0</v>
      </c>
      <c r="Q61" s="29">
        <v>0</v>
      </c>
      <c r="R61" s="29">
        <v>0</v>
      </c>
      <c r="S61" s="29">
        <v>0</v>
      </c>
      <c r="T61" s="301">
        <v>248</v>
      </c>
      <c r="U61" s="29">
        <v>24</v>
      </c>
      <c r="V61" s="299">
        <f t="shared" si="14"/>
        <v>44</v>
      </c>
      <c r="W61" s="59">
        <v>0</v>
      </c>
      <c r="X61" s="29">
        <v>15</v>
      </c>
      <c r="Y61" s="29">
        <v>0</v>
      </c>
      <c r="Z61" s="56">
        <v>23</v>
      </c>
      <c r="AA61" s="56">
        <v>0</v>
      </c>
      <c r="AB61" s="56">
        <v>5</v>
      </c>
      <c r="AC61" s="29">
        <v>0</v>
      </c>
      <c r="AD61" s="29">
        <v>1</v>
      </c>
      <c r="AE61" s="30">
        <v>0</v>
      </c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</row>
    <row r="62" spans="1:51" ht="18.75" customHeight="1" x14ac:dyDescent="0.25">
      <c r="A62" s="586"/>
      <c r="B62" s="40" t="s">
        <v>27</v>
      </c>
      <c r="C62" s="371">
        <f t="shared" si="12"/>
        <v>83</v>
      </c>
      <c r="D62" s="38">
        <f t="shared" si="13"/>
        <v>18</v>
      </c>
      <c r="E62" s="44">
        <v>50</v>
      </c>
      <c r="F62" s="44">
        <v>17</v>
      </c>
      <c r="G62" s="44">
        <v>0</v>
      </c>
      <c r="H62" s="44">
        <v>0</v>
      </c>
      <c r="I62" s="17">
        <v>11</v>
      </c>
      <c r="J62" s="62">
        <v>0</v>
      </c>
      <c r="K62" s="17">
        <v>1</v>
      </c>
      <c r="L62" s="62">
        <v>0</v>
      </c>
      <c r="M62" s="17">
        <v>11</v>
      </c>
      <c r="N62" s="62">
        <v>1</v>
      </c>
      <c r="O62" s="17">
        <v>10</v>
      </c>
      <c r="P62" s="62">
        <v>0</v>
      </c>
      <c r="Q62" s="62">
        <v>0</v>
      </c>
      <c r="R62" s="62">
        <v>0</v>
      </c>
      <c r="S62" s="62">
        <v>0</v>
      </c>
      <c r="T62" s="43">
        <v>202</v>
      </c>
      <c r="U62" s="37">
        <v>25</v>
      </c>
      <c r="V62" s="32">
        <f t="shared" si="14"/>
        <v>25</v>
      </c>
      <c r="W62" s="63">
        <v>0</v>
      </c>
      <c r="X62" s="37">
        <v>9</v>
      </c>
      <c r="Y62" s="37">
        <v>0</v>
      </c>
      <c r="Z62" s="33">
        <v>15</v>
      </c>
      <c r="AA62" s="33">
        <v>0</v>
      </c>
      <c r="AB62" s="33">
        <v>1</v>
      </c>
      <c r="AC62" s="37">
        <v>0</v>
      </c>
      <c r="AD62" s="37">
        <v>0</v>
      </c>
      <c r="AE62" s="38">
        <v>0</v>
      </c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</row>
    <row r="63" spans="1:51" ht="18.75" customHeight="1" x14ac:dyDescent="0.25">
      <c r="A63" s="586"/>
      <c r="B63" s="213" t="s">
        <v>225</v>
      </c>
      <c r="C63" s="372">
        <f t="shared" si="12"/>
        <v>10</v>
      </c>
      <c r="D63" s="26">
        <f t="shared" si="13"/>
        <v>0</v>
      </c>
      <c r="E63" s="214">
        <v>0</v>
      </c>
      <c r="F63" s="214">
        <v>0</v>
      </c>
      <c r="G63" s="214">
        <v>0</v>
      </c>
      <c r="H63" s="214">
        <v>0</v>
      </c>
      <c r="I63" s="56">
        <v>3</v>
      </c>
      <c r="J63" s="216">
        <v>0</v>
      </c>
      <c r="K63" s="56">
        <v>1</v>
      </c>
      <c r="L63" s="216">
        <v>0</v>
      </c>
      <c r="M63" s="56">
        <v>3</v>
      </c>
      <c r="N63" s="216">
        <v>0</v>
      </c>
      <c r="O63" s="56">
        <v>3</v>
      </c>
      <c r="P63" s="216">
        <v>0</v>
      </c>
      <c r="Q63" s="216">
        <v>0</v>
      </c>
      <c r="R63" s="216">
        <v>0</v>
      </c>
      <c r="S63" s="216">
        <v>0</v>
      </c>
      <c r="T63" s="217">
        <v>171</v>
      </c>
      <c r="U63" s="216">
        <v>6</v>
      </c>
      <c r="V63" s="384">
        <f t="shared" si="14"/>
        <v>26</v>
      </c>
      <c r="W63" s="250">
        <v>0</v>
      </c>
      <c r="X63" s="216">
        <v>3</v>
      </c>
      <c r="Y63" s="216">
        <v>0</v>
      </c>
      <c r="Z63" s="215">
        <v>23</v>
      </c>
      <c r="AA63" s="215">
        <v>0</v>
      </c>
      <c r="AB63" s="215">
        <v>0</v>
      </c>
      <c r="AC63" s="216">
        <v>0</v>
      </c>
      <c r="AD63" s="216">
        <v>0</v>
      </c>
      <c r="AE63" s="303">
        <v>0</v>
      </c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</row>
    <row r="64" spans="1:51" ht="18.75" customHeight="1" thickBot="1" x14ac:dyDescent="0.3">
      <c r="A64" s="586"/>
      <c r="B64" s="40" t="s">
        <v>84</v>
      </c>
      <c r="C64" s="371">
        <f t="shared" si="12"/>
        <v>20</v>
      </c>
      <c r="D64" s="38">
        <f t="shared" si="13"/>
        <v>1</v>
      </c>
      <c r="E64" s="44">
        <v>0</v>
      </c>
      <c r="F64" s="44">
        <v>0</v>
      </c>
      <c r="G64" s="44">
        <v>0</v>
      </c>
      <c r="H64" s="44">
        <v>0</v>
      </c>
      <c r="I64" s="17">
        <v>7</v>
      </c>
      <c r="J64" s="62">
        <v>0</v>
      </c>
      <c r="K64" s="17">
        <v>1</v>
      </c>
      <c r="L64" s="62">
        <v>1</v>
      </c>
      <c r="M64" s="17">
        <v>6</v>
      </c>
      <c r="N64" s="62">
        <v>0</v>
      </c>
      <c r="O64" s="17">
        <v>6</v>
      </c>
      <c r="P64" s="62">
        <v>0</v>
      </c>
      <c r="Q64" s="62">
        <v>0</v>
      </c>
      <c r="R64" s="62">
        <v>0</v>
      </c>
      <c r="S64" s="62">
        <v>0</v>
      </c>
      <c r="T64" s="385">
        <v>144</v>
      </c>
      <c r="U64" s="219">
        <v>20</v>
      </c>
      <c r="V64" s="41">
        <f t="shared" si="14"/>
        <v>15</v>
      </c>
      <c r="W64" s="220">
        <v>0</v>
      </c>
      <c r="X64" s="219">
        <v>3</v>
      </c>
      <c r="Y64" s="219">
        <v>0</v>
      </c>
      <c r="Z64" s="221">
        <v>10</v>
      </c>
      <c r="AA64" s="221">
        <v>0</v>
      </c>
      <c r="AB64" s="221">
        <v>2</v>
      </c>
      <c r="AC64" s="219">
        <v>0</v>
      </c>
      <c r="AD64" s="219">
        <v>0</v>
      </c>
      <c r="AE64" s="222">
        <v>0</v>
      </c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</row>
    <row r="65" spans="1:51" ht="18.75" customHeight="1" thickBot="1" x14ac:dyDescent="0.3">
      <c r="A65" s="586"/>
      <c r="B65" s="333" t="s">
        <v>38</v>
      </c>
      <c r="C65" s="51">
        <f t="shared" ref="C65:AE65" si="15">SUM(C58:C64)</f>
        <v>404</v>
      </c>
      <c r="D65" s="53">
        <f t="shared" si="15"/>
        <v>65</v>
      </c>
      <c r="E65" s="51">
        <f t="shared" si="15"/>
        <v>200</v>
      </c>
      <c r="F65" s="53">
        <f t="shared" si="15"/>
        <v>35</v>
      </c>
      <c r="G65" s="51">
        <f t="shared" si="15"/>
        <v>60</v>
      </c>
      <c r="H65" s="68">
        <f t="shared" si="15"/>
        <v>28</v>
      </c>
      <c r="I65" s="68">
        <f t="shared" si="15"/>
        <v>49</v>
      </c>
      <c r="J65" s="68">
        <f t="shared" si="15"/>
        <v>0</v>
      </c>
      <c r="K65" s="68">
        <f t="shared" si="15"/>
        <v>6</v>
      </c>
      <c r="L65" s="68">
        <f t="shared" si="15"/>
        <v>1</v>
      </c>
      <c r="M65" s="68">
        <f t="shared" si="15"/>
        <v>45</v>
      </c>
      <c r="N65" s="68">
        <f t="shared" si="15"/>
        <v>1</v>
      </c>
      <c r="O65" s="68">
        <f t="shared" si="15"/>
        <v>44</v>
      </c>
      <c r="P65" s="68">
        <f t="shared" si="15"/>
        <v>0</v>
      </c>
      <c r="Q65" s="68">
        <f t="shared" si="15"/>
        <v>0</v>
      </c>
      <c r="R65" s="68">
        <f t="shared" si="15"/>
        <v>0</v>
      </c>
      <c r="S65" s="53">
        <f t="shared" si="15"/>
        <v>0</v>
      </c>
      <c r="T65" s="6">
        <f t="shared" si="15"/>
        <v>996</v>
      </c>
      <c r="U65" s="6">
        <f t="shared" si="15"/>
        <v>100</v>
      </c>
      <c r="V65" s="6">
        <f t="shared" si="15"/>
        <v>151</v>
      </c>
      <c r="W65" s="51">
        <f t="shared" si="15"/>
        <v>0</v>
      </c>
      <c r="X65" s="68">
        <f t="shared" si="15"/>
        <v>38</v>
      </c>
      <c r="Y65" s="68">
        <f t="shared" si="15"/>
        <v>0</v>
      </c>
      <c r="Z65" s="68">
        <f t="shared" si="15"/>
        <v>99</v>
      </c>
      <c r="AA65" s="68">
        <f t="shared" si="15"/>
        <v>0</v>
      </c>
      <c r="AB65" s="68">
        <f t="shared" si="15"/>
        <v>12</v>
      </c>
      <c r="AC65" s="68">
        <f t="shared" si="15"/>
        <v>0</v>
      </c>
      <c r="AD65" s="68">
        <f t="shared" si="15"/>
        <v>2</v>
      </c>
      <c r="AE65" s="53">
        <f t="shared" si="15"/>
        <v>0</v>
      </c>
      <c r="AF65" s="69"/>
      <c r="AG65" s="69"/>
      <c r="AH65" s="69"/>
      <c r="AI65" s="69"/>
      <c r="AJ65" s="69"/>
      <c r="AK65" s="69"/>
      <c r="AL65" s="69"/>
      <c r="AM65" s="3"/>
      <c r="AN65" s="69"/>
      <c r="AO65" s="69"/>
      <c r="AP65" s="69"/>
      <c r="AQ65" s="69"/>
      <c r="AR65" s="69"/>
      <c r="AS65" s="69"/>
      <c r="AT65" s="69"/>
      <c r="AU65" s="3"/>
      <c r="AV65" s="69"/>
      <c r="AW65" s="69"/>
      <c r="AX65" s="69"/>
      <c r="AY65" s="69"/>
    </row>
    <row r="66" spans="1:51" ht="18.75" customHeight="1" thickBot="1" x14ac:dyDescent="0.3">
      <c r="A66" s="586"/>
      <c r="B66" s="633" t="s">
        <v>86</v>
      </c>
      <c r="C66" s="634"/>
      <c r="D66" s="634"/>
      <c r="E66" s="634"/>
      <c r="F66" s="634"/>
      <c r="G66" s="634"/>
      <c r="H66" s="634"/>
      <c r="I66" s="634"/>
      <c r="J66" s="634"/>
      <c r="K66" s="634"/>
      <c r="L66" s="634"/>
      <c r="M66" s="634"/>
      <c r="N66" s="634"/>
      <c r="O66" s="634"/>
      <c r="P66" s="634"/>
      <c r="Q66" s="634"/>
      <c r="R66" s="634"/>
      <c r="S66" s="634"/>
      <c r="T66" s="634"/>
      <c r="U66" s="634"/>
      <c r="V66" s="634"/>
      <c r="W66" s="634"/>
      <c r="X66" s="634"/>
      <c r="Y66" s="634"/>
      <c r="Z66" s="634"/>
      <c r="AA66" s="634"/>
      <c r="AB66" s="634"/>
      <c r="AC66" s="634"/>
      <c r="AD66" s="634"/>
      <c r="AE66" s="635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</row>
    <row r="67" spans="1:51" ht="18.75" customHeight="1" x14ac:dyDescent="0.25">
      <c r="A67" s="586"/>
      <c r="B67" s="40" t="s">
        <v>144</v>
      </c>
      <c r="C67" s="375">
        <f t="shared" ref="C67:C74" si="16">E67+G67+I67+K67+M67+O67</f>
        <v>32</v>
      </c>
      <c r="D67" s="38">
        <f t="shared" ref="D67:D74" si="17">F67+H67+J67+L67+N67+P67+Q67+R67+S67</f>
        <v>15</v>
      </c>
      <c r="E67" s="36">
        <v>0</v>
      </c>
      <c r="F67" s="36">
        <v>0</v>
      </c>
      <c r="G67" s="36">
        <v>30</v>
      </c>
      <c r="H67" s="36">
        <v>15</v>
      </c>
      <c r="I67" s="211">
        <v>2</v>
      </c>
      <c r="J67" s="37">
        <v>0</v>
      </c>
      <c r="K67" s="211">
        <v>0</v>
      </c>
      <c r="L67" s="37">
        <v>0</v>
      </c>
      <c r="M67" s="211">
        <v>0</v>
      </c>
      <c r="N67" s="37">
        <v>0</v>
      </c>
      <c r="O67" s="211">
        <v>0</v>
      </c>
      <c r="P67" s="37">
        <v>0</v>
      </c>
      <c r="Q67" s="37">
        <v>0</v>
      </c>
      <c r="R67" s="37">
        <v>0</v>
      </c>
      <c r="S67" s="37">
        <v>0</v>
      </c>
      <c r="T67" s="35">
        <v>54</v>
      </c>
      <c r="U67" s="38">
        <v>4</v>
      </c>
      <c r="V67" s="32">
        <f t="shared" ref="V67:V74" si="18">SUM(W67:AE67)</f>
        <v>10</v>
      </c>
      <c r="W67" s="305">
        <v>0</v>
      </c>
      <c r="X67" s="33">
        <v>0</v>
      </c>
      <c r="Y67" s="33">
        <v>0</v>
      </c>
      <c r="Z67" s="33">
        <v>10</v>
      </c>
      <c r="AA67" s="33">
        <v>0</v>
      </c>
      <c r="AB67" s="33">
        <v>0</v>
      </c>
      <c r="AC67" s="37">
        <v>0</v>
      </c>
      <c r="AD67" s="37">
        <v>0</v>
      </c>
      <c r="AE67" s="38">
        <v>0</v>
      </c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</row>
    <row r="68" spans="1:51" ht="18.75" customHeight="1" x14ac:dyDescent="0.25">
      <c r="A68" s="586"/>
      <c r="B68" s="213" t="s">
        <v>138</v>
      </c>
      <c r="C68" s="374">
        <f t="shared" si="16"/>
        <v>31</v>
      </c>
      <c r="D68" s="26">
        <f t="shared" si="17"/>
        <v>14</v>
      </c>
      <c r="E68" s="300">
        <v>0</v>
      </c>
      <c r="F68" s="300">
        <v>0</v>
      </c>
      <c r="G68" s="300">
        <v>30</v>
      </c>
      <c r="H68" s="300">
        <v>14</v>
      </c>
      <c r="I68" s="24">
        <v>1</v>
      </c>
      <c r="J68" s="56">
        <v>0</v>
      </c>
      <c r="K68" s="24">
        <v>0</v>
      </c>
      <c r="L68" s="29">
        <v>0</v>
      </c>
      <c r="M68" s="24">
        <v>0</v>
      </c>
      <c r="N68" s="29">
        <v>0</v>
      </c>
      <c r="O68" s="24">
        <v>0</v>
      </c>
      <c r="P68" s="29">
        <v>0</v>
      </c>
      <c r="Q68" s="29">
        <v>0</v>
      </c>
      <c r="R68" s="29">
        <v>0</v>
      </c>
      <c r="S68" s="29">
        <v>0</v>
      </c>
      <c r="T68" s="301">
        <v>54</v>
      </c>
      <c r="U68" s="29">
        <v>6</v>
      </c>
      <c r="V68" s="299">
        <f t="shared" si="18"/>
        <v>11</v>
      </c>
      <c r="W68" s="59">
        <v>0</v>
      </c>
      <c r="X68" s="29">
        <v>4</v>
      </c>
      <c r="Y68" s="29">
        <v>0</v>
      </c>
      <c r="Z68" s="56">
        <v>6</v>
      </c>
      <c r="AA68" s="56">
        <v>0</v>
      </c>
      <c r="AB68" s="56">
        <v>1</v>
      </c>
      <c r="AC68" s="29">
        <v>0</v>
      </c>
      <c r="AD68" s="29">
        <v>0</v>
      </c>
      <c r="AE68" s="30">
        <v>0</v>
      </c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</row>
    <row r="69" spans="1:51" ht="18.75" customHeight="1" x14ac:dyDescent="0.25">
      <c r="A69" s="586"/>
      <c r="B69" s="40" t="s">
        <v>139</v>
      </c>
      <c r="C69" s="378">
        <f t="shared" si="16"/>
        <v>31</v>
      </c>
      <c r="D69" s="38">
        <f t="shared" si="17"/>
        <v>1</v>
      </c>
      <c r="E69" s="36">
        <v>0</v>
      </c>
      <c r="F69" s="36">
        <v>0</v>
      </c>
      <c r="G69" s="36">
        <v>30</v>
      </c>
      <c r="H69" s="36">
        <v>1</v>
      </c>
      <c r="I69" s="17">
        <v>1</v>
      </c>
      <c r="J69" s="37">
        <v>0</v>
      </c>
      <c r="K69" s="17">
        <v>0</v>
      </c>
      <c r="L69" s="37">
        <v>0</v>
      </c>
      <c r="M69" s="17">
        <v>0</v>
      </c>
      <c r="N69" s="37">
        <v>0</v>
      </c>
      <c r="O69" s="17">
        <v>0</v>
      </c>
      <c r="P69" s="37">
        <v>0</v>
      </c>
      <c r="Q69" s="37">
        <v>0</v>
      </c>
      <c r="R69" s="37">
        <v>0</v>
      </c>
      <c r="S69" s="37">
        <v>0</v>
      </c>
      <c r="T69" s="35">
        <v>41</v>
      </c>
      <c r="U69" s="38">
        <v>2</v>
      </c>
      <c r="V69" s="32">
        <f t="shared" si="18"/>
        <v>6</v>
      </c>
      <c r="W69" s="305">
        <v>0</v>
      </c>
      <c r="X69" s="33">
        <v>1</v>
      </c>
      <c r="Y69" s="17">
        <v>0</v>
      </c>
      <c r="Z69" s="17">
        <v>5</v>
      </c>
      <c r="AA69" s="17">
        <v>0</v>
      </c>
      <c r="AB69" s="17">
        <v>0</v>
      </c>
      <c r="AC69" s="18">
        <v>0</v>
      </c>
      <c r="AD69" s="18">
        <v>0</v>
      </c>
      <c r="AE69" s="34">
        <v>0</v>
      </c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</row>
    <row r="70" spans="1:51" ht="18.75" customHeight="1" x14ac:dyDescent="0.25">
      <c r="A70" s="586"/>
      <c r="B70" s="213" t="s">
        <v>220</v>
      </c>
      <c r="C70" s="380">
        <f t="shared" si="16"/>
        <v>189</v>
      </c>
      <c r="D70" s="30">
        <f t="shared" si="17"/>
        <v>1</v>
      </c>
      <c r="E70" s="300">
        <v>100</v>
      </c>
      <c r="F70" s="300">
        <v>0</v>
      </c>
      <c r="G70" s="300">
        <v>0</v>
      </c>
      <c r="H70" s="300">
        <v>0</v>
      </c>
      <c r="I70" s="249">
        <v>29</v>
      </c>
      <c r="J70" s="249">
        <v>0</v>
      </c>
      <c r="K70" s="249">
        <v>3</v>
      </c>
      <c r="L70" s="29">
        <v>0</v>
      </c>
      <c r="M70" s="249">
        <v>29</v>
      </c>
      <c r="N70" s="29">
        <v>1</v>
      </c>
      <c r="O70" s="249">
        <v>28</v>
      </c>
      <c r="P70" s="29">
        <v>0</v>
      </c>
      <c r="Q70" s="29">
        <v>0</v>
      </c>
      <c r="R70" s="29">
        <v>0</v>
      </c>
      <c r="S70" s="29">
        <v>0</v>
      </c>
      <c r="T70" s="301">
        <v>288</v>
      </c>
      <c r="U70" s="29">
        <v>27</v>
      </c>
      <c r="V70" s="299">
        <f t="shared" si="18"/>
        <v>56</v>
      </c>
      <c r="W70" s="59">
        <v>0</v>
      </c>
      <c r="X70" s="29">
        <v>16</v>
      </c>
      <c r="Y70" s="29">
        <v>0</v>
      </c>
      <c r="Z70" s="56">
        <v>28</v>
      </c>
      <c r="AA70" s="56">
        <v>0</v>
      </c>
      <c r="AB70" s="56">
        <v>11</v>
      </c>
      <c r="AC70" s="29">
        <v>0</v>
      </c>
      <c r="AD70" s="29">
        <v>0</v>
      </c>
      <c r="AE70" s="30">
        <v>1</v>
      </c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</row>
    <row r="71" spans="1:51" ht="18.75" customHeight="1" x14ac:dyDescent="0.25">
      <c r="A71" s="586"/>
      <c r="B71" s="40" t="s">
        <v>221</v>
      </c>
      <c r="C71" s="375">
        <f t="shared" si="16"/>
        <v>95</v>
      </c>
      <c r="D71" s="38">
        <f t="shared" si="17"/>
        <v>2</v>
      </c>
      <c r="E71" s="36">
        <v>50</v>
      </c>
      <c r="F71" s="36">
        <v>2</v>
      </c>
      <c r="G71" s="36">
        <v>0</v>
      </c>
      <c r="H71" s="36">
        <v>0</v>
      </c>
      <c r="I71" s="33">
        <v>15</v>
      </c>
      <c r="J71" s="37">
        <v>0</v>
      </c>
      <c r="K71" s="33">
        <v>2</v>
      </c>
      <c r="L71" s="37">
        <v>0</v>
      </c>
      <c r="M71" s="33">
        <v>14</v>
      </c>
      <c r="N71" s="37">
        <v>0</v>
      </c>
      <c r="O71" s="33">
        <v>14</v>
      </c>
      <c r="P71" s="37">
        <v>0</v>
      </c>
      <c r="Q71" s="37">
        <v>0</v>
      </c>
      <c r="R71" s="37">
        <v>0</v>
      </c>
      <c r="S71" s="37">
        <v>0</v>
      </c>
      <c r="T71" s="35">
        <v>137</v>
      </c>
      <c r="U71" s="37">
        <v>45</v>
      </c>
      <c r="V71" s="32">
        <f t="shared" si="18"/>
        <v>29</v>
      </c>
      <c r="W71" s="63">
        <v>0</v>
      </c>
      <c r="X71" s="37">
        <v>12</v>
      </c>
      <c r="Y71" s="37">
        <v>0</v>
      </c>
      <c r="Z71" s="33">
        <v>4</v>
      </c>
      <c r="AA71" s="33">
        <v>0</v>
      </c>
      <c r="AB71" s="33">
        <v>13</v>
      </c>
      <c r="AC71" s="37">
        <v>0</v>
      </c>
      <c r="AD71" s="37">
        <v>0</v>
      </c>
      <c r="AE71" s="38">
        <v>0</v>
      </c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</row>
    <row r="72" spans="1:51" ht="18.75" customHeight="1" x14ac:dyDescent="0.25">
      <c r="A72" s="586"/>
      <c r="B72" s="213" t="s">
        <v>226</v>
      </c>
      <c r="C72" s="374">
        <f t="shared" si="16"/>
        <v>50</v>
      </c>
      <c r="D72" s="26">
        <f t="shared" si="17"/>
        <v>40</v>
      </c>
      <c r="E72" s="28">
        <v>40</v>
      </c>
      <c r="F72" s="28">
        <v>40</v>
      </c>
      <c r="G72" s="28">
        <v>0</v>
      </c>
      <c r="H72" s="28">
        <v>0</v>
      </c>
      <c r="I72" s="24">
        <v>3</v>
      </c>
      <c r="J72" s="29">
        <v>0</v>
      </c>
      <c r="K72" s="24">
        <v>1</v>
      </c>
      <c r="L72" s="29">
        <v>0</v>
      </c>
      <c r="M72" s="24">
        <v>3</v>
      </c>
      <c r="N72" s="29">
        <v>0</v>
      </c>
      <c r="O72" s="24">
        <v>3</v>
      </c>
      <c r="P72" s="29">
        <v>0</v>
      </c>
      <c r="Q72" s="29">
        <v>0</v>
      </c>
      <c r="R72" s="29">
        <v>0</v>
      </c>
      <c r="S72" s="29">
        <v>0</v>
      </c>
      <c r="T72" s="301">
        <v>152</v>
      </c>
      <c r="U72" s="25">
        <v>8</v>
      </c>
      <c r="V72" s="23">
        <f t="shared" si="18"/>
        <v>13</v>
      </c>
      <c r="W72" s="218">
        <v>0</v>
      </c>
      <c r="X72" s="25">
        <v>3</v>
      </c>
      <c r="Y72" s="25">
        <v>0</v>
      </c>
      <c r="Z72" s="24">
        <v>10</v>
      </c>
      <c r="AA72" s="24">
        <v>0</v>
      </c>
      <c r="AB72" s="24">
        <v>0</v>
      </c>
      <c r="AC72" s="24">
        <v>0</v>
      </c>
      <c r="AD72" s="24">
        <v>0</v>
      </c>
      <c r="AE72" s="26">
        <v>0</v>
      </c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</row>
    <row r="73" spans="1:51" ht="18.75" customHeight="1" x14ac:dyDescent="0.25">
      <c r="A73" s="586"/>
      <c r="B73" s="40" t="s">
        <v>227</v>
      </c>
      <c r="C73" s="375">
        <f t="shared" si="16"/>
        <v>6</v>
      </c>
      <c r="D73" s="38">
        <f t="shared" si="17"/>
        <v>0</v>
      </c>
      <c r="E73" s="308">
        <v>0</v>
      </c>
      <c r="F73" s="392">
        <v>0</v>
      </c>
      <c r="G73" s="308">
        <v>0</v>
      </c>
      <c r="H73" s="308">
        <v>0</v>
      </c>
      <c r="I73" s="211">
        <v>2</v>
      </c>
      <c r="J73" s="45">
        <v>0</v>
      </c>
      <c r="K73" s="211">
        <v>0</v>
      </c>
      <c r="L73" s="45">
        <v>0</v>
      </c>
      <c r="M73" s="211">
        <v>2</v>
      </c>
      <c r="N73" s="45">
        <v>0</v>
      </c>
      <c r="O73" s="211">
        <v>2</v>
      </c>
      <c r="P73" s="45">
        <v>0</v>
      </c>
      <c r="Q73" s="45">
        <v>0</v>
      </c>
      <c r="R73" s="45">
        <v>0</v>
      </c>
      <c r="S73" s="45">
        <v>0</v>
      </c>
      <c r="T73" s="226">
        <v>110</v>
      </c>
      <c r="U73" s="45">
        <v>14</v>
      </c>
      <c r="V73" s="227">
        <f t="shared" si="18"/>
        <v>18</v>
      </c>
      <c r="W73" s="228">
        <v>0</v>
      </c>
      <c r="X73" s="45">
        <v>2</v>
      </c>
      <c r="Y73" s="45">
        <v>0</v>
      </c>
      <c r="Z73" s="211">
        <v>14</v>
      </c>
      <c r="AA73" s="211">
        <v>1</v>
      </c>
      <c r="AB73" s="211">
        <v>0</v>
      </c>
      <c r="AC73" s="45">
        <v>0</v>
      </c>
      <c r="AD73" s="45">
        <v>0</v>
      </c>
      <c r="AE73" s="47">
        <v>1</v>
      </c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</row>
    <row r="74" spans="1:51" ht="18.75" customHeight="1" thickBot="1" x14ac:dyDescent="0.3">
      <c r="A74" s="586"/>
      <c r="B74" s="213" t="s">
        <v>228</v>
      </c>
      <c r="C74" s="374">
        <f t="shared" si="16"/>
        <v>65</v>
      </c>
      <c r="D74" s="26">
        <f t="shared" si="17"/>
        <v>35</v>
      </c>
      <c r="E74" s="28">
        <v>40</v>
      </c>
      <c r="F74" s="238">
        <v>35</v>
      </c>
      <c r="G74" s="28">
        <v>0</v>
      </c>
      <c r="H74" s="238">
        <v>0</v>
      </c>
      <c r="I74" s="238">
        <v>8</v>
      </c>
      <c r="J74" s="235">
        <v>0</v>
      </c>
      <c r="K74" s="238">
        <v>1</v>
      </c>
      <c r="L74" s="235">
        <v>0</v>
      </c>
      <c r="M74" s="238">
        <v>8</v>
      </c>
      <c r="N74" s="235">
        <v>0</v>
      </c>
      <c r="O74" s="238">
        <v>8</v>
      </c>
      <c r="P74" s="235">
        <v>0</v>
      </c>
      <c r="Q74" s="235">
        <v>0</v>
      </c>
      <c r="R74" s="235">
        <v>0</v>
      </c>
      <c r="S74" s="235">
        <v>0</v>
      </c>
      <c r="T74" s="359">
        <v>240</v>
      </c>
      <c r="U74" s="239">
        <v>18</v>
      </c>
      <c r="V74" s="234">
        <f t="shared" si="18"/>
        <v>31</v>
      </c>
      <c r="W74" s="364">
        <v>0</v>
      </c>
      <c r="X74" s="235">
        <v>11</v>
      </c>
      <c r="Y74" s="235">
        <v>0</v>
      </c>
      <c r="Z74" s="238">
        <v>19</v>
      </c>
      <c r="AA74" s="238">
        <v>0</v>
      </c>
      <c r="AB74" s="238">
        <v>1</v>
      </c>
      <c r="AC74" s="238">
        <v>0</v>
      </c>
      <c r="AD74" s="238">
        <v>0</v>
      </c>
      <c r="AE74" s="239">
        <v>0</v>
      </c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</row>
    <row r="75" spans="1:51" ht="18.75" customHeight="1" thickBot="1" x14ac:dyDescent="0.3">
      <c r="A75" s="586"/>
      <c r="B75" s="253" t="s">
        <v>95</v>
      </c>
      <c r="C75" s="75">
        <f t="shared" ref="C75:AE75" si="19">SUM(C67:C74)</f>
        <v>499</v>
      </c>
      <c r="D75" s="76">
        <f t="shared" si="19"/>
        <v>108</v>
      </c>
      <c r="E75" s="75">
        <f t="shared" si="19"/>
        <v>230</v>
      </c>
      <c r="F75" s="76">
        <f t="shared" si="19"/>
        <v>77</v>
      </c>
      <c r="G75" s="75">
        <f t="shared" si="19"/>
        <v>90</v>
      </c>
      <c r="H75" s="73">
        <f t="shared" si="19"/>
        <v>30</v>
      </c>
      <c r="I75" s="381">
        <f t="shared" si="19"/>
        <v>61</v>
      </c>
      <c r="J75" s="73">
        <f t="shared" si="19"/>
        <v>0</v>
      </c>
      <c r="K75" s="73">
        <f t="shared" si="19"/>
        <v>7</v>
      </c>
      <c r="L75" s="73">
        <f t="shared" si="19"/>
        <v>0</v>
      </c>
      <c r="M75" s="73">
        <f t="shared" si="19"/>
        <v>56</v>
      </c>
      <c r="N75" s="73">
        <f t="shared" si="19"/>
        <v>1</v>
      </c>
      <c r="O75" s="73">
        <f t="shared" si="19"/>
        <v>55</v>
      </c>
      <c r="P75" s="73">
        <f t="shared" si="19"/>
        <v>0</v>
      </c>
      <c r="Q75" s="73">
        <f t="shared" si="19"/>
        <v>0</v>
      </c>
      <c r="R75" s="73">
        <f t="shared" si="19"/>
        <v>0</v>
      </c>
      <c r="S75" s="76">
        <f t="shared" si="19"/>
        <v>0</v>
      </c>
      <c r="T75" s="71">
        <f t="shared" si="19"/>
        <v>1076</v>
      </c>
      <c r="U75" s="71">
        <f t="shared" si="19"/>
        <v>124</v>
      </c>
      <c r="V75" s="71">
        <f t="shared" si="19"/>
        <v>174</v>
      </c>
      <c r="W75" s="75">
        <f t="shared" si="19"/>
        <v>0</v>
      </c>
      <c r="X75" s="73">
        <f t="shared" si="19"/>
        <v>49</v>
      </c>
      <c r="Y75" s="73">
        <f t="shared" si="19"/>
        <v>0</v>
      </c>
      <c r="Z75" s="73">
        <f t="shared" si="19"/>
        <v>96</v>
      </c>
      <c r="AA75" s="73">
        <f t="shared" si="19"/>
        <v>1</v>
      </c>
      <c r="AB75" s="73">
        <f t="shared" si="19"/>
        <v>26</v>
      </c>
      <c r="AC75" s="73">
        <f t="shared" si="19"/>
        <v>0</v>
      </c>
      <c r="AD75" s="73">
        <f t="shared" si="19"/>
        <v>0</v>
      </c>
      <c r="AE75" s="76">
        <f t="shared" si="19"/>
        <v>2</v>
      </c>
      <c r="AF75" s="231"/>
      <c r="AG75" s="231"/>
      <c r="AH75" s="231"/>
      <c r="AI75" s="231"/>
      <c r="AJ75" s="231"/>
      <c r="AK75" s="231"/>
      <c r="AL75" s="231"/>
      <c r="AM75" s="231"/>
      <c r="AN75" s="231"/>
      <c r="AO75" s="231"/>
      <c r="AP75" s="231"/>
      <c r="AQ75" s="231"/>
      <c r="AR75" s="231"/>
      <c r="AS75" s="231"/>
      <c r="AT75" s="231"/>
      <c r="AU75" s="231"/>
      <c r="AV75" s="231"/>
      <c r="AW75" s="231"/>
      <c r="AX75" s="231"/>
      <c r="AY75" s="231"/>
    </row>
    <row r="76" spans="1:51" ht="18.75" customHeight="1" thickBot="1" x14ac:dyDescent="0.3">
      <c r="A76" s="586"/>
      <c r="B76" s="633" t="s">
        <v>121</v>
      </c>
      <c r="C76" s="634"/>
      <c r="D76" s="634"/>
      <c r="E76" s="634"/>
      <c r="F76" s="634"/>
      <c r="G76" s="634"/>
      <c r="H76" s="634"/>
      <c r="I76" s="634"/>
      <c r="J76" s="634"/>
      <c r="K76" s="634"/>
      <c r="L76" s="634"/>
      <c r="M76" s="634"/>
      <c r="N76" s="634"/>
      <c r="O76" s="634"/>
      <c r="P76" s="634"/>
      <c r="Q76" s="634"/>
      <c r="R76" s="634"/>
      <c r="S76" s="634"/>
      <c r="T76" s="634"/>
      <c r="U76" s="634"/>
      <c r="V76" s="634"/>
      <c r="W76" s="634"/>
      <c r="X76" s="634"/>
      <c r="Y76" s="634"/>
      <c r="Z76" s="634"/>
      <c r="AA76" s="634"/>
      <c r="AB76" s="634"/>
      <c r="AC76" s="634"/>
      <c r="AD76" s="634"/>
      <c r="AE76" s="635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</row>
    <row r="77" spans="1:51" ht="18.75" customHeight="1" x14ac:dyDescent="0.25">
      <c r="A77" s="586"/>
      <c r="B77" s="337" t="s">
        <v>163</v>
      </c>
      <c r="C77" s="376">
        <f t="shared" ref="C77:C84" si="20">E77+G77+I77+K77+M77+O77</f>
        <v>79</v>
      </c>
      <c r="D77" s="19">
        <f t="shared" ref="D77:D84" si="21">F77+H77+J77+L77+N77+P77+Q77+R77+S77</f>
        <v>36</v>
      </c>
      <c r="E77" s="339">
        <v>40</v>
      </c>
      <c r="F77" s="339">
        <v>33</v>
      </c>
      <c r="G77" s="339">
        <v>0</v>
      </c>
      <c r="H77" s="339">
        <v>0</v>
      </c>
      <c r="I77" s="83">
        <v>13</v>
      </c>
      <c r="J77" s="84">
        <v>0</v>
      </c>
      <c r="K77" s="83">
        <v>0</v>
      </c>
      <c r="L77" s="84">
        <v>0</v>
      </c>
      <c r="M77" s="83">
        <v>13</v>
      </c>
      <c r="N77" s="84">
        <v>0</v>
      </c>
      <c r="O77" s="83">
        <v>13</v>
      </c>
      <c r="P77" s="84">
        <v>3</v>
      </c>
      <c r="Q77" s="84">
        <v>0</v>
      </c>
      <c r="R77" s="84">
        <v>0</v>
      </c>
      <c r="S77" s="84">
        <v>0</v>
      </c>
      <c r="T77" s="20">
        <v>351</v>
      </c>
      <c r="U77" s="84">
        <v>23</v>
      </c>
      <c r="V77" s="16">
        <f t="shared" ref="V77:V84" si="22">SUM(W77:AE77)</f>
        <v>34</v>
      </c>
      <c r="W77" s="246">
        <v>0</v>
      </c>
      <c r="X77" s="84">
        <v>14</v>
      </c>
      <c r="Y77" s="84">
        <v>0</v>
      </c>
      <c r="Z77" s="83">
        <v>18</v>
      </c>
      <c r="AA77" s="83">
        <v>0</v>
      </c>
      <c r="AB77" s="83">
        <v>1</v>
      </c>
      <c r="AC77" s="83">
        <v>0</v>
      </c>
      <c r="AD77" s="83">
        <v>0</v>
      </c>
      <c r="AE77" s="340">
        <v>1</v>
      </c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</row>
    <row r="78" spans="1:51" ht="18.75" customHeight="1" x14ac:dyDescent="0.25">
      <c r="A78" s="586"/>
      <c r="B78" s="22" t="s">
        <v>164</v>
      </c>
      <c r="C78" s="377">
        <f t="shared" si="20"/>
        <v>31</v>
      </c>
      <c r="D78" s="286">
        <f t="shared" si="21"/>
        <v>4</v>
      </c>
      <c r="E78" s="28">
        <v>0</v>
      </c>
      <c r="F78" s="28">
        <v>0</v>
      </c>
      <c r="G78" s="28">
        <v>30</v>
      </c>
      <c r="H78" s="28">
        <v>4</v>
      </c>
      <c r="I78" s="24">
        <v>1</v>
      </c>
      <c r="J78" s="25">
        <v>0</v>
      </c>
      <c r="K78" s="24">
        <v>0</v>
      </c>
      <c r="L78" s="25">
        <v>0</v>
      </c>
      <c r="M78" s="24">
        <v>0</v>
      </c>
      <c r="N78" s="25">
        <v>0</v>
      </c>
      <c r="O78" s="24">
        <v>0</v>
      </c>
      <c r="P78" s="25">
        <v>0</v>
      </c>
      <c r="Q78" s="25">
        <v>0</v>
      </c>
      <c r="R78" s="25">
        <v>0</v>
      </c>
      <c r="S78" s="25">
        <v>0</v>
      </c>
      <c r="T78" s="27">
        <v>18</v>
      </c>
      <c r="U78" s="25">
        <v>11</v>
      </c>
      <c r="V78" s="23">
        <f t="shared" si="22"/>
        <v>6</v>
      </c>
      <c r="W78" s="218">
        <v>0</v>
      </c>
      <c r="X78" s="25">
        <v>1</v>
      </c>
      <c r="Y78" s="25">
        <v>0</v>
      </c>
      <c r="Z78" s="24">
        <v>4</v>
      </c>
      <c r="AA78" s="24">
        <v>0</v>
      </c>
      <c r="AB78" s="24">
        <v>1</v>
      </c>
      <c r="AC78" s="24">
        <v>0</v>
      </c>
      <c r="AD78" s="24">
        <v>0</v>
      </c>
      <c r="AE78" s="343">
        <v>0</v>
      </c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</row>
    <row r="79" spans="1:51" ht="18.75" customHeight="1" x14ac:dyDescent="0.25">
      <c r="A79" s="586"/>
      <c r="B79" s="15" t="s">
        <v>144</v>
      </c>
      <c r="C79" s="378">
        <f t="shared" si="20"/>
        <v>31</v>
      </c>
      <c r="D79" s="38">
        <f t="shared" si="21"/>
        <v>15</v>
      </c>
      <c r="E79" s="21">
        <v>0</v>
      </c>
      <c r="F79" s="21">
        <v>0</v>
      </c>
      <c r="G79" s="21">
        <v>30</v>
      </c>
      <c r="H79" s="21">
        <v>15</v>
      </c>
      <c r="I79" s="17">
        <v>1</v>
      </c>
      <c r="J79" s="18">
        <v>0</v>
      </c>
      <c r="K79" s="17">
        <v>0</v>
      </c>
      <c r="L79" s="18">
        <v>0</v>
      </c>
      <c r="M79" s="17">
        <v>0</v>
      </c>
      <c r="N79" s="18">
        <v>0</v>
      </c>
      <c r="O79" s="17">
        <v>0</v>
      </c>
      <c r="P79" s="18">
        <v>0</v>
      </c>
      <c r="Q79" s="18">
        <v>0</v>
      </c>
      <c r="R79" s="18">
        <v>0</v>
      </c>
      <c r="S79" s="18">
        <v>0</v>
      </c>
      <c r="T79" s="328">
        <v>65</v>
      </c>
      <c r="U79" s="18">
        <v>3</v>
      </c>
      <c r="V79" s="307">
        <f t="shared" si="22"/>
        <v>8</v>
      </c>
      <c r="W79" s="257">
        <v>0</v>
      </c>
      <c r="X79" s="18">
        <v>1</v>
      </c>
      <c r="Y79" s="18">
        <v>0</v>
      </c>
      <c r="Z79" s="17">
        <v>5</v>
      </c>
      <c r="AA79" s="17">
        <v>0</v>
      </c>
      <c r="AB79" s="17">
        <v>2</v>
      </c>
      <c r="AC79" s="17">
        <v>0</v>
      </c>
      <c r="AD79" s="17">
        <v>0</v>
      </c>
      <c r="AE79" s="344">
        <v>0</v>
      </c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</row>
    <row r="80" spans="1:51" ht="18.75" customHeight="1" x14ac:dyDescent="0.25">
      <c r="A80" s="586"/>
      <c r="B80" s="22" t="s">
        <v>154</v>
      </c>
      <c r="C80" s="377">
        <f t="shared" si="20"/>
        <v>41</v>
      </c>
      <c r="D80" s="286">
        <f t="shared" si="21"/>
        <v>9</v>
      </c>
      <c r="E80" s="28">
        <v>0</v>
      </c>
      <c r="F80" s="28">
        <v>0</v>
      </c>
      <c r="G80" s="28">
        <v>30</v>
      </c>
      <c r="H80" s="28">
        <v>9</v>
      </c>
      <c r="I80" s="24">
        <v>10</v>
      </c>
      <c r="J80" s="25">
        <v>0</v>
      </c>
      <c r="K80" s="24">
        <v>1</v>
      </c>
      <c r="L80" s="25">
        <v>0</v>
      </c>
      <c r="M80" s="24">
        <v>0</v>
      </c>
      <c r="N80" s="25">
        <v>0</v>
      </c>
      <c r="O80" s="24">
        <v>0</v>
      </c>
      <c r="P80" s="25">
        <v>0</v>
      </c>
      <c r="Q80" s="25">
        <v>0</v>
      </c>
      <c r="R80" s="25">
        <v>0</v>
      </c>
      <c r="S80" s="25">
        <v>0</v>
      </c>
      <c r="T80" s="27">
        <v>34</v>
      </c>
      <c r="U80" s="25">
        <v>2</v>
      </c>
      <c r="V80" s="23">
        <f t="shared" si="22"/>
        <v>11</v>
      </c>
      <c r="W80" s="218">
        <v>0</v>
      </c>
      <c r="X80" s="25">
        <v>1</v>
      </c>
      <c r="Y80" s="25">
        <v>0</v>
      </c>
      <c r="Z80" s="24">
        <v>9</v>
      </c>
      <c r="AA80" s="24">
        <v>0</v>
      </c>
      <c r="AB80" s="24">
        <v>1</v>
      </c>
      <c r="AC80" s="24">
        <v>0</v>
      </c>
      <c r="AD80" s="24">
        <v>0</v>
      </c>
      <c r="AE80" s="343">
        <v>0</v>
      </c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</row>
    <row r="81" spans="1:51" ht="18.75" customHeight="1" x14ac:dyDescent="0.25">
      <c r="A81" s="586"/>
      <c r="B81" s="310" t="s">
        <v>244</v>
      </c>
      <c r="C81" s="378">
        <f t="shared" si="20"/>
        <v>30</v>
      </c>
      <c r="D81" s="38">
        <f t="shared" si="21"/>
        <v>6</v>
      </c>
      <c r="E81" s="35">
        <v>0</v>
      </c>
      <c r="F81" s="36">
        <v>0</v>
      </c>
      <c r="G81" s="36">
        <v>30</v>
      </c>
      <c r="H81" s="36">
        <v>6</v>
      </c>
      <c r="I81" s="33">
        <v>0</v>
      </c>
      <c r="J81" s="33">
        <v>0</v>
      </c>
      <c r="K81" s="33">
        <v>0</v>
      </c>
      <c r="L81" s="37">
        <v>0</v>
      </c>
      <c r="M81" s="33">
        <v>0</v>
      </c>
      <c r="N81" s="37">
        <v>0</v>
      </c>
      <c r="O81" s="33">
        <v>0</v>
      </c>
      <c r="P81" s="37">
        <v>0</v>
      </c>
      <c r="Q81" s="33">
        <v>0</v>
      </c>
      <c r="R81" s="18">
        <v>0</v>
      </c>
      <c r="S81" s="18">
        <v>0</v>
      </c>
      <c r="T81" s="328">
        <v>21</v>
      </c>
      <c r="U81" s="18">
        <v>0</v>
      </c>
      <c r="V81" s="307">
        <f t="shared" si="22"/>
        <v>4</v>
      </c>
      <c r="W81" s="257">
        <v>0</v>
      </c>
      <c r="X81" s="18">
        <v>0</v>
      </c>
      <c r="Y81" s="18">
        <v>0</v>
      </c>
      <c r="Z81" s="17">
        <v>4</v>
      </c>
      <c r="AA81" s="17">
        <v>0</v>
      </c>
      <c r="AB81" s="17">
        <v>0</v>
      </c>
      <c r="AC81" s="17">
        <v>0</v>
      </c>
      <c r="AD81" s="17">
        <v>0</v>
      </c>
      <c r="AE81" s="344">
        <v>0</v>
      </c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</row>
    <row r="82" spans="1:51" ht="18.75" customHeight="1" x14ac:dyDescent="0.25">
      <c r="A82" s="586"/>
      <c r="B82" s="311" t="s">
        <v>220</v>
      </c>
      <c r="C82" s="382">
        <f t="shared" si="20"/>
        <v>0</v>
      </c>
      <c r="D82" s="26">
        <f t="shared" si="21"/>
        <v>0</v>
      </c>
      <c r="E82" s="300">
        <v>0</v>
      </c>
      <c r="F82" s="300">
        <v>0</v>
      </c>
      <c r="G82" s="300">
        <v>0</v>
      </c>
      <c r="H82" s="300">
        <v>0</v>
      </c>
      <c r="I82" s="249">
        <v>0</v>
      </c>
      <c r="J82" s="56">
        <v>0</v>
      </c>
      <c r="K82" s="249">
        <v>0</v>
      </c>
      <c r="L82" s="29">
        <v>0</v>
      </c>
      <c r="M82" s="249">
        <v>0</v>
      </c>
      <c r="N82" s="29">
        <v>0</v>
      </c>
      <c r="O82" s="249">
        <v>0</v>
      </c>
      <c r="P82" s="29">
        <v>0</v>
      </c>
      <c r="Q82" s="29">
        <v>0</v>
      </c>
      <c r="R82" s="29">
        <v>0</v>
      </c>
      <c r="S82" s="29">
        <v>0</v>
      </c>
      <c r="T82" s="301">
        <v>3</v>
      </c>
      <c r="U82" s="29">
        <v>0</v>
      </c>
      <c r="V82" s="299">
        <f t="shared" si="22"/>
        <v>0</v>
      </c>
      <c r="W82" s="59">
        <v>0</v>
      </c>
      <c r="X82" s="29">
        <v>0</v>
      </c>
      <c r="Y82" s="29">
        <v>0</v>
      </c>
      <c r="Z82" s="56">
        <v>0</v>
      </c>
      <c r="AA82" s="56">
        <v>0</v>
      </c>
      <c r="AB82" s="56">
        <v>0</v>
      </c>
      <c r="AC82" s="56">
        <v>0</v>
      </c>
      <c r="AD82" s="56">
        <v>0</v>
      </c>
      <c r="AE82" s="341">
        <v>0</v>
      </c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</row>
    <row r="83" spans="1:51" ht="18.75" customHeight="1" x14ac:dyDescent="0.25">
      <c r="A83" s="586"/>
      <c r="B83" s="31" t="s">
        <v>221</v>
      </c>
      <c r="C83" s="378">
        <f t="shared" si="20"/>
        <v>111</v>
      </c>
      <c r="D83" s="38">
        <f t="shared" si="21"/>
        <v>73</v>
      </c>
      <c r="E83" s="36">
        <v>80</v>
      </c>
      <c r="F83" s="36">
        <v>72</v>
      </c>
      <c r="G83" s="36">
        <v>0</v>
      </c>
      <c r="H83" s="36">
        <v>0</v>
      </c>
      <c r="I83" s="33">
        <v>10</v>
      </c>
      <c r="J83" s="37">
        <v>0</v>
      </c>
      <c r="K83" s="33">
        <v>1</v>
      </c>
      <c r="L83" s="37">
        <v>0</v>
      </c>
      <c r="M83" s="33">
        <v>10</v>
      </c>
      <c r="N83" s="37">
        <v>1</v>
      </c>
      <c r="O83" s="33">
        <v>10</v>
      </c>
      <c r="P83" s="37">
        <v>0</v>
      </c>
      <c r="Q83" s="37">
        <v>0</v>
      </c>
      <c r="R83" s="37">
        <v>0</v>
      </c>
      <c r="S83" s="37">
        <v>0</v>
      </c>
      <c r="T83" s="35">
        <v>345</v>
      </c>
      <c r="U83" s="37">
        <v>46</v>
      </c>
      <c r="V83" s="32">
        <f t="shared" si="22"/>
        <v>42</v>
      </c>
      <c r="W83" s="63">
        <v>0</v>
      </c>
      <c r="X83" s="37">
        <v>18</v>
      </c>
      <c r="Y83" s="37">
        <v>0</v>
      </c>
      <c r="Z83" s="33">
        <v>15</v>
      </c>
      <c r="AA83" s="33">
        <v>0</v>
      </c>
      <c r="AB83" s="33">
        <v>7</v>
      </c>
      <c r="AC83" s="33">
        <v>0</v>
      </c>
      <c r="AD83" s="33">
        <v>0</v>
      </c>
      <c r="AE83" s="342">
        <v>2</v>
      </c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</row>
    <row r="84" spans="1:51" ht="18.75" customHeight="1" thickBot="1" x14ac:dyDescent="0.3">
      <c r="A84" s="586"/>
      <c r="B84" s="311" t="s">
        <v>235</v>
      </c>
      <c r="C84" s="386">
        <f t="shared" si="20"/>
        <v>145</v>
      </c>
      <c r="D84" s="239">
        <f t="shared" si="21"/>
        <v>66</v>
      </c>
      <c r="E84" s="300">
        <v>80</v>
      </c>
      <c r="F84" s="300">
        <v>63</v>
      </c>
      <c r="G84" s="300">
        <v>0</v>
      </c>
      <c r="H84" s="300">
        <v>0</v>
      </c>
      <c r="I84" s="249">
        <v>21</v>
      </c>
      <c r="J84" s="247">
        <v>0</v>
      </c>
      <c r="K84" s="249">
        <v>2</v>
      </c>
      <c r="L84" s="247">
        <v>1</v>
      </c>
      <c r="M84" s="249">
        <v>21</v>
      </c>
      <c r="N84" s="247">
        <v>0</v>
      </c>
      <c r="O84" s="249">
        <v>21</v>
      </c>
      <c r="P84" s="247">
        <v>2</v>
      </c>
      <c r="Q84" s="247">
        <v>0</v>
      </c>
      <c r="R84" s="247">
        <v>0</v>
      </c>
      <c r="S84" s="247">
        <v>0</v>
      </c>
      <c r="T84" s="387">
        <v>372</v>
      </c>
      <c r="U84" s="247">
        <v>45</v>
      </c>
      <c r="V84" s="236">
        <f t="shared" si="22"/>
        <v>38</v>
      </c>
      <c r="W84" s="250">
        <v>0</v>
      </c>
      <c r="X84" s="247">
        <v>21</v>
      </c>
      <c r="Y84" s="247">
        <v>0</v>
      </c>
      <c r="Z84" s="251">
        <v>12</v>
      </c>
      <c r="AA84" s="251">
        <v>0</v>
      </c>
      <c r="AB84" s="251">
        <v>5</v>
      </c>
      <c r="AC84" s="251">
        <v>0</v>
      </c>
      <c r="AD84" s="251">
        <v>0</v>
      </c>
      <c r="AE84" s="358">
        <v>0</v>
      </c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</row>
    <row r="85" spans="1:51" ht="18.75" customHeight="1" thickBot="1" x14ac:dyDescent="0.3">
      <c r="A85" s="586"/>
      <c r="B85" s="253" t="s">
        <v>122</v>
      </c>
      <c r="C85" s="75">
        <f t="shared" ref="C85:AE85" si="23">SUM(C77:C84)</f>
        <v>468</v>
      </c>
      <c r="D85" s="76">
        <f t="shared" si="23"/>
        <v>209</v>
      </c>
      <c r="E85" s="75">
        <f t="shared" si="23"/>
        <v>200</v>
      </c>
      <c r="F85" s="73">
        <f t="shared" si="23"/>
        <v>168</v>
      </c>
      <c r="G85" s="75">
        <f t="shared" si="23"/>
        <v>120</v>
      </c>
      <c r="H85" s="73">
        <f t="shared" si="23"/>
        <v>34</v>
      </c>
      <c r="I85" s="73">
        <f t="shared" si="23"/>
        <v>56</v>
      </c>
      <c r="J85" s="73">
        <f t="shared" si="23"/>
        <v>0</v>
      </c>
      <c r="K85" s="73">
        <f t="shared" si="23"/>
        <v>4</v>
      </c>
      <c r="L85" s="73">
        <f t="shared" si="23"/>
        <v>1</v>
      </c>
      <c r="M85" s="73">
        <f t="shared" si="23"/>
        <v>44</v>
      </c>
      <c r="N85" s="73">
        <f t="shared" si="23"/>
        <v>1</v>
      </c>
      <c r="O85" s="73">
        <f t="shared" si="23"/>
        <v>44</v>
      </c>
      <c r="P85" s="73">
        <f t="shared" si="23"/>
        <v>5</v>
      </c>
      <c r="Q85" s="73">
        <f t="shared" si="23"/>
        <v>0</v>
      </c>
      <c r="R85" s="73">
        <f t="shared" si="23"/>
        <v>0</v>
      </c>
      <c r="S85" s="74">
        <f t="shared" si="23"/>
        <v>0</v>
      </c>
      <c r="T85" s="312">
        <f t="shared" si="23"/>
        <v>1209</v>
      </c>
      <c r="U85" s="71">
        <f t="shared" si="23"/>
        <v>130</v>
      </c>
      <c r="V85" s="71">
        <f t="shared" si="23"/>
        <v>143</v>
      </c>
      <c r="W85" s="75">
        <f t="shared" si="23"/>
        <v>0</v>
      </c>
      <c r="X85" s="73">
        <f t="shared" si="23"/>
        <v>56</v>
      </c>
      <c r="Y85" s="73">
        <f t="shared" si="23"/>
        <v>0</v>
      </c>
      <c r="Z85" s="73">
        <f t="shared" si="23"/>
        <v>67</v>
      </c>
      <c r="AA85" s="73">
        <f t="shared" si="23"/>
        <v>0</v>
      </c>
      <c r="AB85" s="73">
        <f t="shared" si="23"/>
        <v>17</v>
      </c>
      <c r="AC85" s="73">
        <f t="shared" si="23"/>
        <v>0</v>
      </c>
      <c r="AD85" s="73">
        <f t="shared" si="23"/>
        <v>0</v>
      </c>
      <c r="AE85" s="76">
        <f t="shared" si="23"/>
        <v>3</v>
      </c>
      <c r="AF85" s="231"/>
      <c r="AG85" s="231"/>
      <c r="AH85" s="231"/>
      <c r="AI85" s="231"/>
      <c r="AJ85" s="231"/>
      <c r="AK85" s="231"/>
      <c r="AL85" s="231"/>
      <c r="AM85" s="231"/>
      <c r="AN85" s="231"/>
      <c r="AO85" s="231"/>
      <c r="AP85" s="231"/>
      <c r="AQ85" s="231"/>
      <c r="AR85" s="231"/>
      <c r="AS85" s="231"/>
      <c r="AT85" s="231"/>
      <c r="AU85" s="231"/>
      <c r="AV85" s="231"/>
      <c r="AW85" s="231"/>
      <c r="AX85" s="231"/>
      <c r="AY85" s="231"/>
    </row>
    <row r="86" spans="1:51" ht="18.75" customHeight="1" thickBot="1" x14ac:dyDescent="0.3">
      <c r="A86" s="587"/>
      <c r="B86" s="256" t="s">
        <v>39</v>
      </c>
      <c r="C86" s="400">
        <f t="shared" ref="C86:AE86" si="24">C56+C65+C75+C85</f>
        <v>2707</v>
      </c>
      <c r="D86" s="6">
        <f t="shared" si="24"/>
        <v>1042</v>
      </c>
      <c r="E86" s="6">
        <f t="shared" si="24"/>
        <v>1270</v>
      </c>
      <c r="F86" s="6">
        <f t="shared" si="24"/>
        <v>763</v>
      </c>
      <c r="G86" s="6">
        <f t="shared" si="24"/>
        <v>490</v>
      </c>
      <c r="H86" s="6">
        <f t="shared" si="24"/>
        <v>234</v>
      </c>
      <c r="I86" s="6">
        <f t="shared" si="24"/>
        <v>333</v>
      </c>
      <c r="J86" s="6">
        <f t="shared" si="24"/>
        <v>6</v>
      </c>
      <c r="K86" s="6">
        <f t="shared" si="24"/>
        <v>37</v>
      </c>
      <c r="L86" s="6">
        <f t="shared" si="24"/>
        <v>6</v>
      </c>
      <c r="M86" s="6">
        <f t="shared" si="24"/>
        <v>290</v>
      </c>
      <c r="N86" s="6">
        <f t="shared" si="24"/>
        <v>6</v>
      </c>
      <c r="O86" s="6">
        <f t="shared" si="24"/>
        <v>287</v>
      </c>
      <c r="P86" s="6">
        <f t="shared" si="24"/>
        <v>26</v>
      </c>
      <c r="Q86" s="6">
        <f t="shared" si="24"/>
        <v>0</v>
      </c>
      <c r="R86" s="6">
        <f t="shared" si="24"/>
        <v>0</v>
      </c>
      <c r="S86" s="6">
        <f t="shared" si="24"/>
        <v>1</v>
      </c>
      <c r="T86" s="6">
        <f t="shared" si="24"/>
        <v>8337</v>
      </c>
      <c r="U86" s="6">
        <f t="shared" si="24"/>
        <v>888</v>
      </c>
      <c r="V86" s="6">
        <f t="shared" si="24"/>
        <v>1051</v>
      </c>
      <c r="W86" s="51">
        <f t="shared" si="24"/>
        <v>0</v>
      </c>
      <c r="X86" s="68">
        <f t="shared" si="24"/>
        <v>346</v>
      </c>
      <c r="Y86" s="68">
        <f t="shared" si="24"/>
        <v>0</v>
      </c>
      <c r="Z86" s="68">
        <f t="shared" si="24"/>
        <v>560</v>
      </c>
      <c r="AA86" s="68">
        <f t="shared" si="24"/>
        <v>1</v>
      </c>
      <c r="AB86" s="68">
        <f t="shared" si="24"/>
        <v>118</v>
      </c>
      <c r="AC86" s="68">
        <f t="shared" si="24"/>
        <v>0</v>
      </c>
      <c r="AD86" s="68">
        <f t="shared" si="24"/>
        <v>4</v>
      </c>
      <c r="AE86" s="53">
        <f t="shared" si="24"/>
        <v>22</v>
      </c>
      <c r="AF86" s="3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</row>
    <row r="87" spans="1:51" ht="18.75" customHeight="1" thickTop="1" x14ac:dyDescent="0.3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  <c r="AN87" s="77"/>
      <c r="AO87" s="77"/>
      <c r="AP87" s="77"/>
      <c r="AQ87" s="77"/>
      <c r="AR87" s="77"/>
      <c r="AS87" s="77"/>
      <c r="AT87" s="77"/>
      <c r="AU87" s="77"/>
      <c r="AV87" s="77"/>
      <c r="AW87" s="77"/>
      <c r="AX87" s="77"/>
      <c r="AY87" s="77"/>
    </row>
    <row r="88" spans="1:51" ht="18.75" customHeight="1" thickBot="1" x14ac:dyDescent="0.35">
      <c r="A88" s="77"/>
      <c r="K88" s="394"/>
      <c r="L88" s="394"/>
      <c r="M88" s="394"/>
      <c r="N88" s="394"/>
      <c r="O88" s="394"/>
      <c r="P88" s="394"/>
      <c r="Q88" s="394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  <c r="AN88" s="77"/>
      <c r="AO88" s="77"/>
      <c r="AP88" s="77"/>
      <c r="AQ88" s="77"/>
      <c r="AR88" s="77"/>
      <c r="AS88" s="77"/>
      <c r="AT88" s="77"/>
      <c r="AU88" s="77"/>
      <c r="AV88" s="77"/>
      <c r="AW88" s="77"/>
      <c r="AX88" s="77"/>
      <c r="AY88" s="77"/>
    </row>
    <row r="89" spans="1:51" ht="18.75" customHeight="1" x14ac:dyDescent="0.3">
      <c r="A89" s="77"/>
      <c r="B89" s="396" t="s">
        <v>187</v>
      </c>
      <c r="C89" s="402">
        <v>4</v>
      </c>
      <c r="D89" s="394"/>
      <c r="H89" s="682" t="s">
        <v>42</v>
      </c>
      <c r="I89" s="683"/>
      <c r="J89" s="683"/>
      <c r="K89" s="683"/>
      <c r="L89" s="683"/>
      <c r="M89" s="683"/>
      <c r="N89" s="683"/>
      <c r="O89" s="683"/>
      <c r="P89" s="684"/>
      <c r="Q89" s="394"/>
      <c r="S89" s="679" t="s">
        <v>47</v>
      </c>
      <c r="T89" s="680"/>
      <c r="U89" s="680"/>
      <c r="V89" s="680"/>
      <c r="W89" s="680"/>
      <c r="X89" s="680"/>
      <c r="Y89" s="680"/>
      <c r="Z89" s="680"/>
      <c r="AA89" s="680"/>
      <c r="AB89" s="680"/>
      <c r="AC89" s="680"/>
      <c r="AD89" s="681"/>
      <c r="AF89" s="77"/>
      <c r="AG89" s="77"/>
      <c r="AH89" s="77"/>
      <c r="AI89" s="77"/>
      <c r="AJ89" s="77"/>
      <c r="AK89" s="77"/>
      <c r="AL89" s="77"/>
      <c r="AM89" s="77"/>
      <c r="AN89" s="77"/>
      <c r="AO89" s="77"/>
      <c r="AP89" s="77"/>
      <c r="AQ89" s="77"/>
      <c r="AR89" s="77"/>
      <c r="AS89" s="77"/>
      <c r="AT89" s="77"/>
      <c r="AU89" s="77"/>
      <c r="AV89" s="77"/>
      <c r="AW89" s="77"/>
      <c r="AX89" s="77"/>
      <c r="AY89" s="77"/>
    </row>
    <row r="90" spans="1:51" ht="18.75" customHeight="1" x14ac:dyDescent="0.3">
      <c r="A90" s="77"/>
      <c r="H90" s="688" t="s">
        <v>304</v>
      </c>
      <c r="I90" s="689"/>
      <c r="J90" s="689"/>
      <c r="K90" s="689"/>
      <c r="L90" s="689"/>
      <c r="M90" s="689"/>
      <c r="N90" s="689"/>
      <c r="O90" s="689"/>
      <c r="P90" s="690"/>
      <c r="Q90" s="394"/>
      <c r="S90" s="662" t="s">
        <v>96</v>
      </c>
      <c r="T90" s="663"/>
      <c r="U90" s="663"/>
      <c r="V90" s="663"/>
      <c r="W90" s="663"/>
      <c r="X90" s="663"/>
      <c r="Y90" s="663"/>
      <c r="Z90" s="663"/>
      <c r="AA90" s="663"/>
      <c r="AB90" s="663"/>
      <c r="AC90" s="663"/>
      <c r="AD90" s="664"/>
      <c r="AF90" s="77"/>
      <c r="AG90" s="77"/>
      <c r="AL90" s="77"/>
      <c r="AM90" s="77"/>
      <c r="AN90" s="77"/>
      <c r="AO90" s="77"/>
      <c r="AP90" s="77"/>
      <c r="AQ90" s="77"/>
      <c r="AR90" s="77"/>
      <c r="AS90" s="77"/>
      <c r="AT90" s="77"/>
      <c r="AU90" s="77"/>
      <c r="AV90" s="77"/>
      <c r="AW90" s="77"/>
      <c r="AX90" s="77"/>
      <c r="AY90" s="77"/>
    </row>
    <row r="91" spans="1:51" ht="18.75" customHeight="1" x14ac:dyDescent="0.3">
      <c r="A91" s="77"/>
      <c r="H91" s="691" t="s">
        <v>312</v>
      </c>
      <c r="I91" s="692"/>
      <c r="J91" s="692"/>
      <c r="K91" s="692"/>
      <c r="L91" s="692"/>
      <c r="M91" s="692"/>
      <c r="N91" s="692"/>
      <c r="O91" s="692"/>
      <c r="P91" s="693"/>
      <c r="Q91" s="394"/>
      <c r="S91" s="670" t="s">
        <v>97</v>
      </c>
      <c r="T91" s="666"/>
      <c r="U91" s="666"/>
      <c r="V91" s="666"/>
      <c r="W91" s="666"/>
      <c r="X91" s="666"/>
      <c r="Y91" s="666"/>
      <c r="Z91" s="666"/>
      <c r="AA91" s="666"/>
      <c r="AB91" s="666"/>
      <c r="AC91" s="666"/>
      <c r="AD91" s="667"/>
      <c r="AF91" s="77"/>
      <c r="AG91" s="77"/>
      <c r="AH91" s="77"/>
      <c r="AI91" s="77"/>
      <c r="AJ91" s="77"/>
      <c r="AK91" s="77"/>
      <c r="AL91" s="77"/>
      <c r="AM91" s="77"/>
      <c r="AN91" s="77"/>
      <c r="AO91" s="77"/>
      <c r="AP91" s="77"/>
      <c r="AQ91" s="77"/>
      <c r="AR91" s="77"/>
      <c r="AS91" s="77"/>
      <c r="AT91" s="77"/>
      <c r="AU91" s="77"/>
      <c r="AV91" s="77"/>
      <c r="AW91" s="77"/>
      <c r="AX91" s="77"/>
      <c r="AY91" s="77"/>
    </row>
    <row r="92" spans="1:51" ht="18.75" customHeight="1" x14ac:dyDescent="0.3">
      <c r="A92" s="77"/>
      <c r="H92" s="688" t="s">
        <v>313</v>
      </c>
      <c r="I92" s="689"/>
      <c r="J92" s="689"/>
      <c r="K92" s="689"/>
      <c r="L92" s="689"/>
      <c r="M92" s="689"/>
      <c r="N92" s="689"/>
      <c r="O92" s="689"/>
      <c r="P92" s="690"/>
      <c r="Q92" s="394"/>
      <c r="S92" s="662" t="s">
        <v>184</v>
      </c>
      <c r="T92" s="663"/>
      <c r="U92" s="663"/>
      <c r="V92" s="663"/>
      <c r="W92" s="663"/>
      <c r="X92" s="663"/>
      <c r="Y92" s="663"/>
      <c r="Z92" s="663"/>
      <c r="AA92" s="663"/>
      <c r="AB92" s="663"/>
      <c r="AC92" s="663"/>
      <c r="AD92" s="664"/>
      <c r="AF92" s="77"/>
      <c r="AG92" s="77"/>
      <c r="AH92" s="77"/>
      <c r="AI92" s="77"/>
      <c r="AJ92" s="77"/>
      <c r="AK92" s="77"/>
      <c r="AL92" s="77"/>
      <c r="AM92" s="77"/>
      <c r="AN92" s="77"/>
      <c r="AO92" s="77"/>
      <c r="AP92" s="77"/>
      <c r="AQ92" s="77"/>
      <c r="AR92" s="77"/>
      <c r="AS92" s="77"/>
      <c r="AT92" s="77"/>
      <c r="AU92" s="77"/>
      <c r="AV92" s="77"/>
      <c r="AW92" s="77"/>
      <c r="AX92" s="77"/>
      <c r="AY92" s="77"/>
    </row>
    <row r="93" spans="1:51" ht="18.75" customHeight="1" x14ac:dyDescent="0.3">
      <c r="A93" s="77"/>
      <c r="H93" s="691" t="s">
        <v>314</v>
      </c>
      <c r="I93" s="694"/>
      <c r="J93" s="694"/>
      <c r="K93" s="694"/>
      <c r="L93" s="694"/>
      <c r="M93" s="694"/>
      <c r="N93" s="694"/>
      <c r="O93" s="694"/>
      <c r="P93" s="695"/>
      <c r="Q93" s="394"/>
      <c r="S93" s="670" t="s">
        <v>98</v>
      </c>
      <c r="T93" s="666"/>
      <c r="U93" s="666"/>
      <c r="V93" s="666"/>
      <c r="W93" s="666"/>
      <c r="X93" s="666"/>
      <c r="Y93" s="666"/>
      <c r="Z93" s="666"/>
      <c r="AA93" s="666"/>
      <c r="AB93" s="666"/>
      <c r="AC93" s="666"/>
      <c r="AD93" s="667"/>
      <c r="AF93" s="77"/>
      <c r="AG93" s="77"/>
      <c r="AH93" s="77"/>
      <c r="AI93" s="77"/>
      <c r="AJ93" s="77"/>
      <c r="AK93" s="77"/>
      <c r="AL93" s="77"/>
      <c r="AM93" s="77"/>
      <c r="AN93" s="77"/>
      <c r="AO93" s="77"/>
      <c r="AP93" s="77"/>
      <c r="AQ93" s="77"/>
      <c r="AR93" s="77"/>
      <c r="AS93" s="77"/>
      <c r="AT93" s="77"/>
      <c r="AU93" s="77"/>
      <c r="AV93" s="77"/>
      <c r="AW93" s="77"/>
      <c r="AX93" s="77"/>
      <c r="AY93" s="77"/>
    </row>
    <row r="94" spans="1:51" ht="18.75" customHeight="1" x14ac:dyDescent="0.3">
      <c r="A94" s="77"/>
      <c r="H94" s="688" t="s">
        <v>315</v>
      </c>
      <c r="I94" s="689"/>
      <c r="J94" s="689"/>
      <c r="K94" s="689"/>
      <c r="L94" s="689"/>
      <c r="M94" s="689"/>
      <c r="N94" s="689"/>
      <c r="O94" s="689"/>
      <c r="P94" s="690"/>
      <c r="Q94" s="394"/>
      <c r="S94" s="662" t="s">
        <v>129</v>
      </c>
      <c r="T94" s="663"/>
      <c r="U94" s="663"/>
      <c r="V94" s="663"/>
      <c r="W94" s="663"/>
      <c r="X94" s="663"/>
      <c r="Y94" s="663"/>
      <c r="Z94" s="663"/>
      <c r="AA94" s="663"/>
      <c r="AB94" s="663"/>
      <c r="AC94" s="663"/>
      <c r="AD94" s="664"/>
      <c r="AF94" s="77"/>
      <c r="AG94" s="77"/>
      <c r="AH94" s="77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  <c r="AU94" s="77"/>
      <c r="AV94" s="77"/>
      <c r="AW94" s="77"/>
      <c r="AX94" s="77"/>
      <c r="AY94" s="77"/>
    </row>
    <row r="95" spans="1:51" ht="18.75" customHeight="1" x14ac:dyDescent="0.3">
      <c r="A95" s="77"/>
      <c r="H95" s="691" t="s">
        <v>316</v>
      </c>
      <c r="I95" s="692"/>
      <c r="J95" s="692"/>
      <c r="K95" s="692"/>
      <c r="L95" s="692"/>
      <c r="M95" s="692"/>
      <c r="N95" s="692"/>
      <c r="O95" s="692"/>
      <c r="P95" s="693"/>
      <c r="Q95" s="394"/>
      <c r="S95" s="665" t="s">
        <v>310</v>
      </c>
      <c r="T95" s="666"/>
      <c r="U95" s="666"/>
      <c r="V95" s="666"/>
      <c r="W95" s="666"/>
      <c r="X95" s="666"/>
      <c r="Y95" s="666"/>
      <c r="Z95" s="666"/>
      <c r="AA95" s="666"/>
      <c r="AB95" s="666"/>
      <c r="AC95" s="666"/>
      <c r="AD95" s="667"/>
      <c r="AF95" s="77"/>
      <c r="AG95" s="77"/>
      <c r="AH95" s="77"/>
      <c r="AI95" s="77"/>
      <c r="AJ95" s="77"/>
      <c r="AK95" s="77"/>
      <c r="AL95" s="77"/>
      <c r="AM95" s="77"/>
      <c r="AN95" s="77"/>
      <c r="AO95" s="77"/>
      <c r="AP95" s="77"/>
      <c r="AQ95" s="77"/>
      <c r="AR95" s="77"/>
      <c r="AS95" s="77"/>
      <c r="AT95" s="77"/>
      <c r="AU95" s="77"/>
      <c r="AV95" s="77"/>
      <c r="AW95" s="77"/>
      <c r="AX95" s="77"/>
      <c r="AY95" s="77"/>
    </row>
    <row r="96" spans="1:51" ht="19.5" thickBot="1" x14ac:dyDescent="0.35">
      <c r="A96" s="77"/>
      <c r="H96" s="696" t="s">
        <v>317</v>
      </c>
      <c r="I96" s="697"/>
      <c r="J96" s="697"/>
      <c r="K96" s="697"/>
      <c r="L96" s="697"/>
      <c r="M96" s="697"/>
      <c r="N96" s="697"/>
      <c r="O96" s="697"/>
      <c r="P96" s="698"/>
      <c r="Q96" s="394"/>
      <c r="S96" s="662" t="s">
        <v>185</v>
      </c>
      <c r="T96" s="663"/>
      <c r="U96" s="663"/>
      <c r="V96" s="663"/>
      <c r="W96" s="663"/>
      <c r="X96" s="663"/>
      <c r="Y96" s="663"/>
      <c r="Z96" s="663"/>
      <c r="AA96" s="663"/>
      <c r="AB96" s="663"/>
      <c r="AC96" s="663"/>
      <c r="AD96" s="664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  <c r="AX96" s="77"/>
      <c r="AY96" s="77"/>
    </row>
    <row r="97" spans="1:51" ht="18.75" customHeight="1" x14ac:dyDescent="0.3">
      <c r="A97" s="77"/>
      <c r="M97" s="394"/>
      <c r="N97" s="394"/>
      <c r="O97" s="394"/>
      <c r="P97" s="394"/>
      <c r="Q97" s="394"/>
      <c r="S97" s="670" t="s">
        <v>114</v>
      </c>
      <c r="T97" s="666"/>
      <c r="U97" s="666"/>
      <c r="V97" s="666"/>
      <c r="W97" s="666"/>
      <c r="X97" s="666"/>
      <c r="Y97" s="666"/>
      <c r="Z97" s="666"/>
      <c r="AA97" s="666"/>
      <c r="AB97" s="666"/>
      <c r="AC97" s="666"/>
      <c r="AD97" s="667"/>
      <c r="AF97" s="77"/>
      <c r="AG97" s="77"/>
      <c r="AH97" s="77"/>
      <c r="AI97" s="77"/>
      <c r="AJ97" s="77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  <c r="AW97" s="77"/>
      <c r="AX97" s="77"/>
      <c r="AY97" s="77"/>
    </row>
    <row r="98" spans="1:51" ht="18.75" customHeight="1" thickBot="1" x14ac:dyDescent="0.35">
      <c r="A98" s="77"/>
      <c r="M98" s="394"/>
      <c r="N98" s="394"/>
      <c r="O98" s="394"/>
      <c r="P98" s="394"/>
      <c r="Q98" s="394"/>
      <c r="R98" s="394"/>
      <c r="S98" s="671" t="s">
        <v>101</v>
      </c>
      <c r="T98" s="672"/>
      <c r="U98" s="672"/>
      <c r="V98" s="672"/>
      <c r="W98" s="672"/>
      <c r="X98" s="672"/>
      <c r="Y98" s="672"/>
      <c r="Z98" s="672"/>
      <c r="AA98" s="672"/>
      <c r="AB98" s="672"/>
      <c r="AC98" s="672"/>
      <c r="AD98" s="673"/>
      <c r="AF98" s="77"/>
      <c r="AG98" s="77"/>
      <c r="AH98" s="77"/>
      <c r="AI98" s="77"/>
      <c r="AJ98" s="77"/>
      <c r="AK98" s="77"/>
      <c r="AL98" s="77"/>
      <c r="AM98" s="77"/>
      <c r="AN98" s="77"/>
      <c r="AO98" s="77"/>
      <c r="AP98" s="77"/>
      <c r="AQ98" s="77"/>
      <c r="AR98" s="77"/>
      <c r="AS98" s="77"/>
      <c r="AT98" s="77"/>
      <c r="AU98" s="77"/>
      <c r="AV98" s="77"/>
      <c r="AW98" s="77"/>
      <c r="AX98" s="77"/>
      <c r="AY98" s="77"/>
    </row>
    <row r="99" spans="1:51" ht="18.75" customHeight="1" x14ac:dyDescent="0.3">
      <c r="A99" s="77"/>
      <c r="M99" s="394"/>
      <c r="N99" s="394"/>
      <c r="O99" s="394"/>
      <c r="P99" s="394"/>
      <c r="Q99" s="394"/>
      <c r="R99" s="394"/>
      <c r="S99" s="394"/>
      <c r="T99" s="394"/>
      <c r="U99" s="394"/>
      <c r="V99" s="395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  <c r="AM99" s="77"/>
      <c r="AN99" s="77"/>
      <c r="AO99" s="77"/>
      <c r="AP99" s="77"/>
      <c r="AQ99" s="77"/>
      <c r="AR99" s="77"/>
      <c r="AS99" s="77"/>
      <c r="AT99" s="77"/>
      <c r="AU99" s="77"/>
      <c r="AV99" s="77"/>
      <c r="AW99" s="77"/>
      <c r="AX99" s="77"/>
      <c r="AY99" s="77"/>
    </row>
    <row r="100" spans="1:51" ht="18.75" customHeight="1" x14ac:dyDescent="0.3">
      <c r="A100" s="77"/>
      <c r="M100" s="394"/>
      <c r="N100" s="394"/>
      <c r="O100" s="394"/>
      <c r="P100" s="394"/>
      <c r="Q100" s="394"/>
      <c r="R100" s="394"/>
      <c r="S100" s="394"/>
      <c r="T100" s="394"/>
      <c r="U100" s="394"/>
      <c r="V100" s="395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  <c r="AN100" s="77"/>
      <c r="AO100" s="77"/>
      <c r="AP100" s="77"/>
      <c r="AQ100" s="77"/>
      <c r="AR100" s="77"/>
      <c r="AS100" s="77"/>
      <c r="AT100" s="77"/>
      <c r="AU100" s="77"/>
      <c r="AV100" s="77"/>
      <c r="AW100" s="77"/>
      <c r="AX100" s="77"/>
      <c r="AY100" s="77"/>
    </row>
    <row r="101" spans="1:51" ht="18.75" customHeight="1" x14ac:dyDescent="0.3">
      <c r="A101" s="77"/>
      <c r="M101" s="394"/>
      <c r="N101" s="394"/>
      <c r="O101" s="394"/>
      <c r="P101" s="394"/>
      <c r="Q101" s="394"/>
      <c r="R101" s="394"/>
      <c r="S101" s="394"/>
      <c r="T101" s="394"/>
      <c r="U101" s="394"/>
      <c r="V101" s="395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7"/>
      <c r="AS101" s="77"/>
      <c r="AT101" s="77"/>
      <c r="AU101" s="77"/>
      <c r="AV101" s="77"/>
      <c r="AW101" s="77"/>
      <c r="AX101" s="77"/>
      <c r="AY101" s="77"/>
    </row>
    <row r="102" spans="1:51" ht="18.75" customHeight="1" x14ac:dyDescent="0.3">
      <c r="A102" s="77"/>
      <c r="O102" s="394"/>
      <c r="P102" s="394"/>
      <c r="Q102" s="394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  <c r="AN102" s="77"/>
      <c r="AO102" s="77"/>
      <c r="AP102" s="77"/>
      <c r="AQ102" s="77"/>
      <c r="AR102" s="77"/>
      <c r="AS102" s="77"/>
      <c r="AT102" s="77"/>
      <c r="AU102" s="77"/>
      <c r="AV102" s="77"/>
      <c r="AW102" s="77"/>
      <c r="AX102" s="77"/>
      <c r="AY102" s="77"/>
    </row>
    <row r="103" spans="1:51" ht="18.75" customHeight="1" x14ac:dyDescent="0.3">
      <c r="A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  <c r="AN103" s="77"/>
      <c r="AO103" s="77"/>
      <c r="AP103" s="77"/>
      <c r="AQ103" s="77"/>
      <c r="AR103" s="77"/>
      <c r="AS103" s="77"/>
      <c r="AT103" s="77"/>
      <c r="AU103" s="77"/>
      <c r="AV103" s="77"/>
      <c r="AW103" s="77"/>
      <c r="AX103" s="77"/>
      <c r="AY103" s="77"/>
    </row>
    <row r="104" spans="1:51" ht="18.75" customHeight="1" x14ac:dyDescent="0.3">
      <c r="A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  <c r="AN104" s="77"/>
      <c r="AO104" s="77"/>
      <c r="AP104" s="77"/>
      <c r="AQ104" s="77"/>
      <c r="AR104" s="77"/>
      <c r="AS104" s="77"/>
      <c r="AT104" s="77"/>
      <c r="AU104" s="77"/>
      <c r="AV104" s="77"/>
      <c r="AW104" s="77"/>
      <c r="AX104" s="77"/>
      <c r="AY104" s="77"/>
    </row>
    <row r="105" spans="1:51" ht="18.75" customHeight="1" x14ac:dyDescent="0.3">
      <c r="A105" s="77"/>
      <c r="B105" s="77"/>
      <c r="C105" s="77"/>
      <c r="D105" s="77"/>
      <c r="E105" s="77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  <c r="AM105" s="77"/>
      <c r="AN105" s="77"/>
      <c r="AO105" s="77"/>
      <c r="AP105" s="77"/>
      <c r="AQ105" s="77"/>
      <c r="AR105" s="77"/>
      <c r="AS105" s="77"/>
      <c r="AT105" s="77"/>
      <c r="AU105" s="77"/>
      <c r="AV105" s="77"/>
      <c r="AW105" s="77"/>
      <c r="AX105" s="77"/>
      <c r="AY105" s="77"/>
    </row>
    <row r="106" spans="1:51" ht="18.75" customHeight="1" x14ac:dyDescent="0.3">
      <c r="A106" s="77"/>
      <c r="B106" s="77"/>
      <c r="C106" s="77"/>
      <c r="D106" s="77"/>
      <c r="E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  <c r="AP106" s="77"/>
      <c r="AQ106" s="77"/>
      <c r="AR106" s="77"/>
      <c r="AS106" s="77"/>
      <c r="AT106" s="77"/>
      <c r="AU106" s="77"/>
      <c r="AV106" s="77"/>
      <c r="AW106" s="77"/>
      <c r="AX106" s="77"/>
      <c r="AY106" s="77"/>
    </row>
    <row r="107" spans="1:51" ht="18.75" customHeight="1" x14ac:dyDescent="0.3">
      <c r="A107" s="77"/>
      <c r="B107" s="77"/>
      <c r="C107" s="77"/>
      <c r="D107" s="77"/>
      <c r="E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  <c r="AN107" s="77"/>
      <c r="AO107" s="77"/>
      <c r="AP107" s="77"/>
      <c r="AQ107" s="77"/>
      <c r="AR107" s="77"/>
      <c r="AS107" s="77"/>
      <c r="AT107" s="77"/>
      <c r="AU107" s="77"/>
      <c r="AV107" s="77"/>
      <c r="AW107" s="77"/>
      <c r="AX107" s="77"/>
      <c r="AY107" s="77"/>
    </row>
    <row r="108" spans="1:51" ht="18.75" customHeight="1" x14ac:dyDescent="0.3">
      <c r="A108" s="77"/>
      <c r="B108" s="77"/>
      <c r="C108" s="77"/>
      <c r="D108" s="77"/>
      <c r="E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  <c r="AP108" s="77"/>
      <c r="AQ108" s="77"/>
      <c r="AR108" s="77"/>
      <c r="AS108" s="77"/>
      <c r="AT108" s="77"/>
      <c r="AU108" s="77"/>
      <c r="AV108" s="77"/>
      <c r="AW108" s="77"/>
      <c r="AX108" s="77"/>
      <c r="AY108" s="77"/>
    </row>
    <row r="109" spans="1:51" ht="18.75" customHeight="1" x14ac:dyDescent="0.3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  <c r="AP109" s="77"/>
      <c r="AQ109" s="77"/>
      <c r="AR109" s="77"/>
      <c r="AS109" s="77"/>
      <c r="AT109" s="77"/>
      <c r="AU109" s="77"/>
      <c r="AV109" s="77"/>
      <c r="AW109" s="77"/>
      <c r="AX109" s="77"/>
      <c r="AY109" s="77"/>
    </row>
    <row r="110" spans="1:51" ht="18.75" customHeight="1" x14ac:dyDescent="0.3">
      <c r="A110" s="77"/>
      <c r="B110" s="77"/>
      <c r="C110" s="77"/>
      <c r="D110" s="77"/>
      <c r="E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77"/>
      <c r="AQ110" s="77"/>
      <c r="AR110" s="77"/>
      <c r="AS110" s="77"/>
      <c r="AT110" s="77"/>
      <c r="AU110" s="77"/>
      <c r="AV110" s="77"/>
      <c r="AW110" s="77"/>
      <c r="AX110" s="77"/>
      <c r="AY110" s="77"/>
    </row>
    <row r="111" spans="1:51" ht="18.75" customHeight="1" x14ac:dyDescent="0.3">
      <c r="A111" s="77"/>
      <c r="B111" s="77"/>
      <c r="C111" s="77"/>
      <c r="D111" s="77"/>
      <c r="E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  <c r="AW111" s="77"/>
      <c r="AX111" s="77"/>
      <c r="AY111" s="77"/>
    </row>
    <row r="112" spans="1:51" ht="18.75" customHeight="1" x14ac:dyDescent="0.3">
      <c r="A112" s="77"/>
      <c r="B112" s="77"/>
      <c r="C112" s="77"/>
      <c r="D112" s="77"/>
      <c r="E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  <c r="AP112" s="77"/>
      <c r="AQ112" s="77"/>
      <c r="AR112" s="77"/>
      <c r="AS112" s="77"/>
      <c r="AT112" s="77"/>
      <c r="AU112" s="77"/>
      <c r="AV112" s="77"/>
      <c r="AW112" s="77"/>
      <c r="AX112" s="77"/>
      <c r="AY112" s="77"/>
    </row>
    <row r="113" spans="1:51" ht="18.75" customHeight="1" x14ac:dyDescent="0.3">
      <c r="A113" s="77"/>
      <c r="B113" s="77"/>
      <c r="C113" s="77"/>
      <c r="D113" s="77"/>
      <c r="E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  <c r="AP113" s="77"/>
      <c r="AQ113" s="77"/>
      <c r="AR113" s="77"/>
      <c r="AS113" s="77"/>
      <c r="AT113" s="77"/>
      <c r="AU113" s="77"/>
      <c r="AV113" s="77"/>
      <c r="AW113" s="77"/>
      <c r="AX113" s="77"/>
      <c r="AY113" s="77"/>
    </row>
    <row r="114" spans="1:51" ht="18.75" customHeight="1" x14ac:dyDescent="0.3">
      <c r="A114" s="77"/>
      <c r="B114" s="77"/>
      <c r="C114" s="77"/>
      <c r="D114" s="77"/>
      <c r="E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  <c r="AP114" s="77"/>
      <c r="AQ114" s="77"/>
      <c r="AR114" s="77"/>
      <c r="AS114" s="77"/>
      <c r="AT114" s="77"/>
      <c r="AU114" s="77"/>
      <c r="AV114" s="77"/>
      <c r="AW114" s="77"/>
      <c r="AX114" s="77"/>
      <c r="AY114" s="77"/>
    </row>
    <row r="115" spans="1:51" ht="18.75" customHeight="1" x14ac:dyDescent="0.3">
      <c r="A115" s="77"/>
      <c r="B115" s="77"/>
      <c r="C115" s="77"/>
      <c r="D115" s="77"/>
      <c r="E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  <c r="AP115" s="77"/>
      <c r="AQ115" s="77"/>
      <c r="AR115" s="77"/>
      <c r="AS115" s="77"/>
      <c r="AT115" s="77"/>
      <c r="AU115" s="77"/>
      <c r="AV115" s="77"/>
      <c r="AW115" s="77"/>
      <c r="AX115" s="77"/>
      <c r="AY115" s="77"/>
    </row>
    <row r="116" spans="1:51" ht="18.75" customHeight="1" x14ac:dyDescent="0.3">
      <c r="A116" s="77"/>
      <c r="B116" s="77"/>
      <c r="C116" s="77"/>
      <c r="D116" s="77"/>
      <c r="E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  <c r="AU116" s="77"/>
      <c r="AV116" s="77"/>
      <c r="AW116" s="77"/>
      <c r="AX116" s="77"/>
      <c r="AY116" s="77"/>
    </row>
    <row r="117" spans="1:51" ht="18.75" customHeight="1" x14ac:dyDescent="0.3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  <c r="AN117" s="77"/>
      <c r="AO117" s="77"/>
      <c r="AP117" s="77"/>
      <c r="AQ117" s="77"/>
      <c r="AR117" s="77"/>
      <c r="AS117" s="77"/>
      <c r="AT117" s="77"/>
      <c r="AU117" s="77"/>
      <c r="AV117" s="77"/>
      <c r="AW117" s="77"/>
      <c r="AX117" s="77"/>
      <c r="AY117" s="77"/>
    </row>
    <row r="118" spans="1:51" ht="18.75" customHeight="1" x14ac:dyDescent="0.3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77"/>
      <c r="AP118" s="77"/>
      <c r="AQ118" s="77"/>
      <c r="AR118" s="77"/>
      <c r="AS118" s="77"/>
      <c r="AT118" s="77"/>
      <c r="AU118" s="77"/>
      <c r="AV118" s="77"/>
      <c r="AW118" s="77"/>
      <c r="AX118" s="77"/>
      <c r="AY118" s="77"/>
    </row>
    <row r="119" spans="1:51" ht="18.75" customHeight="1" x14ac:dyDescent="0.3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  <c r="AP119" s="77"/>
      <c r="AQ119" s="77"/>
      <c r="AR119" s="77"/>
      <c r="AS119" s="77"/>
      <c r="AT119" s="77"/>
      <c r="AU119" s="77"/>
      <c r="AV119" s="77"/>
      <c r="AW119" s="77"/>
      <c r="AX119" s="77"/>
      <c r="AY119" s="77"/>
    </row>
    <row r="120" spans="1:51" ht="18.75" customHeight="1" x14ac:dyDescent="0.3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  <c r="AP120" s="77"/>
      <c r="AQ120" s="77"/>
      <c r="AR120" s="77"/>
      <c r="AS120" s="77"/>
      <c r="AT120" s="77"/>
      <c r="AU120" s="77"/>
      <c r="AV120" s="77"/>
      <c r="AW120" s="77"/>
      <c r="AX120" s="77"/>
      <c r="AY120" s="77"/>
    </row>
    <row r="121" spans="1:51" ht="18.75" customHeight="1" x14ac:dyDescent="0.3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  <c r="AN121" s="77"/>
      <c r="AO121" s="77"/>
      <c r="AP121" s="77"/>
      <c r="AQ121" s="77"/>
      <c r="AR121" s="77"/>
      <c r="AS121" s="77"/>
      <c r="AT121" s="77"/>
      <c r="AU121" s="77"/>
      <c r="AV121" s="77"/>
      <c r="AW121" s="77"/>
      <c r="AX121" s="77"/>
      <c r="AY121" s="77"/>
    </row>
    <row r="122" spans="1:51" ht="18.75" customHeight="1" x14ac:dyDescent="0.3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  <c r="AN122" s="77"/>
      <c r="AO122" s="77"/>
      <c r="AP122" s="77"/>
      <c r="AQ122" s="77"/>
      <c r="AR122" s="77"/>
      <c r="AS122" s="77"/>
      <c r="AT122" s="77"/>
      <c r="AU122" s="77"/>
      <c r="AV122" s="77"/>
      <c r="AW122" s="77"/>
      <c r="AX122" s="77"/>
      <c r="AY122" s="77"/>
    </row>
    <row r="123" spans="1:51" ht="18.75" customHeight="1" x14ac:dyDescent="0.3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7"/>
      <c r="AU123" s="77"/>
      <c r="AV123" s="77"/>
      <c r="AW123" s="77"/>
      <c r="AX123" s="77"/>
      <c r="AY123" s="77"/>
    </row>
    <row r="124" spans="1:51" ht="18.75" customHeight="1" x14ac:dyDescent="0.3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77"/>
      <c r="AO124" s="77"/>
      <c r="AP124" s="77"/>
      <c r="AQ124" s="77"/>
      <c r="AR124" s="77"/>
      <c r="AS124" s="77"/>
      <c r="AT124" s="77"/>
      <c r="AU124" s="77"/>
      <c r="AV124" s="77"/>
      <c r="AW124" s="77"/>
      <c r="AX124" s="77"/>
      <c r="AY124" s="77"/>
    </row>
    <row r="125" spans="1:51" ht="18.75" customHeight="1" x14ac:dyDescent="0.3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7"/>
      <c r="AU125" s="77"/>
      <c r="AV125" s="77"/>
      <c r="AW125" s="77"/>
      <c r="AX125" s="77"/>
      <c r="AY125" s="77"/>
    </row>
    <row r="126" spans="1:51" ht="18.75" customHeight="1" x14ac:dyDescent="0.3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  <c r="AP126" s="77"/>
      <c r="AQ126" s="77"/>
      <c r="AR126" s="77"/>
      <c r="AS126" s="77"/>
      <c r="AT126" s="77"/>
      <c r="AU126" s="77"/>
      <c r="AV126" s="77"/>
      <c r="AW126" s="77"/>
      <c r="AX126" s="77"/>
      <c r="AY126" s="77"/>
    </row>
    <row r="127" spans="1:51" ht="18.75" customHeight="1" x14ac:dyDescent="0.3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  <c r="AP127" s="77"/>
      <c r="AQ127" s="77"/>
      <c r="AR127" s="77"/>
      <c r="AS127" s="77"/>
      <c r="AT127" s="77"/>
      <c r="AU127" s="77"/>
      <c r="AV127" s="77"/>
      <c r="AW127" s="77"/>
      <c r="AX127" s="77"/>
      <c r="AY127" s="77"/>
    </row>
    <row r="128" spans="1:51" ht="18.75" customHeight="1" x14ac:dyDescent="0.3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  <c r="AN128" s="77"/>
      <c r="AO128" s="77"/>
      <c r="AP128" s="77"/>
      <c r="AQ128" s="77"/>
      <c r="AR128" s="77"/>
      <c r="AS128" s="77"/>
      <c r="AT128" s="77"/>
      <c r="AU128" s="77"/>
      <c r="AV128" s="77"/>
      <c r="AW128" s="77"/>
      <c r="AX128" s="77"/>
      <c r="AY128" s="77"/>
    </row>
    <row r="129" spans="1:51" ht="18.75" customHeight="1" x14ac:dyDescent="0.3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7"/>
      <c r="AU129" s="77"/>
      <c r="AV129" s="77"/>
      <c r="AW129" s="77"/>
      <c r="AX129" s="77"/>
      <c r="AY129" s="77"/>
    </row>
    <row r="130" spans="1:51" ht="18.75" customHeight="1" x14ac:dyDescent="0.3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  <c r="AP130" s="77"/>
      <c r="AQ130" s="77"/>
      <c r="AR130" s="77"/>
      <c r="AS130" s="77"/>
      <c r="AT130" s="77"/>
      <c r="AU130" s="77"/>
      <c r="AV130" s="77"/>
      <c r="AW130" s="77"/>
      <c r="AX130" s="77"/>
      <c r="AY130" s="77"/>
    </row>
    <row r="131" spans="1:51" ht="18.75" customHeight="1" x14ac:dyDescent="0.3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U131" s="77"/>
      <c r="AV131" s="77"/>
      <c r="AW131" s="77"/>
      <c r="AX131" s="77"/>
      <c r="AY131" s="77"/>
    </row>
    <row r="132" spans="1:51" ht="18.75" customHeight="1" x14ac:dyDescent="0.3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  <c r="AN132" s="77"/>
      <c r="AO132" s="77"/>
      <c r="AP132" s="77"/>
      <c r="AQ132" s="77"/>
      <c r="AR132" s="77"/>
      <c r="AS132" s="77"/>
      <c r="AT132" s="77"/>
      <c r="AU132" s="77"/>
      <c r="AV132" s="77"/>
      <c r="AW132" s="77"/>
      <c r="AX132" s="77"/>
      <c r="AY132" s="77"/>
    </row>
    <row r="133" spans="1:51" ht="18.75" customHeight="1" x14ac:dyDescent="0.3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  <c r="AP133" s="77"/>
      <c r="AQ133" s="77"/>
      <c r="AR133" s="77"/>
      <c r="AS133" s="77"/>
      <c r="AT133" s="77"/>
      <c r="AU133" s="77"/>
      <c r="AV133" s="77"/>
      <c r="AW133" s="77"/>
      <c r="AX133" s="77"/>
      <c r="AY133" s="77"/>
    </row>
    <row r="134" spans="1:51" ht="18.75" customHeight="1" x14ac:dyDescent="0.3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  <c r="AN134" s="77"/>
      <c r="AO134" s="77"/>
      <c r="AP134" s="77"/>
      <c r="AQ134" s="77"/>
      <c r="AR134" s="77"/>
      <c r="AS134" s="77"/>
      <c r="AT134" s="77"/>
      <c r="AU134" s="77"/>
      <c r="AV134" s="77"/>
      <c r="AW134" s="77"/>
      <c r="AX134" s="77"/>
      <c r="AY134" s="77"/>
    </row>
    <row r="135" spans="1:51" ht="18.75" customHeight="1" x14ac:dyDescent="0.3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  <c r="AP135" s="77"/>
      <c r="AQ135" s="77"/>
      <c r="AR135" s="77"/>
      <c r="AS135" s="77"/>
      <c r="AT135" s="77"/>
      <c r="AU135" s="77"/>
      <c r="AV135" s="77"/>
      <c r="AW135" s="77"/>
      <c r="AX135" s="77"/>
      <c r="AY135" s="77"/>
    </row>
    <row r="136" spans="1:51" ht="18.75" customHeight="1" x14ac:dyDescent="0.3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  <c r="AP136" s="77"/>
      <c r="AQ136" s="77"/>
      <c r="AR136" s="77"/>
      <c r="AS136" s="77"/>
      <c r="AT136" s="77"/>
      <c r="AU136" s="77"/>
      <c r="AV136" s="77"/>
      <c r="AW136" s="77"/>
      <c r="AX136" s="77"/>
      <c r="AY136" s="77"/>
    </row>
    <row r="137" spans="1:51" ht="18.75" customHeight="1" x14ac:dyDescent="0.3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  <c r="AP137" s="77"/>
      <c r="AQ137" s="77"/>
      <c r="AR137" s="77"/>
      <c r="AS137" s="77"/>
      <c r="AT137" s="77"/>
      <c r="AU137" s="77"/>
      <c r="AV137" s="77"/>
      <c r="AW137" s="77"/>
      <c r="AX137" s="77"/>
      <c r="AY137" s="77"/>
    </row>
    <row r="138" spans="1:51" ht="18.75" customHeight="1" x14ac:dyDescent="0.3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  <c r="AP138" s="77"/>
      <c r="AQ138" s="77"/>
      <c r="AR138" s="77"/>
      <c r="AS138" s="77"/>
      <c r="AT138" s="77"/>
      <c r="AU138" s="77"/>
      <c r="AV138" s="77"/>
      <c r="AW138" s="77"/>
      <c r="AX138" s="77"/>
      <c r="AY138" s="77"/>
    </row>
    <row r="139" spans="1:51" ht="18.75" customHeight="1" x14ac:dyDescent="0.3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  <c r="AN139" s="77"/>
      <c r="AO139" s="77"/>
      <c r="AP139" s="77"/>
      <c r="AQ139" s="77"/>
      <c r="AR139" s="77"/>
      <c r="AS139" s="77"/>
      <c r="AT139" s="77"/>
      <c r="AU139" s="77"/>
      <c r="AV139" s="77"/>
      <c r="AW139" s="77"/>
      <c r="AX139" s="77"/>
      <c r="AY139" s="77"/>
    </row>
    <row r="140" spans="1:51" ht="18.75" customHeight="1" x14ac:dyDescent="0.3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  <c r="AP140" s="77"/>
      <c r="AQ140" s="77"/>
      <c r="AR140" s="77"/>
      <c r="AS140" s="77"/>
      <c r="AT140" s="77"/>
      <c r="AU140" s="77"/>
      <c r="AV140" s="77"/>
      <c r="AW140" s="77"/>
      <c r="AX140" s="77"/>
      <c r="AY140" s="77"/>
    </row>
    <row r="141" spans="1:51" ht="18.75" customHeight="1" x14ac:dyDescent="0.3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  <c r="AU141" s="77"/>
      <c r="AV141" s="77"/>
      <c r="AW141" s="77"/>
      <c r="AX141" s="77"/>
      <c r="AY141" s="77"/>
    </row>
    <row r="142" spans="1:51" ht="18.75" customHeight="1" x14ac:dyDescent="0.3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  <c r="AP142" s="77"/>
      <c r="AQ142" s="77"/>
      <c r="AR142" s="77"/>
      <c r="AS142" s="77"/>
      <c r="AT142" s="77"/>
      <c r="AU142" s="77"/>
      <c r="AV142" s="77"/>
      <c r="AW142" s="77"/>
      <c r="AX142" s="77"/>
      <c r="AY142" s="77"/>
    </row>
    <row r="143" spans="1:51" ht="18.75" customHeight="1" x14ac:dyDescent="0.3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  <c r="AN143" s="77"/>
      <c r="AO143" s="77"/>
      <c r="AP143" s="77"/>
      <c r="AQ143" s="77"/>
      <c r="AR143" s="77"/>
      <c r="AS143" s="77"/>
      <c r="AT143" s="77"/>
      <c r="AU143" s="77"/>
      <c r="AV143" s="77"/>
      <c r="AW143" s="77"/>
      <c r="AX143" s="77"/>
      <c r="AY143" s="77"/>
    </row>
    <row r="144" spans="1:51" ht="18.75" customHeight="1" x14ac:dyDescent="0.3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  <c r="AP144" s="77"/>
      <c r="AQ144" s="77"/>
      <c r="AR144" s="77"/>
      <c r="AS144" s="77"/>
      <c r="AT144" s="77"/>
      <c r="AU144" s="77"/>
      <c r="AV144" s="77"/>
      <c r="AW144" s="77"/>
      <c r="AX144" s="77"/>
      <c r="AY144" s="77"/>
    </row>
    <row r="145" spans="1:51" ht="18.75" customHeight="1" x14ac:dyDescent="0.3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  <c r="AN145" s="77"/>
      <c r="AO145" s="77"/>
      <c r="AP145" s="77"/>
      <c r="AQ145" s="77"/>
      <c r="AR145" s="77"/>
      <c r="AS145" s="77"/>
      <c r="AT145" s="77"/>
      <c r="AU145" s="77"/>
      <c r="AV145" s="77"/>
      <c r="AW145" s="77"/>
      <c r="AX145" s="77"/>
      <c r="AY145" s="77"/>
    </row>
    <row r="146" spans="1:51" ht="18.75" customHeight="1" x14ac:dyDescent="0.3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  <c r="AU146" s="77"/>
      <c r="AV146" s="77"/>
      <c r="AW146" s="77"/>
      <c r="AX146" s="77"/>
      <c r="AY146" s="77"/>
    </row>
    <row r="147" spans="1:51" ht="18.75" customHeight="1" x14ac:dyDescent="0.3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  <c r="AP147" s="77"/>
      <c r="AQ147" s="77"/>
      <c r="AR147" s="77"/>
      <c r="AS147" s="77"/>
      <c r="AT147" s="77"/>
      <c r="AU147" s="77"/>
      <c r="AV147" s="77"/>
      <c r="AW147" s="77"/>
      <c r="AX147" s="77"/>
      <c r="AY147" s="77"/>
    </row>
    <row r="148" spans="1:51" ht="18.75" customHeight="1" x14ac:dyDescent="0.3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  <c r="AP148" s="77"/>
      <c r="AQ148" s="77"/>
      <c r="AR148" s="77"/>
      <c r="AS148" s="77"/>
      <c r="AT148" s="77"/>
      <c r="AU148" s="77"/>
      <c r="AV148" s="77"/>
      <c r="AW148" s="77"/>
      <c r="AX148" s="77"/>
      <c r="AY148" s="77"/>
    </row>
    <row r="149" spans="1:51" ht="18.75" customHeight="1" x14ac:dyDescent="0.3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  <c r="AN149" s="77"/>
      <c r="AO149" s="77"/>
      <c r="AP149" s="77"/>
      <c r="AQ149" s="77"/>
      <c r="AR149" s="77"/>
      <c r="AS149" s="77"/>
      <c r="AT149" s="77"/>
      <c r="AU149" s="77"/>
      <c r="AV149" s="77"/>
      <c r="AW149" s="77"/>
      <c r="AX149" s="77"/>
      <c r="AY149" s="77"/>
    </row>
    <row r="150" spans="1:51" ht="18.75" customHeight="1" x14ac:dyDescent="0.3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  <c r="AP150" s="77"/>
      <c r="AQ150" s="77"/>
      <c r="AR150" s="77"/>
      <c r="AS150" s="77"/>
      <c r="AT150" s="77"/>
      <c r="AU150" s="77"/>
      <c r="AV150" s="77"/>
      <c r="AW150" s="77"/>
      <c r="AX150" s="77"/>
      <c r="AY150" s="77"/>
    </row>
    <row r="151" spans="1:51" ht="18.75" customHeight="1" x14ac:dyDescent="0.3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  <c r="AN151" s="77"/>
      <c r="AO151" s="77"/>
      <c r="AP151" s="77"/>
      <c r="AQ151" s="77"/>
      <c r="AR151" s="77"/>
      <c r="AS151" s="77"/>
      <c r="AT151" s="77"/>
      <c r="AU151" s="77"/>
      <c r="AV151" s="77"/>
      <c r="AW151" s="77"/>
      <c r="AX151" s="77"/>
      <c r="AY151" s="77"/>
    </row>
    <row r="152" spans="1:51" ht="18.75" customHeight="1" x14ac:dyDescent="0.3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77"/>
      <c r="AW152" s="77"/>
      <c r="AX152" s="77"/>
      <c r="AY152" s="77"/>
    </row>
    <row r="153" spans="1:51" ht="18.75" customHeight="1" x14ac:dyDescent="0.3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  <c r="AP153" s="77"/>
      <c r="AQ153" s="77"/>
      <c r="AR153" s="77"/>
      <c r="AS153" s="77"/>
      <c r="AT153" s="77"/>
      <c r="AU153" s="77"/>
      <c r="AV153" s="77"/>
      <c r="AW153" s="77"/>
      <c r="AX153" s="77"/>
      <c r="AY153" s="77"/>
    </row>
    <row r="154" spans="1:51" ht="18.75" customHeight="1" x14ac:dyDescent="0.3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  <c r="AN154" s="77"/>
      <c r="AO154" s="77"/>
      <c r="AP154" s="77"/>
      <c r="AQ154" s="77"/>
      <c r="AR154" s="77"/>
      <c r="AS154" s="77"/>
      <c r="AT154" s="77"/>
      <c r="AU154" s="77"/>
      <c r="AV154" s="77"/>
      <c r="AW154" s="77"/>
      <c r="AX154" s="77"/>
      <c r="AY154" s="77"/>
    </row>
    <row r="155" spans="1:51" ht="18.75" customHeight="1" x14ac:dyDescent="0.3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  <c r="AP155" s="77"/>
      <c r="AQ155" s="77"/>
      <c r="AR155" s="77"/>
      <c r="AS155" s="77"/>
      <c r="AT155" s="77"/>
      <c r="AU155" s="77"/>
      <c r="AV155" s="77"/>
      <c r="AW155" s="77"/>
      <c r="AX155" s="77"/>
      <c r="AY155" s="77"/>
    </row>
    <row r="156" spans="1:51" ht="18.75" customHeight="1" x14ac:dyDescent="0.3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  <c r="AU156" s="77"/>
      <c r="AV156" s="77"/>
      <c r="AW156" s="77"/>
      <c r="AX156" s="77"/>
      <c r="AY156" s="77"/>
    </row>
    <row r="157" spans="1:51" ht="18.75" customHeight="1" x14ac:dyDescent="0.3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  <c r="AN157" s="77"/>
      <c r="AO157" s="77"/>
      <c r="AP157" s="77"/>
      <c r="AQ157" s="77"/>
      <c r="AR157" s="77"/>
      <c r="AS157" s="77"/>
      <c r="AT157" s="77"/>
      <c r="AU157" s="77"/>
      <c r="AV157" s="77"/>
      <c r="AW157" s="77"/>
      <c r="AX157" s="77"/>
      <c r="AY157" s="77"/>
    </row>
    <row r="158" spans="1:51" ht="18.75" customHeight="1" x14ac:dyDescent="0.3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  <c r="AP158" s="77"/>
      <c r="AQ158" s="77"/>
      <c r="AR158" s="77"/>
      <c r="AS158" s="77"/>
      <c r="AT158" s="77"/>
      <c r="AU158" s="77"/>
      <c r="AV158" s="77"/>
      <c r="AW158" s="77"/>
      <c r="AX158" s="77"/>
      <c r="AY158" s="77"/>
    </row>
    <row r="159" spans="1:51" ht="18.75" customHeight="1" x14ac:dyDescent="0.3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  <c r="AP159" s="77"/>
      <c r="AQ159" s="77"/>
      <c r="AR159" s="77"/>
      <c r="AS159" s="77"/>
      <c r="AT159" s="77"/>
      <c r="AU159" s="77"/>
      <c r="AV159" s="77"/>
      <c r="AW159" s="77"/>
      <c r="AX159" s="77"/>
      <c r="AY159" s="77"/>
    </row>
    <row r="160" spans="1:51" ht="18.75" customHeight="1" x14ac:dyDescent="0.3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U160" s="77"/>
      <c r="AV160" s="77"/>
      <c r="AW160" s="77"/>
      <c r="AX160" s="77"/>
      <c r="AY160" s="77"/>
    </row>
    <row r="161" spans="1:51" ht="18.75" customHeight="1" x14ac:dyDescent="0.3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  <c r="AP161" s="77"/>
      <c r="AQ161" s="77"/>
      <c r="AR161" s="77"/>
      <c r="AS161" s="77"/>
      <c r="AT161" s="77"/>
      <c r="AU161" s="77"/>
      <c r="AV161" s="77"/>
      <c r="AW161" s="77"/>
      <c r="AX161" s="77"/>
      <c r="AY161" s="77"/>
    </row>
    <row r="162" spans="1:51" ht="18.75" customHeight="1" x14ac:dyDescent="0.3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  <c r="AP162" s="77"/>
      <c r="AQ162" s="77"/>
      <c r="AR162" s="77"/>
      <c r="AS162" s="77"/>
      <c r="AT162" s="77"/>
      <c r="AU162" s="77"/>
      <c r="AV162" s="77"/>
      <c r="AW162" s="77"/>
      <c r="AX162" s="77"/>
      <c r="AY162" s="77"/>
    </row>
    <row r="163" spans="1:51" ht="18.75" customHeight="1" x14ac:dyDescent="0.3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  <c r="AP163" s="77"/>
      <c r="AQ163" s="77"/>
      <c r="AR163" s="77"/>
      <c r="AS163" s="77"/>
      <c r="AT163" s="77"/>
      <c r="AU163" s="77"/>
      <c r="AV163" s="77"/>
      <c r="AW163" s="77"/>
      <c r="AX163" s="77"/>
      <c r="AY163" s="77"/>
    </row>
    <row r="164" spans="1:51" ht="18.75" customHeight="1" x14ac:dyDescent="0.3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  <c r="AP164" s="77"/>
      <c r="AQ164" s="77"/>
      <c r="AR164" s="77"/>
      <c r="AS164" s="77"/>
      <c r="AT164" s="77"/>
      <c r="AU164" s="77"/>
      <c r="AV164" s="77"/>
      <c r="AW164" s="77"/>
      <c r="AX164" s="77"/>
      <c r="AY164" s="77"/>
    </row>
    <row r="165" spans="1:51" ht="18.75" customHeight="1" x14ac:dyDescent="0.3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  <c r="AP165" s="77"/>
      <c r="AQ165" s="77"/>
      <c r="AR165" s="77"/>
      <c r="AS165" s="77"/>
      <c r="AT165" s="77"/>
      <c r="AU165" s="77"/>
      <c r="AV165" s="77"/>
      <c r="AW165" s="77"/>
      <c r="AX165" s="77"/>
      <c r="AY165" s="77"/>
    </row>
    <row r="166" spans="1:51" ht="18.75" customHeight="1" x14ac:dyDescent="0.3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  <c r="AN166" s="77"/>
      <c r="AO166" s="77"/>
      <c r="AP166" s="77"/>
      <c r="AQ166" s="77"/>
      <c r="AR166" s="77"/>
      <c r="AS166" s="77"/>
      <c r="AT166" s="77"/>
      <c r="AU166" s="77"/>
      <c r="AV166" s="77"/>
      <c r="AW166" s="77"/>
      <c r="AX166" s="77"/>
      <c r="AY166" s="77"/>
    </row>
    <row r="167" spans="1:51" ht="18.75" customHeight="1" x14ac:dyDescent="0.3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  <c r="AP167" s="77"/>
      <c r="AQ167" s="77"/>
      <c r="AR167" s="77"/>
      <c r="AS167" s="77"/>
      <c r="AT167" s="77"/>
      <c r="AU167" s="77"/>
      <c r="AV167" s="77"/>
      <c r="AW167" s="77"/>
      <c r="AX167" s="77"/>
      <c r="AY167" s="77"/>
    </row>
    <row r="168" spans="1:51" ht="18.75" customHeight="1" x14ac:dyDescent="0.3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  <c r="AN168" s="77"/>
      <c r="AO168" s="77"/>
      <c r="AP168" s="77"/>
      <c r="AQ168" s="77"/>
      <c r="AR168" s="77"/>
      <c r="AS168" s="77"/>
      <c r="AT168" s="77"/>
      <c r="AU168" s="77"/>
      <c r="AV168" s="77"/>
      <c r="AW168" s="77"/>
      <c r="AX168" s="77"/>
      <c r="AY168" s="77"/>
    </row>
    <row r="169" spans="1:51" ht="18.75" customHeight="1" x14ac:dyDescent="0.3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  <c r="AP169" s="77"/>
      <c r="AQ169" s="77"/>
      <c r="AR169" s="77"/>
      <c r="AS169" s="77"/>
      <c r="AT169" s="77"/>
      <c r="AU169" s="77"/>
      <c r="AV169" s="77"/>
      <c r="AW169" s="77"/>
      <c r="AX169" s="77"/>
      <c r="AY169" s="77"/>
    </row>
    <row r="170" spans="1:51" ht="18.75" customHeight="1" x14ac:dyDescent="0.3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  <c r="AP170" s="77"/>
      <c r="AQ170" s="77"/>
      <c r="AR170" s="77"/>
      <c r="AS170" s="77"/>
      <c r="AT170" s="77"/>
      <c r="AU170" s="77"/>
      <c r="AV170" s="77"/>
      <c r="AW170" s="77"/>
      <c r="AX170" s="77"/>
      <c r="AY170" s="77"/>
    </row>
    <row r="171" spans="1:51" ht="18.75" customHeight="1" x14ac:dyDescent="0.3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U171" s="77"/>
      <c r="AV171" s="77"/>
      <c r="AW171" s="77"/>
      <c r="AX171" s="77"/>
      <c r="AY171" s="77"/>
    </row>
    <row r="172" spans="1:51" ht="18.75" customHeight="1" x14ac:dyDescent="0.3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</row>
    <row r="173" spans="1:51" ht="18.75" customHeight="1" x14ac:dyDescent="0.3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  <c r="AN173" s="77"/>
      <c r="AO173" s="77"/>
      <c r="AP173" s="77"/>
      <c r="AQ173" s="77"/>
      <c r="AR173" s="77"/>
      <c r="AS173" s="77"/>
      <c r="AT173" s="77"/>
      <c r="AU173" s="77"/>
      <c r="AV173" s="77"/>
      <c r="AW173" s="77"/>
      <c r="AX173" s="77"/>
      <c r="AY173" s="77"/>
    </row>
    <row r="174" spans="1:51" ht="18.75" customHeight="1" x14ac:dyDescent="0.3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  <c r="AP174" s="77"/>
      <c r="AQ174" s="77"/>
      <c r="AR174" s="77"/>
      <c r="AS174" s="77"/>
      <c r="AT174" s="77"/>
      <c r="AU174" s="77"/>
      <c r="AV174" s="77"/>
      <c r="AW174" s="77"/>
      <c r="AX174" s="77"/>
      <c r="AY174" s="77"/>
    </row>
    <row r="175" spans="1:51" ht="18.75" customHeight="1" x14ac:dyDescent="0.3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  <c r="AN175" s="77"/>
      <c r="AO175" s="77"/>
      <c r="AP175" s="77"/>
      <c r="AQ175" s="77"/>
      <c r="AR175" s="77"/>
      <c r="AS175" s="77"/>
      <c r="AT175" s="77"/>
      <c r="AU175" s="77"/>
      <c r="AV175" s="77"/>
      <c r="AW175" s="77"/>
      <c r="AX175" s="77"/>
      <c r="AY175" s="77"/>
    </row>
    <row r="176" spans="1:51" ht="18.75" customHeight="1" x14ac:dyDescent="0.3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  <c r="AP176" s="77"/>
      <c r="AQ176" s="77"/>
      <c r="AR176" s="77"/>
      <c r="AS176" s="77"/>
      <c r="AT176" s="77"/>
      <c r="AU176" s="77"/>
      <c r="AV176" s="77"/>
      <c r="AW176" s="77"/>
      <c r="AX176" s="77"/>
      <c r="AY176" s="77"/>
    </row>
    <row r="177" spans="1:51" ht="18.75" customHeight="1" x14ac:dyDescent="0.3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  <c r="AN177" s="77"/>
      <c r="AO177" s="77"/>
      <c r="AP177" s="77"/>
      <c r="AQ177" s="77"/>
      <c r="AR177" s="77"/>
      <c r="AS177" s="77"/>
      <c r="AT177" s="77"/>
      <c r="AU177" s="77"/>
      <c r="AV177" s="77"/>
      <c r="AW177" s="77"/>
      <c r="AX177" s="77"/>
      <c r="AY177" s="77"/>
    </row>
    <row r="178" spans="1:51" ht="18.75" customHeight="1" x14ac:dyDescent="0.3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  <c r="AP178" s="77"/>
      <c r="AQ178" s="77"/>
      <c r="AR178" s="77"/>
      <c r="AS178" s="77"/>
      <c r="AT178" s="77"/>
      <c r="AU178" s="77"/>
      <c r="AV178" s="77"/>
      <c r="AW178" s="77"/>
      <c r="AX178" s="77"/>
      <c r="AY178" s="77"/>
    </row>
    <row r="179" spans="1:51" ht="18.75" customHeight="1" x14ac:dyDescent="0.3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  <c r="AN179" s="77"/>
      <c r="AO179" s="77"/>
      <c r="AP179" s="77"/>
      <c r="AQ179" s="77"/>
      <c r="AR179" s="77"/>
      <c r="AS179" s="77"/>
      <c r="AT179" s="77"/>
      <c r="AU179" s="77"/>
      <c r="AV179" s="77"/>
      <c r="AW179" s="77"/>
      <c r="AX179" s="77"/>
      <c r="AY179" s="77"/>
    </row>
    <row r="180" spans="1:51" ht="18.75" customHeight="1" x14ac:dyDescent="0.3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77"/>
      <c r="AO180" s="77"/>
      <c r="AP180" s="77"/>
      <c r="AQ180" s="77"/>
      <c r="AR180" s="77"/>
      <c r="AS180" s="77"/>
      <c r="AT180" s="77"/>
      <c r="AU180" s="77"/>
      <c r="AV180" s="77"/>
      <c r="AW180" s="77"/>
      <c r="AX180" s="77"/>
      <c r="AY180" s="77"/>
    </row>
    <row r="181" spans="1:51" ht="18.75" customHeight="1" x14ac:dyDescent="0.3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  <c r="AP181" s="77"/>
      <c r="AQ181" s="77"/>
      <c r="AR181" s="77"/>
      <c r="AS181" s="77"/>
      <c r="AT181" s="77"/>
      <c r="AU181" s="77"/>
      <c r="AV181" s="77"/>
      <c r="AW181" s="77"/>
      <c r="AX181" s="77"/>
      <c r="AY181" s="77"/>
    </row>
    <row r="182" spans="1:51" ht="18.75" customHeight="1" x14ac:dyDescent="0.3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  <c r="AU182" s="77"/>
      <c r="AV182" s="77"/>
      <c r="AW182" s="77"/>
      <c r="AX182" s="77"/>
      <c r="AY182" s="77"/>
    </row>
    <row r="183" spans="1:51" ht="18.75" customHeight="1" x14ac:dyDescent="0.3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  <c r="AP183" s="77"/>
      <c r="AQ183" s="77"/>
      <c r="AR183" s="77"/>
      <c r="AS183" s="77"/>
      <c r="AT183" s="77"/>
      <c r="AU183" s="77"/>
      <c r="AV183" s="77"/>
      <c r="AW183" s="77"/>
      <c r="AX183" s="77"/>
      <c r="AY183" s="77"/>
    </row>
    <row r="184" spans="1:51" ht="18.75" customHeight="1" x14ac:dyDescent="0.3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77"/>
      <c r="AO184" s="77"/>
      <c r="AP184" s="77"/>
      <c r="AQ184" s="77"/>
      <c r="AR184" s="77"/>
      <c r="AS184" s="77"/>
      <c r="AT184" s="77"/>
      <c r="AU184" s="77"/>
      <c r="AV184" s="77"/>
      <c r="AW184" s="77"/>
      <c r="AX184" s="77"/>
      <c r="AY184" s="77"/>
    </row>
    <row r="185" spans="1:51" ht="18.75" customHeight="1" x14ac:dyDescent="0.3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  <c r="AP185" s="77"/>
      <c r="AQ185" s="77"/>
      <c r="AR185" s="77"/>
      <c r="AS185" s="77"/>
      <c r="AT185" s="77"/>
      <c r="AU185" s="77"/>
      <c r="AV185" s="77"/>
      <c r="AW185" s="77"/>
      <c r="AX185" s="77"/>
      <c r="AY185" s="77"/>
    </row>
    <row r="186" spans="1:51" ht="18.75" customHeight="1" x14ac:dyDescent="0.3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77"/>
      <c r="AT186" s="77"/>
      <c r="AU186" s="77"/>
      <c r="AV186" s="77"/>
      <c r="AW186" s="77"/>
      <c r="AX186" s="77"/>
      <c r="AY186" s="77"/>
    </row>
    <row r="187" spans="1:51" ht="18.75" customHeight="1" x14ac:dyDescent="0.3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  <c r="AN187" s="77"/>
      <c r="AO187" s="77"/>
      <c r="AP187" s="77"/>
      <c r="AQ187" s="77"/>
      <c r="AR187" s="77"/>
      <c r="AS187" s="77"/>
      <c r="AT187" s="77"/>
      <c r="AU187" s="77"/>
      <c r="AV187" s="77"/>
      <c r="AW187" s="77"/>
      <c r="AX187" s="77"/>
      <c r="AY187" s="77"/>
    </row>
    <row r="188" spans="1:51" ht="18.75" customHeight="1" x14ac:dyDescent="0.3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  <c r="AP188" s="77"/>
      <c r="AQ188" s="77"/>
      <c r="AR188" s="77"/>
      <c r="AS188" s="77"/>
      <c r="AT188" s="77"/>
      <c r="AU188" s="77"/>
      <c r="AV188" s="77"/>
      <c r="AW188" s="77"/>
      <c r="AX188" s="77"/>
      <c r="AY188" s="77"/>
    </row>
    <row r="189" spans="1:51" ht="18.75" customHeight="1" x14ac:dyDescent="0.3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  <c r="AP189" s="77"/>
      <c r="AQ189" s="77"/>
      <c r="AR189" s="77"/>
      <c r="AS189" s="77"/>
      <c r="AT189" s="77"/>
      <c r="AU189" s="77"/>
      <c r="AV189" s="77"/>
      <c r="AW189" s="77"/>
      <c r="AX189" s="77"/>
      <c r="AY189" s="77"/>
    </row>
    <row r="190" spans="1:51" ht="18.75" customHeight="1" x14ac:dyDescent="0.3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  <c r="AP190" s="77"/>
      <c r="AQ190" s="77"/>
      <c r="AR190" s="77"/>
      <c r="AS190" s="77"/>
      <c r="AT190" s="77"/>
      <c r="AU190" s="77"/>
      <c r="AV190" s="77"/>
      <c r="AW190" s="77"/>
      <c r="AX190" s="77"/>
      <c r="AY190" s="77"/>
    </row>
    <row r="191" spans="1:51" ht="18.75" customHeight="1" x14ac:dyDescent="0.3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  <c r="AP191" s="77"/>
      <c r="AQ191" s="77"/>
      <c r="AR191" s="77"/>
      <c r="AS191" s="77"/>
      <c r="AT191" s="77"/>
      <c r="AU191" s="77"/>
      <c r="AV191" s="77"/>
      <c r="AW191" s="77"/>
      <c r="AX191" s="77"/>
      <c r="AY191" s="77"/>
    </row>
    <row r="192" spans="1:51" ht="18.75" customHeight="1" x14ac:dyDescent="0.3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  <c r="AP192" s="77"/>
      <c r="AQ192" s="77"/>
      <c r="AR192" s="77"/>
      <c r="AS192" s="77"/>
      <c r="AT192" s="77"/>
      <c r="AU192" s="77"/>
      <c r="AV192" s="77"/>
      <c r="AW192" s="77"/>
      <c r="AX192" s="77"/>
      <c r="AY192" s="77"/>
    </row>
    <row r="193" spans="1:51" ht="18.75" customHeight="1" x14ac:dyDescent="0.3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  <c r="AP193" s="77"/>
      <c r="AQ193" s="77"/>
      <c r="AR193" s="77"/>
      <c r="AS193" s="77"/>
      <c r="AT193" s="77"/>
      <c r="AU193" s="77"/>
      <c r="AV193" s="77"/>
      <c r="AW193" s="77"/>
      <c r="AX193" s="77"/>
      <c r="AY193" s="77"/>
    </row>
    <row r="194" spans="1:51" ht="18.75" customHeight="1" x14ac:dyDescent="0.3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  <c r="AP194" s="77"/>
      <c r="AQ194" s="77"/>
      <c r="AR194" s="77"/>
      <c r="AS194" s="77"/>
      <c r="AT194" s="77"/>
      <c r="AU194" s="77"/>
      <c r="AV194" s="77"/>
      <c r="AW194" s="77"/>
      <c r="AX194" s="77"/>
      <c r="AY194" s="77"/>
    </row>
    <row r="195" spans="1:51" ht="18.75" customHeight="1" x14ac:dyDescent="0.3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  <c r="AP195" s="77"/>
      <c r="AQ195" s="77"/>
      <c r="AR195" s="77"/>
      <c r="AS195" s="77"/>
      <c r="AT195" s="77"/>
      <c r="AU195" s="77"/>
      <c r="AV195" s="77"/>
      <c r="AW195" s="77"/>
      <c r="AX195" s="77"/>
      <c r="AY195" s="77"/>
    </row>
    <row r="196" spans="1:51" ht="18.75" customHeight="1" x14ac:dyDescent="0.3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  <c r="AP196" s="77"/>
      <c r="AQ196" s="77"/>
      <c r="AR196" s="77"/>
      <c r="AS196" s="77"/>
      <c r="AT196" s="77"/>
      <c r="AU196" s="77"/>
      <c r="AV196" s="77"/>
      <c r="AW196" s="77"/>
      <c r="AX196" s="77"/>
      <c r="AY196" s="77"/>
    </row>
    <row r="197" spans="1:51" ht="18.75" customHeight="1" x14ac:dyDescent="0.3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  <c r="AP197" s="77"/>
      <c r="AQ197" s="77"/>
      <c r="AR197" s="77"/>
      <c r="AS197" s="77"/>
      <c r="AT197" s="77"/>
      <c r="AU197" s="77"/>
      <c r="AV197" s="77"/>
      <c r="AW197" s="77"/>
      <c r="AX197" s="77"/>
      <c r="AY197" s="77"/>
    </row>
    <row r="198" spans="1:51" ht="18.75" customHeight="1" x14ac:dyDescent="0.3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  <c r="AP198" s="77"/>
      <c r="AQ198" s="77"/>
      <c r="AR198" s="77"/>
      <c r="AS198" s="77"/>
      <c r="AT198" s="77"/>
      <c r="AU198" s="77"/>
      <c r="AV198" s="77"/>
      <c r="AW198" s="77"/>
      <c r="AX198" s="77"/>
      <c r="AY198" s="77"/>
    </row>
    <row r="199" spans="1:51" ht="18.75" customHeight="1" x14ac:dyDescent="0.3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  <c r="AP199" s="77"/>
      <c r="AQ199" s="77"/>
      <c r="AR199" s="77"/>
      <c r="AS199" s="77"/>
      <c r="AT199" s="77"/>
      <c r="AU199" s="77"/>
      <c r="AV199" s="77"/>
      <c r="AW199" s="77"/>
      <c r="AX199" s="77"/>
      <c r="AY199" s="77"/>
    </row>
    <row r="200" spans="1:51" ht="18.75" customHeight="1" x14ac:dyDescent="0.3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  <c r="AN200" s="77"/>
      <c r="AO200" s="77"/>
      <c r="AP200" s="77"/>
      <c r="AQ200" s="77"/>
      <c r="AR200" s="77"/>
      <c r="AS200" s="77"/>
      <c r="AT200" s="77"/>
      <c r="AU200" s="77"/>
      <c r="AV200" s="77"/>
      <c r="AW200" s="77"/>
      <c r="AX200" s="77"/>
      <c r="AY200" s="77"/>
    </row>
    <row r="201" spans="1:51" ht="18.75" customHeight="1" x14ac:dyDescent="0.3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U201" s="77"/>
      <c r="AV201" s="77"/>
      <c r="AW201" s="77"/>
      <c r="AX201" s="77"/>
      <c r="AY201" s="77"/>
    </row>
    <row r="202" spans="1:51" ht="18.75" customHeight="1" x14ac:dyDescent="0.3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  <c r="AN202" s="77"/>
      <c r="AO202" s="77"/>
      <c r="AP202" s="77"/>
      <c r="AQ202" s="77"/>
      <c r="AR202" s="77"/>
      <c r="AS202" s="77"/>
      <c r="AT202" s="77"/>
      <c r="AU202" s="77"/>
      <c r="AV202" s="77"/>
      <c r="AW202" s="77"/>
      <c r="AX202" s="77"/>
      <c r="AY202" s="77"/>
    </row>
    <row r="203" spans="1:51" ht="18.75" customHeight="1" x14ac:dyDescent="0.3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  <c r="AP203" s="77"/>
      <c r="AQ203" s="77"/>
      <c r="AR203" s="77"/>
      <c r="AS203" s="77"/>
      <c r="AT203" s="77"/>
      <c r="AU203" s="77"/>
      <c r="AV203" s="77"/>
      <c r="AW203" s="77"/>
      <c r="AX203" s="77"/>
      <c r="AY203" s="77"/>
    </row>
    <row r="204" spans="1:51" ht="18.75" customHeight="1" x14ac:dyDescent="0.3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  <c r="AP204" s="77"/>
      <c r="AQ204" s="77"/>
      <c r="AR204" s="77"/>
      <c r="AS204" s="77"/>
      <c r="AT204" s="77"/>
      <c r="AU204" s="77"/>
      <c r="AV204" s="77"/>
      <c r="AW204" s="77"/>
      <c r="AX204" s="77"/>
      <c r="AY204" s="77"/>
    </row>
    <row r="205" spans="1:51" ht="18.75" customHeight="1" x14ac:dyDescent="0.3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  <c r="AP205" s="77"/>
      <c r="AQ205" s="77"/>
      <c r="AR205" s="77"/>
      <c r="AS205" s="77"/>
      <c r="AT205" s="77"/>
      <c r="AU205" s="77"/>
      <c r="AV205" s="77"/>
      <c r="AW205" s="77"/>
      <c r="AX205" s="77"/>
      <c r="AY205" s="77"/>
    </row>
    <row r="206" spans="1:51" ht="18.75" customHeight="1" x14ac:dyDescent="0.3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  <c r="AP206" s="77"/>
      <c r="AQ206" s="77"/>
      <c r="AR206" s="77"/>
      <c r="AS206" s="77"/>
      <c r="AT206" s="77"/>
      <c r="AU206" s="77"/>
      <c r="AV206" s="77"/>
      <c r="AW206" s="77"/>
      <c r="AX206" s="77"/>
      <c r="AY206" s="77"/>
    </row>
    <row r="207" spans="1:51" ht="18.75" customHeight="1" x14ac:dyDescent="0.3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  <c r="AN207" s="77"/>
      <c r="AO207" s="77"/>
      <c r="AP207" s="77"/>
      <c r="AQ207" s="77"/>
      <c r="AR207" s="77"/>
      <c r="AS207" s="77"/>
      <c r="AT207" s="77"/>
      <c r="AU207" s="77"/>
      <c r="AV207" s="77"/>
      <c r="AW207" s="77"/>
      <c r="AX207" s="77"/>
      <c r="AY207" s="77"/>
    </row>
    <row r="208" spans="1:51" ht="18.75" customHeight="1" x14ac:dyDescent="0.3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  <c r="AP208" s="77"/>
      <c r="AQ208" s="77"/>
      <c r="AR208" s="77"/>
      <c r="AS208" s="77"/>
      <c r="AT208" s="77"/>
      <c r="AU208" s="77"/>
      <c r="AV208" s="77"/>
      <c r="AW208" s="77"/>
      <c r="AX208" s="77"/>
      <c r="AY208" s="77"/>
    </row>
    <row r="209" spans="1:51" ht="18.75" customHeight="1" x14ac:dyDescent="0.3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  <c r="AN209" s="77"/>
      <c r="AO209" s="77"/>
      <c r="AP209" s="77"/>
      <c r="AQ209" s="77"/>
      <c r="AR209" s="77"/>
      <c r="AS209" s="77"/>
      <c r="AT209" s="77"/>
      <c r="AU209" s="77"/>
      <c r="AV209" s="77"/>
      <c r="AW209" s="77"/>
      <c r="AX209" s="77"/>
      <c r="AY209" s="77"/>
    </row>
    <row r="210" spans="1:51" ht="18.75" customHeight="1" x14ac:dyDescent="0.3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  <c r="AP210" s="77"/>
      <c r="AQ210" s="77"/>
      <c r="AR210" s="77"/>
      <c r="AS210" s="77"/>
      <c r="AT210" s="77"/>
      <c r="AU210" s="77"/>
      <c r="AV210" s="77"/>
      <c r="AW210" s="77"/>
      <c r="AX210" s="77"/>
      <c r="AY210" s="77"/>
    </row>
    <row r="211" spans="1:51" ht="18.75" customHeight="1" x14ac:dyDescent="0.3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  <c r="AN211" s="77"/>
      <c r="AO211" s="77"/>
      <c r="AP211" s="77"/>
      <c r="AQ211" s="77"/>
      <c r="AR211" s="77"/>
      <c r="AS211" s="77"/>
      <c r="AT211" s="77"/>
      <c r="AU211" s="77"/>
      <c r="AV211" s="77"/>
      <c r="AW211" s="77"/>
      <c r="AX211" s="77"/>
      <c r="AY211" s="77"/>
    </row>
    <row r="212" spans="1:51" ht="18.75" customHeight="1" x14ac:dyDescent="0.3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  <c r="AP212" s="77"/>
      <c r="AQ212" s="77"/>
      <c r="AR212" s="77"/>
      <c r="AS212" s="77"/>
      <c r="AT212" s="77"/>
      <c r="AU212" s="77"/>
      <c r="AV212" s="77"/>
      <c r="AW212" s="77"/>
      <c r="AX212" s="77"/>
      <c r="AY212" s="77"/>
    </row>
    <row r="213" spans="1:51" ht="18.75" customHeight="1" x14ac:dyDescent="0.3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  <c r="AN213" s="77"/>
      <c r="AO213" s="77"/>
      <c r="AP213" s="77"/>
      <c r="AQ213" s="77"/>
      <c r="AR213" s="77"/>
      <c r="AS213" s="77"/>
      <c r="AT213" s="77"/>
      <c r="AU213" s="77"/>
      <c r="AV213" s="77"/>
      <c r="AW213" s="77"/>
      <c r="AX213" s="77"/>
      <c r="AY213" s="77"/>
    </row>
    <row r="214" spans="1:51" ht="18.75" customHeight="1" x14ac:dyDescent="0.3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  <c r="AP214" s="77"/>
      <c r="AQ214" s="77"/>
      <c r="AR214" s="77"/>
      <c r="AS214" s="77"/>
      <c r="AT214" s="77"/>
      <c r="AU214" s="77"/>
      <c r="AV214" s="77"/>
      <c r="AW214" s="77"/>
      <c r="AX214" s="77"/>
      <c r="AY214" s="77"/>
    </row>
    <row r="215" spans="1:51" ht="18.75" customHeight="1" x14ac:dyDescent="0.3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  <c r="AP215" s="77"/>
      <c r="AQ215" s="77"/>
      <c r="AR215" s="77"/>
      <c r="AS215" s="77"/>
      <c r="AT215" s="77"/>
      <c r="AU215" s="77"/>
      <c r="AV215" s="77"/>
      <c r="AW215" s="77"/>
      <c r="AX215" s="77"/>
      <c r="AY215" s="77"/>
    </row>
    <row r="216" spans="1:51" ht="18.75" customHeight="1" x14ac:dyDescent="0.3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77"/>
      <c r="AW216" s="77"/>
      <c r="AX216" s="77"/>
      <c r="AY216" s="77"/>
    </row>
    <row r="217" spans="1:51" ht="18.75" customHeight="1" x14ac:dyDescent="0.3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  <c r="AP217" s="77"/>
      <c r="AQ217" s="77"/>
      <c r="AR217" s="77"/>
      <c r="AS217" s="77"/>
      <c r="AT217" s="77"/>
      <c r="AU217" s="77"/>
      <c r="AV217" s="77"/>
      <c r="AW217" s="77"/>
      <c r="AX217" s="77"/>
      <c r="AY217" s="77"/>
    </row>
    <row r="218" spans="1:51" ht="18.75" customHeight="1" x14ac:dyDescent="0.3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  <c r="AP218" s="77"/>
      <c r="AQ218" s="77"/>
      <c r="AR218" s="77"/>
      <c r="AS218" s="77"/>
      <c r="AT218" s="77"/>
      <c r="AU218" s="77"/>
      <c r="AV218" s="77"/>
      <c r="AW218" s="77"/>
      <c r="AX218" s="77"/>
      <c r="AY218" s="77"/>
    </row>
    <row r="219" spans="1:51" ht="18.75" customHeight="1" x14ac:dyDescent="0.3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  <c r="AP219" s="77"/>
      <c r="AQ219" s="77"/>
      <c r="AR219" s="77"/>
      <c r="AS219" s="77"/>
      <c r="AT219" s="77"/>
      <c r="AU219" s="77"/>
      <c r="AV219" s="77"/>
      <c r="AW219" s="77"/>
      <c r="AX219" s="77"/>
      <c r="AY219" s="77"/>
    </row>
    <row r="220" spans="1:51" ht="18.75" customHeight="1" x14ac:dyDescent="0.3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  <c r="AP220" s="77"/>
      <c r="AQ220" s="77"/>
      <c r="AR220" s="77"/>
      <c r="AS220" s="77"/>
      <c r="AT220" s="77"/>
      <c r="AU220" s="77"/>
      <c r="AV220" s="77"/>
      <c r="AW220" s="77"/>
      <c r="AX220" s="77"/>
      <c r="AY220" s="77"/>
    </row>
    <row r="221" spans="1:51" ht="18.75" customHeight="1" x14ac:dyDescent="0.3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77"/>
      <c r="AQ221" s="77"/>
      <c r="AR221" s="77"/>
      <c r="AS221" s="77"/>
      <c r="AT221" s="77"/>
      <c r="AU221" s="77"/>
      <c r="AV221" s="77"/>
      <c r="AW221" s="77"/>
      <c r="AX221" s="77"/>
      <c r="AY221" s="77"/>
    </row>
    <row r="222" spans="1:51" ht="18.75" customHeight="1" x14ac:dyDescent="0.3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  <c r="AN222" s="77"/>
      <c r="AO222" s="77"/>
      <c r="AP222" s="77"/>
      <c r="AQ222" s="77"/>
      <c r="AR222" s="77"/>
      <c r="AS222" s="77"/>
      <c r="AT222" s="77"/>
      <c r="AU222" s="77"/>
      <c r="AV222" s="77"/>
      <c r="AW222" s="77"/>
      <c r="AX222" s="77"/>
      <c r="AY222" s="77"/>
    </row>
    <row r="223" spans="1:51" ht="18.75" customHeight="1" x14ac:dyDescent="0.3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  <c r="AP223" s="77"/>
      <c r="AQ223" s="77"/>
      <c r="AR223" s="77"/>
      <c r="AS223" s="77"/>
      <c r="AT223" s="77"/>
      <c r="AU223" s="77"/>
      <c r="AV223" s="77"/>
      <c r="AW223" s="77"/>
      <c r="AX223" s="77"/>
      <c r="AY223" s="77"/>
    </row>
    <row r="224" spans="1:51" ht="18.75" customHeight="1" x14ac:dyDescent="0.3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  <c r="AP224" s="77"/>
      <c r="AQ224" s="77"/>
      <c r="AR224" s="77"/>
      <c r="AS224" s="77"/>
      <c r="AT224" s="77"/>
      <c r="AU224" s="77"/>
      <c r="AV224" s="77"/>
      <c r="AW224" s="77"/>
      <c r="AX224" s="77"/>
      <c r="AY224" s="77"/>
    </row>
    <row r="225" spans="1:51" ht="18.75" customHeight="1" x14ac:dyDescent="0.3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  <c r="AP225" s="77"/>
      <c r="AQ225" s="77"/>
      <c r="AR225" s="77"/>
      <c r="AS225" s="77"/>
      <c r="AT225" s="77"/>
      <c r="AU225" s="77"/>
      <c r="AV225" s="77"/>
      <c r="AW225" s="77"/>
      <c r="AX225" s="77"/>
      <c r="AY225" s="77"/>
    </row>
    <row r="226" spans="1:51" ht="18.75" customHeight="1" x14ac:dyDescent="0.3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  <c r="AP226" s="77"/>
      <c r="AQ226" s="77"/>
      <c r="AR226" s="77"/>
      <c r="AS226" s="77"/>
      <c r="AT226" s="77"/>
      <c r="AU226" s="77"/>
      <c r="AV226" s="77"/>
      <c r="AW226" s="77"/>
      <c r="AX226" s="77"/>
      <c r="AY226" s="77"/>
    </row>
    <row r="227" spans="1:51" ht="18.75" customHeight="1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  <c r="AP227" s="77"/>
      <c r="AQ227" s="77"/>
      <c r="AR227" s="77"/>
      <c r="AS227" s="77"/>
      <c r="AT227" s="77"/>
      <c r="AU227" s="77"/>
      <c r="AV227" s="77"/>
      <c r="AW227" s="77"/>
      <c r="AX227" s="77"/>
      <c r="AY227" s="77"/>
    </row>
    <row r="228" spans="1:51" ht="18.75" customHeight="1" x14ac:dyDescent="0.3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  <c r="AN228" s="77"/>
      <c r="AO228" s="77"/>
      <c r="AP228" s="77"/>
      <c r="AQ228" s="77"/>
      <c r="AR228" s="77"/>
      <c r="AS228" s="77"/>
      <c r="AT228" s="77"/>
      <c r="AU228" s="77"/>
      <c r="AV228" s="77"/>
      <c r="AW228" s="77"/>
      <c r="AX228" s="77"/>
      <c r="AY228" s="77"/>
    </row>
    <row r="229" spans="1:51" ht="18.75" customHeight="1" x14ac:dyDescent="0.3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  <c r="AP229" s="77"/>
      <c r="AQ229" s="77"/>
      <c r="AR229" s="77"/>
      <c r="AS229" s="77"/>
      <c r="AT229" s="77"/>
      <c r="AU229" s="77"/>
      <c r="AV229" s="77"/>
      <c r="AW229" s="77"/>
      <c r="AX229" s="77"/>
      <c r="AY229" s="77"/>
    </row>
    <row r="230" spans="1:51" ht="18.75" customHeight="1" x14ac:dyDescent="0.3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  <c r="AN230" s="77"/>
      <c r="AO230" s="77"/>
      <c r="AP230" s="77"/>
      <c r="AQ230" s="77"/>
      <c r="AR230" s="77"/>
      <c r="AS230" s="77"/>
      <c r="AT230" s="77"/>
      <c r="AU230" s="77"/>
      <c r="AV230" s="77"/>
      <c r="AW230" s="77"/>
      <c r="AX230" s="77"/>
      <c r="AY230" s="77"/>
    </row>
    <row r="231" spans="1:51" ht="18.75" customHeight="1" x14ac:dyDescent="0.3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  <c r="AP231" s="77"/>
      <c r="AQ231" s="77"/>
      <c r="AR231" s="77"/>
      <c r="AS231" s="77"/>
      <c r="AT231" s="77"/>
      <c r="AU231" s="77"/>
      <c r="AV231" s="77"/>
      <c r="AW231" s="77"/>
      <c r="AX231" s="77"/>
      <c r="AY231" s="77"/>
    </row>
    <row r="232" spans="1:51" ht="18.75" customHeight="1" x14ac:dyDescent="0.3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  <c r="AP232" s="77"/>
      <c r="AQ232" s="77"/>
      <c r="AR232" s="77"/>
      <c r="AS232" s="77"/>
      <c r="AT232" s="77"/>
      <c r="AU232" s="77"/>
      <c r="AV232" s="77"/>
      <c r="AW232" s="77"/>
      <c r="AX232" s="77"/>
      <c r="AY232" s="77"/>
    </row>
    <row r="233" spans="1:51" ht="18.75" customHeight="1" x14ac:dyDescent="0.3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  <c r="AN233" s="77"/>
      <c r="AO233" s="77"/>
      <c r="AP233" s="77"/>
      <c r="AQ233" s="77"/>
      <c r="AR233" s="77"/>
      <c r="AS233" s="77"/>
      <c r="AT233" s="77"/>
      <c r="AU233" s="77"/>
      <c r="AV233" s="77"/>
      <c r="AW233" s="77"/>
      <c r="AX233" s="77"/>
      <c r="AY233" s="77"/>
    </row>
    <row r="234" spans="1:51" ht="18.75" customHeight="1" x14ac:dyDescent="0.3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  <c r="AP234" s="77"/>
      <c r="AQ234" s="77"/>
      <c r="AR234" s="77"/>
      <c r="AS234" s="77"/>
      <c r="AT234" s="77"/>
      <c r="AU234" s="77"/>
      <c r="AV234" s="77"/>
      <c r="AW234" s="77"/>
      <c r="AX234" s="77"/>
      <c r="AY234" s="77"/>
    </row>
    <row r="235" spans="1:51" ht="18.75" customHeight="1" x14ac:dyDescent="0.3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  <c r="AN235" s="77"/>
      <c r="AO235" s="77"/>
      <c r="AP235" s="77"/>
      <c r="AQ235" s="77"/>
      <c r="AR235" s="77"/>
      <c r="AS235" s="77"/>
      <c r="AT235" s="77"/>
      <c r="AU235" s="77"/>
      <c r="AV235" s="77"/>
      <c r="AW235" s="77"/>
      <c r="AX235" s="77"/>
      <c r="AY235" s="77"/>
    </row>
    <row r="236" spans="1:51" ht="18.75" customHeight="1" x14ac:dyDescent="0.3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  <c r="AN236" s="77"/>
      <c r="AO236" s="77"/>
      <c r="AP236" s="77"/>
      <c r="AQ236" s="77"/>
      <c r="AR236" s="77"/>
      <c r="AS236" s="77"/>
      <c r="AT236" s="77"/>
      <c r="AU236" s="77"/>
      <c r="AV236" s="77"/>
      <c r="AW236" s="77"/>
      <c r="AX236" s="77"/>
      <c r="AY236" s="77"/>
    </row>
    <row r="237" spans="1:51" ht="18.75" customHeight="1" x14ac:dyDescent="0.3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  <c r="AN237" s="77"/>
      <c r="AO237" s="77"/>
      <c r="AP237" s="77"/>
      <c r="AQ237" s="77"/>
      <c r="AR237" s="77"/>
      <c r="AS237" s="77"/>
      <c r="AT237" s="77"/>
      <c r="AU237" s="77"/>
      <c r="AV237" s="77"/>
      <c r="AW237" s="77"/>
      <c r="AX237" s="77"/>
      <c r="AY237" s="77"/>
    </row>
    <row r="238" spans="1:51" ht="18.75" customHeight="1" x14ac:dyDescent="0.3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  <c r="AN238" s="77"/>
      <c r="AO238" s="77"/>
      <c r="AP238" s="77"/>
      <c r="AQ238" s="77"/>
      <c r="AR238" s="77"/>
      <c r="AS238" s="77"/>
      <c r="AT238" s="77"/>
      <c r="AU238" s="77"/>
      <c r="AV238" s="77"/>
      <c r="AW238" s="77"/>
      <c r="AX238" s="77"/>
      <c r="AY238" s="77"/>
    </row>
    <row r="239" spans="1:51" ht="18.75" customHeight="1" x14ac:dyDescent="0.3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  <c r="AN239" s="77"/>
      <c r="AO239" s="77"/>
      <c r="AP239" s="77"/>
      <c r="AQ239" s="77"/>
      <c r="AR239" s="77"/>
      <c r="AS239" s="77"/>
      <c r="AT239" s="77"/>
      <c r="AU239" s="77"/>
      <c r="AV239" s="77"/>
      <c r="AW239" s="77"/>
      <c r="AX239" s="77"/>
      <c r="AY239" s="77"/>
    </row>
    <row r="240" spans="1:51" ht="18.75" customHeight="1" x14ac:dyDescent="0.3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  <c r="AN240" s="77"/>
      <c r="AO240" s="77"/>
      <c r="AP240" s="77"/>
      <c r="AQ240" s="77"/>
      <c r="AR240" s="77"/>
      <c r="AS240" s="77"/>
      <c r="AT240" s="77"/>
      <c r="AU240" s="77"/>
      <c r="AV240" s="77"/>
      <c r="AW240" s="77"/>
      <c r="AX240" s="77"/>
      <c r="AY240" s="77"/>
    </row>
    <row r="241" spans="1:51" ht="18.75" customHeight="1" x14ac:dyDescent="0.3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  <c r="AN241" s="77"/>
      <c r="AO241" s="77"/>
      <c r="AP241" s="77"/>
      <c r="AQ241" s="77"/>
      <c r="AR241" s="77"/>
      <c r="AS241" s="77"/>
      <c r="AT241" s="77"/>
      <c r="AU241" s="77"/>
      <c r="AV241" s="77"/>
      <c r="AW241" s="77"/>
      <c r="AX241" s="77"/>
      <c r="AY241" s="77"/>
    </row>
    <row r="242" spans="1:51" ht="18.75" customHeight="1" x14ac:dyDescent="0.3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  <c r="AN242" s="77"/>
      <c r="AO242" s="77"/>
      <c r="AP242" s="77"/>
      <c r="AQ242" s="77"/>
      <c r="AR242" s="77"/>
      <c r="AS242" s="77"/>
      <c r="AT242" s="77"/>
      <c r="AU242" s="77"/>
      <c r="AV242" s="77"/>
      <c r="AW242" s="77"/>
      <c r="AX242" s="77"/>
      <c r="AY242" s="77"/>
    </row>
    <row r="243" spans="1:51" ht="18.75" customHeight="1" x14ac:dyDescent="0.3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  <c r="AP243" s="77"/>
      <c r="AQ243" s="77"/>
      <c r="AR243" s="77"/>
      <c r="AS243" s="77"/>
      <c r="AT243" s="77"/>
      <c r="AU243" s="77"/>
      <c r="AV243" s="77"/>
      <c r="AW243" s="77"/>
      <c r="AX243" s="77"/>
      <c r="AY243" s="77"/>
    </row>
    <row r="244" spans="1:51" ht="18.75" customHeight="1" x14ac:dyDescent="0.3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  <c r="AN244" s="77"/>
      <c r="AO244" s="77"/>
      <c r="AP244" s="77"/>
      <c r="AQ244" s="77"/>
      <c r="AR244" s="77"/>
      <c r="AS244" s="77"/>
      <c r="AT244" s="77"/>
      <c r="AU244" s="77"/>
      <c r="AV244" s="77"/>
      <c r="AW244" s="77"/>
      <c r="AX244" s="77"/>
      <c r="AY244" s="77"/>
    </row>
    <row r="245" spans="1:51" ht="18.75" customHeight="1" x14ac:dyDescent="0.3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  <c r="AN245" s="77"/>
      <c r="AO245" s="77"/>
      <c r="AP245" s="77"/>
      <c r="AQ245" s="77"/>
      <c r="AR245" s="77"/>
      <c r="AS245" s="77"/>
      <c r="AT245" s="77"/>
      <c r="AU245" s="77"/>
      <c r="AV245" s="77"/>
      <c r="AW245" s="77"/>
      <c r="AX245" s="77"/>
      <c r="AY245" s="77"/>
    </row>
    <row r="246" spans="1:51" ht="18.75" customHeight="1" x14ac:dyDescent="0.3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  <c r="AW246" s="77"/>
      <c r="AX246" s="77"/>
      <c r="AY246" s="77"/>
    </row>
    <row r="247" spans="1:51" ht="18.75" customHeight="1" x14ac:dyDescent="0.3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  <c r="AP247" s="77"/>
      <c r="AQ247" s="77"/>
      <c r="AR247" s="77"/>
      <c r="AS247" s="77"/>
      <c r="AT247" s="77"/>
      <c r="AU247" s="77"/>
      <c r="AV247" s="77"/>
      <c r="AW247" s="77"/>
      <c r="AX247" s="77"/>
      <c r="AY247" s="77"/>
    </row>
    <row r="248" spans="1:51" ht="18.75" customHeight="1" x14ac:dyDescent="0.3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  <c r="AP248" s="77"/>
      <c r="AQ248" s="77"/>
      <c r="AR248" s="77"/>
      <c r="AS248" s="77"/>
      <c r="AT248" s="77"/>
      <c r="AU248" s="77"/>
      <c r="AV248" s="77"/>
      <c r="AW248" s="77"/>
      <c r="AX248" s="77"/>
      <c r="AY248" s="77"/>
    </row>
    <row r="249" spans="1:51" ht="18.75" customHeight="1" x14ac:dyDescent="0.3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  <c r="AN249" s="77"/>
      <c r="AO249" s="77"/>
      <c r="AP249" s="77"/>
      <c r="AQ249" s="77"/>
      <c r="AR249" s="77"/>
      <c r="AS249" s="77"/>
      <c r="AT249" s="77"/>
      <c r="AU249" s="77"/>
      <c r="AV249" s="77"/>
      <c r="AW249" s="77"/>
      <c r="AX249" s="77"/>
      <c r="AY249" s="77"/>
    </row>
    <row r="250" spans="1:51" ht="18.75" customHeight="1" x14ac:dyDescent="0.3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  <c r="AP250" s="77"/>
      <c r="AQ250" s="77"/>
      <c r="AR250" s="77"/>
      <c r="AS250" s="77"/>
      <c r="AT250" s="77"/>
      <c r="AU250" s="77"/>
      <c r="AV250" s="77"/>
      <c r="AW250" s="77"/>
      <c r="AX250" s="77"/>
      <c r="AY250" s="77"/>
    </row>
    <row r="251" spans="1:51" ht="18.75" customHeight="1" x14ac:dyDescent="0.3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  <c r="AP251" s="77"/>
      <c r="AQ251" s="77"/>
      <c r="AR251" s="77"/>
      <c r="AS251" s="77"/>
      <c r="AT251" s="77"/>
      <c r="AU251" s="77"/>
      <c r="AV251" s="77"/>
      <c r="AW251" s="77"/>
      <c r="AX251" s="77"/>
      <c r="AY251" s="77"/>
    </row>
    <row r="252" spans="1:51" ht="18.75" customHeight="1" x14ac:dyDescent="0.3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  <c r="AP252" s="77"/>
      <c r="AQ252" s="77"/>
      <c r="AR252" s="77"/>
      <c r="AS252" s="77"/>
      <c r="AT252" s="77"/>
      <c r="AU252" s="77"/>
      <c r="AV252" s="77"/>
      <c r="AW252" s="77"/>
      <c r="AX252" s="77"/>
      <c r="AY252" s="77"/>
    </row>
    <row r="253" spans="1:51" ht="18.75" customHeight="1" x14ac:dyDescent="0.3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  <c r="AN253" s="77"/>
      <c r="AO253" s="77"/>
      <c r="AP253" s="77"/>
      <c r="AQ253" s="77"/>
      <c r="AR253" s="77"/>
      <c r="AS253" s="77"/>
      <c r="AT253" s="77"/>
      <c r="AU253" s="77"/>
      <c r="AV253" s="77"/>
      <c r="AW253" s="77"/>
      <c r="AX253" s="77"/>
      <c r="AY253" s="77"/>
    </row>
    <row r="254" spans="1:51" ht="18.75" customHeight="1" x14ac:dyDescent="0.3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  <c r="AP254" s="77"/>
      <c r="AQ254" s="77"/>
      <c r="AR254" s="77"/>
      <c r="AS254" s="77"/>
      <c r="AT254" s="77"/>
      <c r="AU254" s="77"/>
      <c r="AV254" s="77"/>
      <c r="AW254" s="77"/>
      <c r="AX254" s="77"/>
      <c r="AY254" s="77"/>
    </row>
    <row r="255" spans="1:51" ht="18.75" customHeight="1" x14ac:dyDescent="0.3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  <c r="AN255" s="77"/>
      <c r="AO255" s="77"/>
      <c r="AP255" s="77"/>
      <c r="AQ255" s="77"/>
      <c r="AR255" s="77"/>
      <c r="AS255" s="77"/>
      <c r="AT255" s="77"/>
      <c r="AU255" s="77"/>
      <c r="AV255" s="77"/>
      <c r="AW255" s="77"/>
      <c r="AX255" s="77"/>
      <c r="AY255" s="77"/>
    </row>
    <row r="256" spans="1:51" ht="18.75" customHeight="1" x14ac:dyDescent="0.3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  <c r="AN256" s="77"/>
      <c r="AO256" s="77"/>
      <c r="AP256" s="77"/>
      <c r="AQ256" s="77"/>
      <c r="AR256" s="77"/>
      <c r="AS256" s="77"/>
      <c r="AT256" s="77"/>
      <c r="AU256" s="77"/>
      <c r="AV256" s="77"/>
      <c r="AW256" s="77"/>
      <c r="AX256" s="77"/>
      <c r="AY256" s="77"/>
    </row>
    <row r="257" spans="1:51" ht="18.75" customHeight="1" x14ac:dyDescent="0.3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  <c r="AN257" s="77"/>
      <c r="AO257" s="77"/>
      <c r="AP257" s="77"/>
      <c r="AQ257" s="77"/>
      <c r="AR257" s="77"/>
      <c r="AS257" s="77"/>
      <c r="AT257" s="77"/>
      <c r="AU257" s="77"/>
      <c r="AV257" s="77"/>
      <c r="AW257" s="77"/>
      <c r="AX257" s="77"/>
      <c r="AY257" s="77"/>
    </row>
    <row r="258" spans="1:51" ht="18.75" customHeight="1" x14ac:dyDescent="0.3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  <c r="AN258" s="77"/>
      <c r="AO258" s="77"/>
      <c r="AP258" s="77"/>
      <c r="AQ258" s="77"/>
      <c r="AR258" s="77"/>
      <c r="AS258" s="77"/>
      <c r="AT258" s="77"/>
      <c r="AU258" s="77"/>
      <c r="AV258" s="77"/>
      <c r="AW258" s="77"/>
      <c r="AX258" s="77"/>
      <c r="AY258" s="77"/>
    </row>
    <row r="259" spans="1:51" ht="18.75" customHeight="1" x14ac:dyDescent="0.3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  <c r="AF259" s="77"/>
      <c r="AG259" s="77"/>
      <c r="AH259" s="77"/>
      <c r="AI259" s="77"/>
      <c r="AJ259" s="77"/>
      <c r="AK259" s="77"/>
      <c r="AL259" s="77"/>
      <c r="AM259" s="77"/>
      <c r="AN259" s="77"/>
      <c r="AO259" s="77"/>
      <c r="AP259" s="77"/>
      <c r="AQ259" s="77"/>
      <c r="AR259" s="77"/>
      <c r="AS259" s="77"/>
      <c r="AT259" s="77"/>
      <c r="AU259" s="77"/>
      <c r="AV259" s="77"/>
      <c r="AW259" s="77"/>
      <c r="AX259" s="77"/>
      <c r="AY259" s="77"/>
    </row>
    <row r="260" spans="1:51" ht="18.75" customHeight="1" x14ac:dyDescent="0.3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  <c r="AE260" s="77"/>
      <c r="AF260" s="77"/>
      <c r="AG260" s="77"/>
      <c r="AH260" s="77"/>
      <c r="AI260" s="77"/>
      <c r="AJ260" s="77"/>
      <c r="AK260" s="77"/>
      <c r="AL260" s="77"/>
      <c r="AM260" s="77"/>
      <c r="AN260" s="77"/>
      <c r="AO260" s="77"/>
      <c r="AP260" s="77"/>
      <c r="AQ260" s="77"/>
      <c r="AR260" s="77"/>
      <c r="AS260" s="77"/>
      <c r="AT260" s="77"/>
      <c r="AU260" s="77"/>
      <c r="AV260" s="77"/>
      <c r="AW260" s="77"/>
      <c r="AX260" s="77"/>
      <c r="AY260" s="77"/>
    </row>
    <row r="261" spans="1:51" ht="18.75" customHeight="1" x14ac:dyDescent="0.3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  <c r="AP261" s="77"/>
      <c r="AQ261" s="77"/>
      <c r="AR261" s="77"/>
      <c r="AS261" s="77"/>
      <c r="AT261" s="77"/>
      <c r="AU261" s="77"/>
      <c r="AV261" s="77"/>
      <c r="AW261" s="77"/>
      <c r="AX261" s="77"/>
      <c r="AY261" s="77"/>
    </row>
    <row r="262" spans="1:51" ht="18.75" customHeight="1" x14ac:dyDescent="0.3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  <c r="AE262" s="77"/>
      <c r="AF262" s="77"/>
      <c r="AG262" s="77"/>
      <c r="AH262" s="77"/>
      <c r="AI262" s="77"/>
      <c r="AJ262" s="77"/>
      <c r="AK262" s="77"/>
      <c r="AL262" s="77"/>
      <c r="AM262" s="77"/>
      <c r="AN262" s="77"/>
      <c r="AO262" s="77"/>
      <c r="AP262" s="77"/>
      <c r="AQ262" s="77"/>
      <c r="AR262" s="77"/>
      <c r="AS262" s="77"/>
      <c r="AT262" s="77"/>
      <c r="AU262" s="77"/>
      <c r="AV262" s="77"/>
      <c r="AW262" s="77"/>
      <c r="AX262" s="77"/>
      <c r="AY262" s="77"/>
    </row>
    <row r="263" spans="1:51" ht="18.75" customHeight="1" x14ac:dyDescent="0.3">
      <c r="A263" s="77"/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  <c r="AA263" s="77"/>
      <c r="AB263" s="77"/>
      <c r="AC263" s="77"/>
      <c r="AD263" s="77"/>
      <c r="AE263" s="77"/>
      <c r="AF263" s="77"/>
      <c r="AG263" s="77"/>
      <c r="AH263" s="77"/>
      <c r="AI263" s="77"/>
      <c r="AJ263" s="77"/>
      <c r="AK263" s="77"/>
      <c r="AL263" s="77"/>
      <c r="AM263" s="77"/>
      <c r="AN263" s="77"/>
      <c r="AO263" s="77"/>
      <c r="AP263" s="77"/>
      <c r="AQ263" s="77"/>
      <c r="AR263" s="77"/>
      <c r="AS263" s="77"/>
      <c r="AT263" s="77"/>
      <c r="AU263" s="77"/>
      <c r="AV263" s="77"/>
      <c r="AW263" s="77"/>
      <c r="AX263" s="77"/>
      <c r="AY263" s="77"/>
    </row>
    <row r="264" spans="1:51" ht="18.75" customHeight="1" x14ac:dyDescent="0.3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  <c r="AA264" s="77"/>
      <c r="AB264" s="77"/>
      <c r="AC264" s="77"/>
      <c r="AD264" s="77"/>
      <c r="AE264" s="77"/>
      <c r="AF264" s="77"/>
      <c r="AG264" s="77"/>
      <c r="AH264" s="77"/>
      <c r="AI264" s="77"/>
      <c r="AJ264" s="77"/>
      <c r="AK264" s="77"/>
      <c r="AL264" s="77"/>
      <c r="AM264" s="77"/>
      <c r="AN264" s="77"/>
      <c r="AO264" s="77"/>
      <c r="AP264" s="77"/>
      <c r="AQ264" s="77"/>
      <c r="AR264" s="77"/>
      <c r="AS264" s="77"/>
      <c r="AT264" s="77"/>
      <c r="AU264" s="77"/>
      <c r="AV264" s="77"/>
      <c r="AW264" s="77"/>
      <c r="AX264" s="77"/>
      <c r="AY264" s="77"/>
    </row>
    <row r="265" spans="1:51" ht="18.75" customHeight="1" x14ac:dyDescent="0.3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  <c r="AA265" s="77"/>
      <c r="AB265" s="77"/>
      <c r="AC265" s="77"/>
      <c r="AD265" s="77"/>
      <c r="AE265" s="77"/>
      <c r="AF265" s="77"/>
      <c r="AG265" s="77"/>
      <c r="AH265" s="77"/>
      <c r="AI265" s="77"/>
      <c r="AJ265" s="77"/>
      <c r="AK265" s="77"/>
      <c r="AL265" s="77"/>
      <c r="AM265" s="77"/>
      <c r="AN265" s="77"/>
      <c r="AO265" s="77"/>
      <c r="AP265" s="77"/>
      <c r="AQ265" s="77"/>
      <c r="AR265" s="77"/>
      <c r="AS265" s="77"/>
      <c r="AT265" s="77"/>
      <c r="AU265" s="77"/>
      <c r="AV265" s="77"/>
      <c r="AW265" s="77"/>
      <c r="AX265" s="77"/>
      <c r="AY265" s="77"/>
    </row>
    <row r="266" spans="1:51" ht="18.75" customHeight="1" x14ac:dyDescent="0.3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  <c r="AA266" s="77"/>
      <c r="AB266" s="77"/>
      <c r="AC266" s="77"/>
      <c r="AD266" s="77"/>
      <c r="AE266" s="77"/>
      <c r="AF266" s="77"/>
      <c r="AG266" s="77"/>
      <c r="AH266" s="77"/>
      <c r="AI266" s="77"/>
      <c r="AJ266" s="77"/>
      <c r="AK266" s="77"/>
      <c r="AL266" s="77"/>
      <c r="AM266" s="77"/>
      <c r="AN266" s="77"/>
      <c r="AO266" s="77"/>
      <c r="AP266" s="77"/>
      <c r="AQ266" s="77"/>
      <c r="AR266" s="77"/>
      <c r="AS266" s="77"/>
      <c r="AT266" s="77"/>
      <c r="AU266" s="77"/>
      <c r="AV266" s="77"/>
      <c r="AW266" s="77"/>
      <c r="AX266" s="77"/>
      <c r="AY266" s="77"/>
    </row>
    <row r="267" spans="1:51" ht="18.75" customHeight="1" x14ac:dyDescent="0.3">
      <c r="A267" s="77"/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  <c r="AA267" s="77"/>
      <c r="AB267" s="77"/>
      <c r="AC267" s="77"/>
      <c r="AD267" s="77"/>
      <c r="AE267" s="77"/>
      <c r="AF267" s="77"/>
      <c r="AG267" s="77"/>
      <c r="AH267" s="77"/>
      <c r="AI267" s="77"/>
      <c r="AJ267" s="77"/>
      <c r="AK267" s="77"/>
      <c r="AL267" s="77"/>
      <c r="AM267" s="77"/>
      <c r="AN267" s="77"/>
      <c r="AO267" s="77"/>
      <c r="AP267" s="77"/>
      <c r="AQ267" s="77"/>
      <c r="AR267" s="77"/>
      <c r="AS267" s="77"/>
      <c r="AT267" s="77"/>
      <c r="AU267" s="77"/>
      <c r="AV267" s="77"/>
      <c r="AW267" s="77"/>
      <c r="AX267" s="77"/>
      <c r="AY267" s="77"/>
    </row>
    <row r="268" spans="1:51" ht="18.75" customHeight="1" x14ac:dyDescent="0.3">
      <c r="A268" s="77"/>
      <c r="B268" s="77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77"/>
      <c r="AA268" s="77"/>
      <c r="AB268" s="77"/>
      <c r="AC268" s="77"/>
      <c r="AD268" s="77"/>
      <c r="AE268" s="77"/>
      <c r="AF268" s="77"/>
      <c r="AG268" s="77"/>
      <c r="AH268" s="77"/>
      <c r="AI268" s="77"/>
      <c r="AJ268" s="77"/>
      <c r="AK268" s="77"/>
      <c r="AL268" s="77"/>
      <c r="AM268" s="77"/>
      <c r="AN268" s="77"/>
      <c r="AO268" s="77"/>
      <c r="AP268" s="77"/>
      <c r="AQ268" s="77"/>
      <c r="AR268" s="77"/>
      <c r="AS268" s="77"/>
      <c r="AT268" s="77"/>
      <c r="AU268" s="77"/>
      <c r="AV268" s="77"/>
      <c r="AW268" s="77"/>
      <c r="AX268" s="77"/>
      <c r="AY268" s="77"/>
    </row>
    <row r="269" spans="1:51" ht="18.75" customHeight="1" x14ac:dyDescent="0.3">
      <c r="A269" s="77"/>
      <c r="B269" s="77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  <c r="AA269" s="77"/>
      <c r="AB269" s="77"/>
      <c r="AC269" s="77"/>
      <c r="AD269" s="77"/>
      <c r="AE269" s="77"/>
      <c r="AF269" s="77"/>
      <c r="AG269" s="77"/>
      <c r="AH269" s="77"/>
      <c r="AI269" s="77"/>
      <c r="AJ269" s="77"/>
      <c r="AK269" s="77"/>
      <c r="AL269" s="77"/>
      <c r="AM269" s="77"/>
      <c r="AN269" s="77"/>
      <c r="AO269" s="77"/>
      <c r="AP269" s="77"/>
      <c r="AQ269" s="77"/>
      <c r="AR269" s="77"/>
      <c r="AS269" s="77"/>
      <c r="AT269" s="77"/>
      <c r="AU269" s="77"/>
      <c r="AV269" s="77"/>
      <c r="AW269" s="77"/>
      <c r="AX269" s="77"/>
      <c r="AY269" s="77"/>
    </row>
    <row r="270" spans="1:51" ht="18.75" customHeight="1" x14ac:dyDescent="0.3">
      <c r="A270" s="77"/>
      <c r="B270" s="77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  <c r="AA270" s="77"/>
      <c r="AB270" s="77"/>
      <c r="AC270" s="77"/>
      <c r="AD270" s="77"/>
      <c r="AE270" s="77"/>
      <c r="AF270" s="77"/>
      <c r="AG270" s="77"/>
      <c r="AH270" s="77"/>
      <c r="AI270" s="77"/>
      <c r="AJ270" s="77"/>
      <c r="AK270" s="77"/>
      <c r="AL270" s="77"/>
      <c r="AM270" s="77"/>
      <c r="AN270" s="77"/>
      <c r="AO270" s="77"/>
      <c r="AP270" s="77"/>
      <c r="AQ270" s="77"/>
      <c r="AR270" s="77"/>
      <c r="AS270" s="77"/>
      <c r="AT270" s="77"/>
      <c r="AU270" s="77"/>
      <c r="AV270" s="77"/>
      <c r="AW270" s="77"/>
      <c r="AX270" s="77"/>
      <c r="AY270" s="77"/>
    </row>
    <row r="271" spans="1:51" ht="18.75" customHeight="1" x14ac:dyDescent="0.3">
      <c r="A271" s="77"/>
      <c r="B271" s="77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  <c r="AA271" s="77"/>
      <c r="AB271" s="77"/>
      <c r="AC271" s="77"/>
      <c r="AD271" s="77"/>
      <c r="AE271" s="77"/>
      <c r="AF271" s="77"/>
      <c r="AG271" s="77"/>
      <c r="AH271" s="77"/>
      <c r="AI271" s="77"/>
      <c r="AJ271" s="77"/>
      <c r="AK271" s="77"/>
      <c r="AL271" s="77"/>
      <c r="AM271" s="77"/>
      <c r="AN271" s="77"/>
      <c r="AO271" s="77"/>
      <c r="AP271" s="77"/>
      <c r="AQ271" s="77"/>
      <c r="AR271" s="77"/>
      <c r="AS271" s="77"/>
      <c r="AT271" s="77"/>
      <c r="AU271" s="77"/>
      <c r="AV271" s="77"/>
      <c r="AW271" s="77"/>
      <c r="AX271" s="77"/>
      <c r="AY271" s="77"/>
    </row>
    <row r="272" spans="1:51" ht="18.75" customHeight="1" x14ac:dyDescent="0.3">
      <c r="A272" s="77"/>
      <c r="B272" s="77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77"/>
      <c r="AA272" s="77"/>
      <c r="AB272" s="77"/>
      <c r="AC272" s="77"/>
      <c r="AD272" s="77"/>
      <c r="AE272" s="77"/>
      <c r="AF272" s="77"/>
      <c r="AG272" s="77"/>
      <c r="AH272" s="77"/>
      <c r="AI272" s="77"/>
      <c r="AJ272" s="77"/>
      <c r="AK272" s="77"/>
      <c r="AL272" s="77"/>
      <c r="AM272" s="77"/>
      <c r="AN272" s="77"/>
      <c r="AO272" s="77"/>
      <c r="AP272" s="77"/>
      <c r="AQ272" s="77"/>
      <c r="AR272" s="77"/>
      <c r="AS272" s="77"/>
      <c r="AT272" s="77"/>
      <c r="AU272" s="77"/>
      <c r="AV272" s="77"/>
      <c r="AW272" s="77"/>
      <c r="AX272" s="77"/>
      <c r="AY272" s="77"/>
    </row>
    <row r="273" spans="1:51" ht="18.75" customHeight="1" x14ac:dyDescent="0.3">
      <c r="A273" s="77"/>
      <c r="B273" s="77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77"/>
      <c r="AA273" s="77"/>
      <c r="AB273" s="77"/>
      <c r="AC273" s="77"/>
      <c r="AD273" s="77"/>
      <c r="AE273" s="77"/>
      <c r="AF273" s="77"/>
      <c r="AG273" s="77"/>
      <c r="AH273" s="77"/>
      <c r="AI273" s="77"/>
      <c r="AJ273" s="77"/>
      <c r="AK273" s="77"/>
      <c r="AL273" s="77"/>
      <c r="AM273" s="77"/>
      <c r="AN273" s="77"/>
      <c r="AO273" s="77"/>
      <c r="AP273" s="77"/>
      <c r="AQ273" s="77"/>
      <c r="AR273" s="77"/>
      <c r="AS273" s="77"/>
      <c r="AT273" s="77"/>
      <c r="AU273" s="77"/>
      <c r="AV273" s="77"/>
      <c r="AW273" s="77"/>
      <c r="AX273" s="77"/>
      <c r="AY273" s="77"/>
    </row>
    <row r="274" spans="1:51" ht="18.75" customHeight="1" x14ac:dyDescent="0.3">
      <c r="A274" s="77"/>
      <c r="B274" s="77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  <c r="AA274" s="77"/>
      <c r="AB274" s="77"/>
      <c r="AC274" s="77"/>
      <c r="AD274" s="77"/>
      <c r="AE274" s="77"/>
      <c r="AF274" s="77"/>
      <c r="AG274" s="77"/>
      <c r="AH274" s="77"/>
      <c r="AI274" s="77"/>
      <c r="AJ274" s="77"/>
      <c r="AK274" s="77"/>
      <c r="AL274" s="77"/>
      <c r="AM274" s="77"/>
      <c r="AN274" s="77"/>
      <c r="AO274" s="77"/>
      <c r="AP274" s="77"/>
      <c r="AQ274" s="77"/>
      <c r="AR274" s="77"/>
      <c r="AS274" s="77"/>
      <c r="AT274" s="77"/>
      <c r="AU274" s="77"/>
      <c r="AV274" s="77"/>
      <c r="AW274" s="77"/>
      <c r="AX274" s="77"/>
      <c r="AY274" s="77"/>
    </row>
    <row r="275" spans="1:51" ht="18.75" customHeight="1" x14ac:dyDescent="0.3">
      <c r="A275" s="77"/>
      <c r="B275" s="77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  <c r="AA275" s="77"/>
      <c r="AB275" s="77"/>
      <c r="AC275" s="77"/>
      <c r="AD275" s="77"/>
      <c r="AE275" s="77"/>
      <c r="AF275" s="77"/>
      <c r="AG275" s="77"/>
      <c r="AH275" s="77"/>
      <c r="AI275" s="77"/>
      <c r="AJ275" s="77"/>
      <c r="AK275" s="77"/>
      <c r="AL275" s="77"/>
      <c r="AM275" s="77"/>
      <c r="AN275" s="77"/>
      <c r="AO275" s="77"/>
      <c r="AP275" s="77"/>
      <c r="AQ275" s="77"/>
      <c r="AR275" s="77"/>
      <c r="AS275" s="77"/>
      <c r="AT275" s="77"/>
      <c r="AU275" s="77"/>
      <c r="AV275" s="77"/>
      <c r="AW275" s="77"/>
      <c r="AX275" s="77"/>
      <c r="AY275" s="77"/>
    </row>
    <row r="276" spans="1:51" ht="18.75" customHeight="1" x14ac:dyDescent="0.3">
      <c r="A276" s="77"/>
      <c r="B276" s="77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  <c r="AA276" s="77"/>
      <c r="AB276" s="77"/>
      <c r="AC276" s="77"/>
      <c r="AD276" s="77"/>
      <c r="AE276" s="77"/>
      <c r="AF276" s="77"/>
      <c r="AG276" s="77"/>
      <c r="AH276" s="77"/>
      <c r="AI276" s="77"/>
      <c r="AJ276" s="77"/>
      <c r="AK276" s="77"/>
      <c r="AL276" s="77"/>
      <c r="AM276" s="77"/>
      <c r="AN276" s="77"/>
      <c r="AO276" s="77"/>
      <c r="AP276" s="77"/>
      <c r="AQ276" s="77"/>
      <c r="AR276" s="77"/>
      <c r="AS276" s="77"/>
      <c r="AT276" s="77"/>
      <c r="AU276" s="77"/>
      <c r="AV276" s="77"/>
      <c r="AW276" s="77"/>
      <c r="AX276" s="77"/>
      <c r="AY276" s="77"/>
    </row>
    <row r="277" spans="1:51" ht="18.75" customHeight="1" x14ac:dyDescent="0.3">
      <c r="A277" s="77"/>
      <c r="B277" s="77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  <c r="AA277" s="77"/>
      <c r="AB277" s="77"/>
      <c r="AC277" s="77"/>
      <c r="AD277" s="77"/>
      <c r="AE277" s="77"/>
      <c r="AF277" s="77"/>
      <c r="AG277" s="77"/>
      <c r="AH277" s="77"/>
      <c r="AI277" s="77"/>
      <c r="AJ277" s="77"/>
      <c r="AK277" s="77"/>
      <c r="AL277" s="77"/>
      <c r="AM277" s="77"/>
      <c r="AN277" s="77"/>
      <c r="AO277" s="77"/>
      <c r="AP277" s="77"/>
      <c r="AQ277" s="77"/>
      <c r="AR277" s="77"/>
      <c r="AS277" s="77"/>
      <c r="AT277" s="77"/>
      <c r="AU277" s="77"/>
      <c r="AV277" s="77"/>
      <c r="AW277" s="77"/>
      <c r="AX277" s="77"/>
      <c r="AY277" s="77"/>
    </row>
    <row r="278" spans="1:51" ht="18.75" customHeight="1" x14ac:dyDescent="0.3">
      <c r="A278" s="77"/>
      <c r="B278" s="77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  <c r="AA278" s="77"/>
      <c r="AB278" s="77"/>
      <c r="AC278" s="77"/>
      <c r="AD278" s="77"/>
      <c r="AE278" s="77"/>
      <c r="AF278" s="77"/>
      <c r="AG278" s="77"/>
      <c r="AH278" s="77"/>
      <c r="AI278" s="77"/>
      <c r="AJ278" s="77"/>
      <c r="AK278" s="77"/>
      <c r="AL278" s="77"/>
      <c r="AM278" s="77"/>
      <c r="AN278" s="77"/>
      <c r="AO278" s="77"/>
      <c r="AP278" s="77"/>
      <c r="AQ278" s="77"/>
      <c r="AR278" s="77"/>
      <c r="AS278" s="77"/>
      <c r="AT278" s="77"/>
      <c r="AU278" s="77"/>
      <c r="AV278" s="77"/>
      <c r="AW278" s="77"/>
      <c r="AX278" s="77"/>
      <c r="AY278" s="77"/>
    </row>
    <row r="279" spans="1:51" ht="18.75" customHeight="1" x14ac:dyDescent="0.3">
      <c r="A279" s="77"/>
      <c r="B279" s="77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  <c r="AA279" s="77"/>
      <c r="AB279" s="77"/>
      <c r="AC279" s="77"/>
      <c r="AD279" s="77"/>
      <c r="AE279" s="77"/>
      <c r="AF279" s="77"/>
      <c r="AG279" s="77"/>
      <c r="AH279" s="77"/>
      <c r="AI279" s="77"/>
      <c r="AJ279" s="77"/>
      <c r="AK279" s="77"/>
      <c r="AL279" s="77"/>
      <c r="AM279" s="77"/>
      <c r="AN279" s="77"/>
      <c r="AO279" s="77"/>
      <c r="AP279" s="77"/>
      <c r="AQ279" s="77"/>
      <c r="AR279" s="77"/>
      <c r="AS279" s="77"/>
      <c r="AT279" s="77"/>
      <c r="AU279" s="77"/>
      <c r="AV279" s="77"/>
      <c r="AW279" s="77"/>
      <c r="AX279" s="77"/>
      <c r="AY279" s="77"/>
    </row>
    <row r="280" spans="1:51" ht="18.75" customHeight="1" x14ac:dyDescent="0.3">
      <c r="A280" s="77"/>
      <c r="B280" s="77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77"/>
      <c r="AA280" s="77"/>
      <c r="AB280" s="77"/>
      <c r="AC280" s="77"/>
      <c r="AD280" s="77"/>
      <c r="AE280" s="77"/>
      <c r="AF280" s="77"/>
      <c r="AG280" s="77"/>
      <c r="AH280" s="77"/>
      <c r="AI280" s="77"/>
      <c r="AJ280" s="77"/>
      <c r="AK280" s="77"/>
      <c r="AL280" s="77"/>
      <c r="AM280" s="77"/>
      <c r="AN280" s="77"/>
      <c r="AO280" s="77"/>
      <c r="AP280" s="77"/>
      <c r="AQ280" s="77"/>
      <c r="AR280" s="77"/>
      <c r="AS280" s="77"/>
      <c r="AT280" s="77"/>
      <c r="AU280" s="77"/>
      <c r="AV280" s="77"/>
      <c r="AW280" s="77"/>
      <c r="AX280" s="77"/>
      <c r="AY280" s="77"/>
    </row>
    <row r="281" spans="1:51" ht="18.75" customHeight="1" x14ac:dyDescent="0.3">
      <c r="A281" s="77"/>
      <c r="B281" s="77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  <c r="AA281" s="77"/>
      <c r="AB281" s="77"/>
      <c r="AC281" s="77"/>
      <c r="AD281" s="77"/>
      <c r="AE281" s="77"/>
      <c r="AF281" s="77"/>
      <c r="AG281" s="77"/>
      <c r="AH281" s="77"/>
      <c r="AI281" s="77"/>
      <c r="AJ281" s="77"/>
      <c r="AK281" s="77"/>
      <c r="AL281" s="77"/>
      <c r="AM281" s="77"/>
      <c r="AN281" s="77"/>
      <c r="AO281" s="77"/>
      <c r="AP281" s="77"/>
      <c r="AQ281" s="77"/>
      <c r="AR281" s="77"/>
      <c r="AS281" s="77"/>
      <c r="AT281" s="77"/>
      <c r="AU281" s="77"/>
      <c r="AV281" s="77"/>
      <c r="AW281" s="77"/>
      <c r="AX281" s="77"/>
      <c r="AY281" s="77"/>
    </row>
    <row r="282" spans="1:51" ht="18.75" customHeight="1" x14ac:dyDescent="0.3">
      <c r="A282" s="77"/>
      <c r="B282" s="77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  <c r="Z282" s="77"/>
      <c r="AA282" s="77"/>
      <c r="AB282" s="77"/>
      <c r="AC282" s="77"/>
      <c r="AD282" s="77"/>
      <c r="AE282" s="77"/>
      <c r="AF282" s="77"/>
      <c r="AG282" s="77"/>
      <c r="AH282" s="77"/>
      <c r="AI282" s="77"/>
      <c r="AJ282" s="77"/>
      <c r="AK282" s="77"/>
      <c r="AL282" s="77"/>
      <c r="AM282" s="77"/>
      <c r="AN282" s="77"/>
      <c r="AO282" s="77"/>
      <c r="AP282" s="77"/>
      <c r="AQ282" s="77"/>
      <c r="AR282" s="77"/>
      <c r="AS282" s="77"/>
      <c r="AT282" s="77"/>
      <c r="AU282" s="77"/>
      <c r="AV282" s="77"/>
      <c r="AW282" s="77"/>
      <c r="AX282" s="77"/>
      <c r="AY282" s="77"/>
    </row>
    <row r="283" spans="1:51" ht="18.75" customHeight="1" x14ac:dyDescent="0.3">
      <c r="A283" s="77"/>
      <c r="B283" s="77"/>
      <c r="C283" s="77"/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  <c r="Z283" s="77"/>
      <c r="AA283" s="77"/>
      <c r="AB283" s="77"/>
      <c r="AC283" s="77"/>
      <c r="AD283" s="77"/>
      <c r="AE283" s="77"/>
      <c r="AF283" s="77"/>
      <c r="AG283" s="77"/>
      <c r="AH283" s="77"/>
      <c r="AI283" s="77"/>
      <c r="AJ283" s="77"/>
      <c r="AK283" s="77"/>
      <c r="AL283" s="77"/>
      <c r="AM283" s="77"/>
      <c r="AN283" s="77"/>
      <c r="AO283" s="77"/>
      <c r="AP283" s="77"/>
      <c r="AQ283" s="77"/>
      <c r="AR283" s="77"/>
      <c r="AS283" s="77"/>
      <c r="AT283" s="77"/>
      <c r="AU283" s="77"/>
      <c r="AV283" s="77"/>
      <c r="AW283" s="77"/>
      <c r="AX283" s="77"/>
      <c r="AY283" s="77"/>
    </row>
    <row r="284" spans="1:51" ht="18.75" customHeight="1" x14ac:dyDescent="0.3">
      <c r="A284" s="77"/>
      <c r="B284" s="77"/>
      <c r="C284" s="77"/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  <c r="Z284" s="77"/>
      <c r="AA284" s="77"/>
      <c r="AB284" s="77"/>
      <c r="AC284" s="77"/>
      <c r="AD284" s="77"/>
      <c r="AE284" s="77"/>
      <c r="AF284" s="77"/>
      <c r="AG284" s="77"/>
      <c r="AH284" s="77"/>
      <c r="AI284" s="77"/>
      <c r="AJ284" s="77"/>
      <c r="AK284" s="77"/>
      <c r="AL284" s="77"/>
      <c r="AM284" s="77"/>
      <c r="AN284" s="77"/>
      <c r="AO284" s="77"/>
      <c r="AP284" s="77"/>
      <c r="AQ284" s="77"/>
      <c r="AR284" s="77"/>
      <c r="AS284" s="77"/>
      <c r="AT284" s="77"/>
      <c r="AU284" s="77"/>
      <c r="AV284" s="77"/>
      <c r="AW284" s="77"/>
      <c r="AX284" s="77"/>
      <c r="AY284" s="77"/>
    </row>
    <row r="285" spans="1:51" ht="18.75" customHeight="1" x14ac:dyDescent="0.3">
      <c r="A285" s="77"/>
      <c r="B285" s="77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  <c r="Z285" s="77"/>
      <c r="AA285" s="77"/>
      <c r="AB285" s="77"/>
      <c r="AC285" s="77"/>
      <c r="AD285" s="77"/>
      <c r="AE285" s="77"/>
      <c r="AF285" s="77"/>
      <c r="AG285" s="77"/>
      <c r="AH285" s="77"/>
      <c r="AI285" s="77"/>
      <c r="AJ285" s="77"/>
      <c r="AK285" s="77"/>
      <c r="AL285" s="77"/>
      <c r="AM285" s="77"/>
      <c r="AN285" s="77"/>
      <c r="AO285" s="77"/>
      <c r="AP285" s="77"/>
      <c r="AQ285" s="77"/>
      <c r="AR285" s="77"/>
      <c r="AS285" s="77"/>
      <c r="AT285" s="77"/>
      <c r="AU285" s="77"/>
      <c r="AV285" s="77"/>
      <c r="AW285" s="77"/>
      <c r="AX285" s="77"/>
      <c r="AY285" s="77"/>
    </row>
    <row r="286" spans="1:51" ht="18.75" customHeight="1" x14ac:dyDescent="0.3">
      <c r="A286" s="77"/>
      <c r="B286" s="77"/>
      <c r="C286" s="77"/>
      <c r="D286" s="77"/>
      <c r="E286" s="77"/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77"/>
      <c r="X286" s="77"/>
      <c r="Y286" s="77"/>
      <c r="Z286" s="77"/>
      <c r="AA286" s="77"/>
      <c r="AB286" s="77"/>
      <c r="AC286" s="77"/>
      <c r="AD286" s="77"/>
      <c r="AE286" s="77"/>
      <c r="AF286" s="77"/>
      <c r="AG286" s="77"/>
      <c r="AH286" s="77"/>
      <c r="AI286" s="77"/>
      <c r="AJ286" s="77"/>
      <c r="AK286" s="77"/>
      <c r="AL286" s="77"/>
      <c r="AM286" s="77"/>
      <c r="AN286" s="77"/>
      <c r="AO286" s="77"/>
      <c r="AP286" s="77"/>
      <c r="AQ286" s="77"/>
      <c r="AR286" s="77"/>
      <c r="AS286" s="77"/>
      <c r="AT286" s="77"/>
      <c r="AU286" s="77"/>
      <c r="AV286" s="77"/>
      <c r="AW286" s="77"/>
      <c r="AX286" s="77"/>
      <c r="AY286" s="77"/>
    </row>
    <row r="287" spans="1:51" ht="18.75" customHeight="1" x14ac:dyDescent="0.3">
      <c r="A287" s="77"/>
      <c r="B287" s="77"/>
      <c r="C287" s="77"/>
      <c r="D287" s="77"/>
      <c r="E287" s="77"/>
      <c r="F287" s="77"/>
      <c r="G287" s="77"/>
      <c r="H287" s="77"/>
      <c r="I287" s="77"/>
      <c r="J287" s="77"/>
      <c r="K287" s="77"/>
      <c r="L287" s="77"/>
      <c r="M287" s="77"/>
      <c r="N287" s="77"/>
      <c r="O287" s="77"/>
      <c r="P287" s="77"/>
      <c r="Q287" s="77"/>
      <c r="R287" s="77"/>
      <c r="S287" s="77"/>
      <c r="T287" s="77"/>
      <c r="U287" s="77"/>
      <c r="V287" s="77"/>
      <c r="W287" s="77"/>
      <c r="X287" s="77"/>
      <c r="Y287" s="77"/>
      <c r="Z287" s="77"/>
      <c r="AA287" s="77"/>
      <c r="AB287" s="77"/>
      <c r="AC287" s="77"/>
      <c r="AD287" s="77"/>
      <c r="AE287" s="77"/>
      <c r="AF287" s="77"/>
      <c r="AG287" s="77"/>
      <c r="AH287" s="77"/>
      <c r="AI287" s="77"/>
      <c r="AJ287" s="77"/>
      <c r="AK287" s="77"/>
      <c r="AL287" s="77"/>
      <c r="AM287" s="77"/>
      <c r="AN287" s="77"/>
      <c r="AO287" s="77"/>
      <c r="AP287" s="77"/>
      <c r="AQ287" s="77"/>
      <c r="AR287" s="77"/>
      <c r="AS287" s="77"/>
      <c r="AT287" s="77"/>
      <c r="AU287" s="77"/>
      <c r="AV287" s="77"/>
      <c r="AW287" s="77"/>
      <c r="AX287" s="77"/>
      <c r="AY287" s="77"/>
    </row>
    <row r="288" spans="1:51" ht="18.75" customHeight="1" x14ac:dyDescent="0.3">
      <c r="A288" s="77"/>
      <c r="B288" s="77"/>
      <c r="C288" s="77"/>
      <c r="D288" s="77"/>
      <c r="E288" s="77"/>
      <c r="F288" s="77"/>
      <c r="G288" s="77"/>
      <c r="H288" s="77"/>
      <c r="I288" s="77"/>
      <c r="J288" s="77"/>
      <c r="K288" s="77"/>
      <c r="L288" s="77"/>
      <c r="M288" s="77"/>
      <c r="N288" s="77"/>
      <c r="O288" s="77"/>
      <c r="P288" s="77"/>
      <c r="Q288" s="77"/>
      <c r="R288" s="77"/>
      <c r="S288" s="77"/>
      <c r="T288" s="77"/>
      <c r="U288" s="77"/>
      <c r="V288" s="77"/>
      <c r="W288" s="77"/>
      <c r="X288" s="77"/>
      <c r="Y288" s="77"/>
      <c r="Z288" s="77"/>
      <c r="AA288" s="77"/>
      <c r="AB288" s="77"/>
      <c r="AC288" s="77"/>
      <c r="AD288" s="77"/>
      <c r="AE288" s="77"/>
      <c r="AF288" s="77"/>
      <c r="AG288" s="77"/>
      <c r="AH288" s="77"/>
      <c r="AI288" s="77"/>
      <c r="AJ288" s="77"/>
      <c r="AK288" s="77"/>
      <c r="AL288" s="77"/>
      <c r="AM288" s="77"/>
      <c r="AN288" s="77"/>
      <c r="AO288" s="77"/>
      <c r="AP288" s="77"/>
      <c r="AQ288" s="77"/>
      <c r="AR288" s="77"/>
      <c r="AS288" s="77"/>
      <c r="AT288" s="77"/>
      <c r="AU288" s="77"/>
      <c r="AV288" s="77"/>
      <c r="AW288" s="77"/>
      <c r="AX288" s="77"/>
      <c r="AY288" s="77"/>
    </row>
    <row r="289" spans="1:51" ht="18.75" customHeight="1" x14ac:dyDescent="0.3">
      <c r="A289" s="77"/>
      <c r="B289" s="77"/>
      <c r="C289" s="77"/>
      <c r="D289" s="77"/>
      <c r="E289" s="77"/>
      <c r="F289" s="77"/>
      <c r="G289" s="77"/>
      <c r="H289" s="77"/>
      <c r="I289" s="77"/>
      <c r="J289" s="77"/>
      <c r="K289" s="77"/>
      <c r="L289" s="77"/>
      <c r="M289" s="77"/>
      <c r="N289" s="77"/>
      <c r="O289" s="77"/>
      <c r="P289" s="77"/>
      <c r="Q289" s="77"/>
      <c r="R289" s="77"/>
      <c r="S289" s="77"/>
      <c r="T289" s="77"/>
      <c r="U289" s="77"/>
      <c r="V289" s="77"/>
      <c r="W289" s="77"/>
      <c r="X289" s="77"/>
      <c r="Y289" s="77"/>
      <c r="Z289" s="77"/>
      <c r="AA289" s="77"/>
      <c r="AB289" s="77"/>
      <c r="AC289" s="77"/>
      <c r="AD289" s="77"/>
      <c r="AE289" s="77"/>
      <c r="AF289" s="77"/>
      <c r="AG289" s="77"/>
      <c r="AH289" s="77"/>
      <c r="AI289" s="77"/>
      <c r="AJ289" s="77"/>
      <c r="AK289" s="77"/>
      <c r="AL289" s="77"/>
      <c r="AM289" s="77"/>
      <c r="AN289" s="77"/>
      <c r="AO289" s="77"/>
      <c r="AP289" s="77"/>
      <c r="AQ289" s="77"/>
      <c r="AR289" s="77"/>
      <c r="AS289" s="77"/>
      <c r="AT289" s="77"/>
      <c r="AU289" s="77"/>
      <c r="AV289" s="77"/>
      <c r="AW289" s="77"/>
      <c r="AX289" s="77"/>
      <c r="AY289" s="77"/>
    </row>
    <row r="290" spans="1:51" ht="18.75" customHeight="1" x14ac:dyDescent="0.3">
      <c r="A290" s="77"/>
      <c r="B290" s="77"/>
      <c r="C290" s="77"/>
      <c r="D290" s="77"/>
      <c r="E290" s="77"/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77"/>
      <c r="X290" s="77"/>
      <c r="Y290" s="77"/>
      <c r="Z290" s="77"/>
      <c r="AA290" s="77"/>
      <c r="AB290" s="77"/>
      <c r="AC290" s="77"/>
      <c r="AD290" s="77"/>
      <c r="AE290" s="77"/>
      <c r="AF290" s="77"/>
      <c r="AG290" s="77"/>
      <c r="AH290" s="77"/>
      <c r="AI290" s="77"/>
      <c r="AJ290" s="77"/>
      <c r="AK290" s="77"/>
      <c r="AL290" s="77"/>
      <c r="AM290" s="77"/>
      <c r="AN290" s="77"/>
      <c r="AO290" s="77"/>
      <c r="AP290" s="77"/>
      <c r="AQ290" s="77"/>
      <c r="AR290" s="77"/>
      <c r="AS290" s="77"/>
      <c r="AT290" s="77"/>
      <c r="AU290" s="77"/>
      <c r="AV290" s="77"/>
      <c r="AW290" s="77"/>
      <c r="AX290" s="77"/>
      <c r="AY290" s="77"/>
    </row>
    <row r="291" spans="1:51" ht="18.75" customHeight="1" x14ac:dyDescent="0.3">
      <c r="A291" s="77"/>
      <c r="B291" s="77"/>
      <c r="C291" s="77"/>
      <c r="D291" s="77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  <c r="Y291" s="77"/>
      <c r="Z291" s="77"/>
      <c r="AA291" s="77"/>
      <c r="AB291" s="77"/>
      <c r="AC291" s="77"/>
      <c r="AD291" s="77"/>
      <c r="AE291" s="77"/>
      <c r="AF291" s="77"/>
      <c r="AG291" s="77"/>
      <c r="AH291" s="77"/>
      <c r="AI291" s="77"/>
      <c r="AJ291" s="77"/>
      <c r="AK291" s="77"/>
      <c r="AL291" s="77"/>
      <c r="AM291" s="77"/>
      <c r="AN291" s="77"/>
      <c r="AO291" s="77"/>
      <c r="AP291" s="77"/>
      <c r="AQ291" s="77"/>
      <c r="AR291" s="77"/>
      <c r="AS291" s="77"/>
      <c r="AT291" s="77"/>
      <c r="AU291" s="77"/>
      <c r="AV291" s="77"/>
      <c r="AW291" s="77"/>
      <c r="AX291" s="77"/>
      <c r="AY291" s="77"/>
    </row>
    <row r="292" spans="1:51" ht="18.75" customHeight="1" x14ac:dyDescent="0.3">
      <c r="A292" s="77"/>
      <c r="B292" s="77"/>
      <c r="C292" s="77"/>
      <c r="D292" s="77"/>
      <c r="E292" s="77"/>
      <c r="F292" s="77"/>
      <c r="G292" s="77"/>
      <c r="H292" s="77"/>
      <c r="I292" s="77"/>
      <c r="J292" s="77"/>
      <c r="K292" s="77"/>
      <c r="L292" s="77"/>
      <c r="M292" s="77"/>
      <c r="N292" s="77"/>
      <c r="O292" s="77"/>
      <c r="P292" s="77"/>
      <c r="Q292" s="77"/>
      <c r="R292" s="77"/>
      <c r="S292" s="77"/>
      <c r="T292" s="77"/>
      <c r="U292" s="77"/>
      <c r="V292" s="77"/>
      <c r="W292" s="77"/>
      <c r="X292" s="77"/>
      <c r="Y292" s="77"/>
      <c r="Z292" s="77"/>
      <c r="AA292" s="77"/>
      <c r="AB292" s="77"/>
      <c r="AC292" s="77"/>
      <c r="AD292" s="77"/>
      <c r="AE292" s="77"/>
      <c r="AF292" s="77"/>
      <c r="AG292" s="77"/>
      <c r="AH292" s="77"/>
      <c r="AI292" s="77"/>
      <c r="AJ292" s="77"/>
      <c r="AK292" s="77"/>
      <c r="AL292" s="77"/>
      <c r="AM292" s="77"/>
      <c r="AN292" s="77"/>
      <c r="AO292" s="77"/>
      <c r="AP292" s="77"/>
      <c r="AQ292" s="77"/>
      <c r="AR292" s="77"/>
      <c r="AS292" s="77"/>
      <c r="AT292" s="77"/>
      <c r="AU292" s="77"/>
      <c r="AV292" s="77"/>
      <c r="AW292" s="77"/>
      <c r="AX292" s="77"/>
      <c r="AY292" s="77"/>
    </row>
    <row r="293" spans="1:51" ht="18.75" customHeight="1" x14ac:dyDescent="0.3">
      <c r="A293" s="77"/>
      <c r="B293" s="77"/>
      <c r="C293" s="77"/>
      <c r="D293" s="77"/>
      <c r="E293" s="77"/>
      <c r="F293" s="77"/>
      <c r="G293" s="77"/>
      <c r="H293" s="77"/>
      <c r="I293" s="77"/>
      <c r="J293" s="77"/>
      <c r="K293" s="77"/>
      <c r="L293" s="77"/>
      <c r="M293" s="77"/>
      <c r="N293" s="77"/>
      <c r="O293" s="77"/>
      <c r="P293" s="77"/>
      <c r="Q293" s="77"/>
      <c r="R293" s="77"/>
      <c r="S293" s="77"/>
      <c r="T293" s="77"/>
      <c r="U293" s="77"/>
      <c r="V293" s="77"/>
      <c r="W293" s="77"/>
      <c r="X293" s="77"/>
      <c r="Y293" s="77"/>
      <c r="Z293" s="77"/>
      <c r="AA293" s="77"/>
      <c r="AB293" s="77"/>
      <c r="AC293" s="77"/>
      <c r="AD293" s="77"/>
      <c r="AE293" s="77"/>
      <c r="AF293" s="77"/>
      <c r="AG293" s="77"/>
      <c r="AH293" s="77"/>
      <c r="AI293" s="77"/>
      <c r="AJ293" s="77"/>
      <c r="AK293" s="77"/>
      <c r="AL293" s="77"/>
      <c r="AM293" s="77"/>
      <c r="AN293" s="77"/>
      <c r="AO293" s="77"/>
      <c r="AP293" s="77"/>
      <c r="AQ293" s="77"/>
      <c r="AR293" s="77"/>
      <c r="AS293" s="77"/>
      <c r="AT293" s="77"/>
      <c r="AU293" s="77"/>
      <c r="AV293" s="77"/>
      <c r="AW293" s="77"/>
      <c r="AX293" s="77"/>
      <c r="AY293" s="77"/>
    </row>
    <row r="294" spans="1:51" ht="18.75" customHeight="1" x14ac:dyDescent="0.3">
      <c r="A294" s="77"/>
      <c r="B294" s="77"/>
      <c r="C294" s="77"/>
      <c r="D294" s="77"/>
      <c r="E294" s="77"/>
      <c r="F294" s="77"/>
      <c r="G294" s="77"/>
      <c r="H294" s="77"/>
      <c r="I294" s="77"/>
      <c r="J294" s="77"/>
      <c r="K294" s="77"/>
      <c r="L294" s="77"/>
      <c r="M294" s="77"/>
      <c r="N294" s="77"/>
      <c r="O294" s="77"/>
      <c r="P294" s="77"/>
      <c r="Q294" s="77"/>
      <c r="R294" s="77"/>
      <c r="S294" s="77"/>
      <c r="T294" s="77"/>
      <c r="U294" s="77"/>
      <c r="V294" s="77"/>
      <c r="W294" s="77"/>
      <c r="X294" s="77"/>
      <c r="Y294" s="77"/>
      <c r="Z294" s="77"/>
      <c r="AA294" s="77"/>
      <c r="AB294" s="77"/>
      <c r="AC294" s="77"/>
      <c r="AD294" s="77"/>
      <c r="AE294" s="77"/>
      <c r="AF294" s="77"/>
      <c r="AG294" s="77"/>
      <c r="AH294" s="77"/>
      <c r="AI294" s="77"/>
      <c r="AJ294" s="77"/>
      <c r="AK294" s="77"/>
      <c r="AL294" s="77"/>
      <c r="AM294" s="77"/>
      <c r="AN294" s="77"/>
      <c r="AO294" s="77"/>
      <c r="AP294" s="77"/>
      <c r="AQ294" s="77"/>
      <c r="AR294" s="77"/>
      <c r="AS294" s="77"/>
      <c r="AT294" s="77"/>
      <c r="AU294" s="77"/>
      <c r="AV294" s="77"/>
      <c r="AW294" s="77"/>
      <c r="AX294" s="77"/>
      <c r="AY294" s="77"/>
    </row>
    <row r="295" spans="1:51" ht="18.75" customHeight="1" x14ac:dyDescent="0.3">
      <c r="A295" s="77"/>
      <c r="B295" s="77"/>
      <c r="C295" s="77"/>
      <c r="D295" s="77"/>
      <c r="E295" s="77"/>
      <c r="F295" s="77"/>
      <c r="G295" s="77"/>
      <c r="H295" s="77"/>
      <c r="I295" s="77"/>
      <c r="J295" s="77"/>
      <c r="K295" s="77"/>
      <c r="L295" s="77"/>
      <c r="M295" s="77"/>
      <c r="N295" s="77"/>
      <c r="O295" s="77"/>
      <c r="P295" s="77"/>
      <c r="Q295" s="77"/>
      <c r="R295" s="77"/>
      <c r="S295" s="77"/>
      <c r="T295" s="77"/>
      <c r="U295" s="77"/>
      <c r="V295" s="77"/>
      <c r="W295" s="77"/>
      <c r="X295" s="77"/>
      <c r="Y295" s="77"/>
      <c r="Z295" s="77"/>
      <c r="AA295" s="77"/>
      <c r="AB295" s="77"/>
      <c r="AC295" s="77"/>
      <c r="AD295" s="77"/>
      <c r="AE295" s="77"/>
      <c r="AF295" s="77"/>
      <c r="AG295" s="77"/>
      <c r="AH295" s="77"/>
      <c r="AI295" s="77"/>
      <c r="AJ295" s="77"/>
      <c r="AK295" s="77"/>
      <c r="AL295" s="77"/>
      <c r="AM295" s="77"/>
      <c r="AN295" s="77"/>
      <c r="AO295" s="77"/>
      <c r="AP295" s="77"/>
      <c r="AQ295" s="77"/>
      <c r="AR295" s="77"/>
      <c r="AS295" s="77"/>
      <c r="AT295" s="77"/>
      <c r="AU295" s="77"/>
      <c r="AV295" s="77"/>
      <c r="AW295" s="77"/>
      <c r="AX295" s="77"/>
      <c r="AY295" s="77"/>
    </row>
    <row r="296" spans="1:51" ht="18.75" customHeight="1" x14ac:dyDescent="0.3">
      <c r="A296" s="77"/>
      <c r="B296" s="77"/>
      <c r="C296" s="77"/>
      <c r="D296" s="77"/>
      <c r="E296" s="77"/>
      <c r="F296" s="77"/>
      <c r="G296" s="77"/>
      <c r="H296" s="77"/>
      <c r="I296" s="77"/>
      <c r="J296" s="77"/>
      <c r="K296" s="77"/>
      <c r="L296" s="77"/>
      <c r="M296" s="77"/>
      <c r="N296" s="77"/>
      <c r="O296" s="77"/>
      <c r="P296" s="77"/>
      <c r="Q296" s="77"/>
      <c r="R296" s="77"/>
      <c r="S296" s="77"/>
      <c r="T296" s="77"/>
      <c r="U296" s="77"/>
      <c r="V296" s="77"/>
      <c r="W296" s="77"/>
      <c r="X296" s="77"/>
      <c r="Y296" s="77"/>
      <c r="Z296" s="77"/>
      <c r="AA296" s="77"/>
      <c r="AB296" s="77"/>
      <c r="AC296" s="77"/>
      <c r="AD296" s="77"/>
      <c r="AE296" s="77"/>
      <c r="AF296" s="77"/>
      <c r="AG296" s="77"/>
      <c r="AH296" s="77"/>
      <c r="AI296" s="77"/>
      <c r="AJ296" s="77"/>
      <c r="AK296" s="77"/>
      <c r="AL296" s="77"/>
      <c r="AM296" s="77"/>
      <c r="AN296" s="77"/>
      <c r="AO296" s="77"/>
      <c r="AP296" s="77"/>
      <c r="AQ296" s="77"/>
      <c r="AR296" s="77"/>
      <c r="AS296" s="77"/>
      <c r="AT296" s="77"/>
      <c r="AU296" s="77"/>
      <c r="AV296" s="77"/>
      <c r="AW296" s="77"/>
      <c r="AX296" s="77"/>
      <c r="AY296" s="77"/>
    </row>
    <row r="297" spans="1:51" ht="18.75" customHeight="1" x14ac:dyDescent="0.3">
      <c r="A297" s="77"/>
      <c r="B297" s="77"/>
      <c r="C297" s="77"/>
      <c r="D297" s="77"/>
      <c r="E297" s="77"/>
      <c r="F297" s="77"/>
      <c r="G297" s="77"/>
      <c r="H297" s="77"/>
      <c r="I297" s="77"/>
      <c r="J297" s="77"/>
      <c r="K297" s="77"/>
      <c r="L297" s="77"/>
      <c r="M297" s="77"/>
      <c r="N297" s="77"/>
      <c r="O297" s="77"/>
      <c r="P297" s="77"/>
      <c r="Q297" s="77"/>
      <c r="R297" s="77"/>
      <c r="S297" s="77"/>
      <c r="T297" s="77"/>
      <c r="U297" s="77"/>
      <c r="V297" s="77"/>
      <c r="W297" s="77"/>
      <c r="X297" s="77"/>
      <c r="Y297" s="77"/>
      <c r="Z297" s="77"/>
      <c r="AA297" s="77"/>
      <c r="AB297" s="77"/>
      <c r="AC297" s="77"/>
      <c r="AD297" s="77"/>
      <c r="AE297" s="77"/>
      <c r="AF297" s="77"/>
      <c r="AG297" s="77"/>
      <c r="AH297" s="77"/>
      <c r="AI297" s="77"/>
      <c r="AJ297" s="77"/>
      <c r="AK297" s="77"/>
      <c r="AL297" s="77"/>
      <c r="AM297" s="77"/>
      <c r="AN297" s="77"/>
      <c r="AO297" s="77"/>
      <c r="AP297" s="77"/>
      <c r="AQ297" s="77"/>
      <c r="AR297" s="77"/>
      <c r="AS297" s="77"/>
      <c r="AT297" s="77"/>
      <c r="AU297" s="77"/>
      <c r="AV297" s="77"/>
      <c r="AW297" s="77"/>
      <c r="AX297" s="77"/>
      <c r="AY297" s="77"/>
    </row>
    <row r="298" spans="1:51" ht="18.75" customHeight="1" x14ac:dyDescent="0.3">
      <c r="A298" s="77"/>
      <c r="B298" s="77"/>
      <c r="C298" s="77"/>
      <c r="D298" s="77"/>
      <c r="E298" s="77"/>
      <c r="F298" s="77"/>
      <c r="G298" s="77"/>
      <c r="H298" s="77"/>
      <c r="I298" s="77"/>
      <c r="J298" s="77"/>
      <c r="K298" s="77"/>
      <c r="L298" s="77"/>
      <c r="M298" s="77"/>
      <c r="N298" s="77"/>
      <c r="O298" s="77"/>
      <c r="P298" s="77"/>
      <c r="Q298" s="77"/>
      <c r="R298" s="77"/>
      <c r="S298" s="77"/>
      <c r="T298" s="77"/>
      <c r="U298" s="77"/>
      <c r="V298" s="77"/>
      <c r="W298" s="77"/>
      <c r="X298" s="77"/>
      <c r="Y298" s="77"/>
      <c r="Z298" s="77"/>
      <c r="AA298" s="77"/>
      <c r="AB298" s="77"/>
      <c r="AC298" s="77"/>
      <c r="AD298" s="77"/>
      <c r="AE298" s="77"/>
      <c r="AF298" s="77"/>
      <c r="AG298" s="77"/>
      <c r="AH298" s="77"/>
      <c r="AI298" s="77"/>
      <c r="AJ298" s="77"/>
      <c r="AK298" s="77"/>
      <c r="AL298" s="77"/>
      <c r="AM298" s="77"/>
      <c r="AN298" s="77"/>
      <c r="AO298" s="77"/>
      <c r="AP298" s="77"/>
      <c r="AQ298" s="77"/>
      <c r="AR298" s="77"/>
      <c r="AS298" s="77"/>
      <c r="AT298" s="77"/>
      <c r="AU298" s="77"/>
      <c r="AV298" s="77"/>
      <c r="AW298" s="77"/>
      <c r="AX298" s="77"/>
      <c r="AY298" s="77"/>
    </row>
    <row r="299" spans="1:51" ht="18.75" customHeight="1" x14ac:dyDescent="0.3">
      <c r="A299" s="77"/>
      <c r="B299" s="77"/>
      <c r="C299" s="77"/>
      <c r="D299" s="77"/>
      <c r="E299" s="77"/>
      <c r="F299" s="77"/>
      <c r="G299" s="77"/>
      <c r="H299" s="77"/>
      <c r="I299" s="77"/>
      <c r="J299" s="77"/>
      <c r="K299" s="77"/>
      <c r="L299" s="77"/>
      <c r="M299" s="77"/>
      <c r="N299" s="77"/>
      <c r="O299" s="77"/>
      <c r="P299" s="77"/>
      <c r="Q299" s="77"/>
      <c r="R299" s="77"/>
      <c r="S299" s="77"/>
      <c r="T299" s="77"/>
      <c r="U299" s="77"/>
      <c r="V299" s="77"/>
      <c r="W299" s="77"/>
      <c r="X299" s="77"/>
      <c r="Y299" s="77"/>
      <c r="Z299" s="77"/>
      <c r="AA299" s="77"/>
      <c r="AB299" s="77"/>
      <c r="AC299" s="77"/>
      <c r="AD299" s="77"/>
      <c r="AE299" s="77"/>
      <c r="AF299" s="77"/>
      <c r="AG299" s="77"/>
      <c r="AH299" s="77"/>
      <c r="AI299" s="77"/>
      <c r="AJ299" s="77"/>
      <c r="AK299" s="77"/>
      <c r="AL299" s="77"/>
      <c r="AM299" s="77"/>
      <c r="AN299" s="77"/>
      <c r="AO299" s="77"/>
      <c r="AP299" s="77"/>
      <c r="AQ299" s="77"/>
      <c r="AR299" s="77"/>
      <c r="AS299" s="77"/>
      <c r="AT299" s="77"/>
      <c r="AU299" s="77"/>
      <c r="AV299" s="77"/>
      <c r="AW299" s="77"/>
      <c r="AX299" s="77"/>
      <c r="AY299" s="77"/>
    </row>
    <row r="300" spans="1:51" ht="18.75" customHeight="1" x14ac:dyDescent="0.3">
      <c r="A300" s="77"/>
      <c r="B300" s="77"/>
      <c r="C300" s="77"/>
      <c r="D300" s="77"/>
      <c r="E300" s="77"/>
      <c r="F300" s="77"/>
      <c r="G300" s="77"/>
      <c r="H300" s="77"/>
      <c r="I300" s="77"/>
      <c r="J300" s="77"/>
      <c r="K300" s="77"/>
      <c r="L300" s="77"/>
      <c r="M300" s="77"/>
      <c r="N300" s="77"/>
      <c r="O300" s="77"/>
      <c r="P300" s="77"/>
      <c r="Q300" s="77"/>
      <c r="R300" s="77"/>
      <c r="S300" s="77"/>
      <c r="T300" s="77"/>
      <c r="U300" s="77"/>
      <c r="V300" s="77"/>
      <c r="W300" s="77"/>
      <c r="X300" s="77"/>
      <c r="Y300" s="77"/>
      <c r="Z300" s="77"/>
      <c r="AA300" s="77"/>
      <c r="AB300" s="77"/>
      <c r="AC300" s="77"/>
      <c r="AD300" s="77"/>
      <c r="AE300" s="77"/>
      <c r="AF300" s="77"/>
      <c r="AG300" s="77"/>
      <c r="AH300" s="77"/>
      <c r="AI300" s="77"/>
      <c r="AJ300" s="77"/>
      <c r="AK300" s="77"/>
      <c r="AL300" s="77"/>
      <c r="AM300" s="77"/>
      <c r="AN300" s="77"/>
      <c r="AO300" s="77"/>
      <c r="AP300" s="77"/>
      <c r="AQ300" s="77"/>
      <c r="AR300" s="77"/>
      <c r="AS300" s="77"/>
      <c r="AT300" s="77"/>
      <c r="AU300" s="77"/>
      <c r="AV300" s="77"/>
      <c r="AW300" s="77"/>
      <c r="AX300" s="77"/>
      <c r="AY300" s="77"/>
    </row>
    <row r="301" spans="1:51" ht="18.75" customHeight="1" x14ac:dyDescent="0.3">
      <c r="A301" s="77"/>
      <c r="B301" s="77"/>
      <c r="C301" s="77"/>
      <c r="D301" s="77"/>
      <c r="E301" s="77"/>
      <c r="F301" s="77"/>
      <c r="G301" s="77"/>
      <c r="H301" s="77"/>
      <c r="I301" s="77"/>
      <c r="J301" s="77"/>
      <c r="K301" s="77"/>
      <c r="L301" s="77"/>
      <c r="M301" s="77"/>
      <c r="N301" s="77"/>
      <c r="O301" s="77"/>
      <c r="P301" s="77"/>
      <c r="Q301" s="77"/>
      <c r="R301" s="77"/>
      <c r="S301" s="77"/>
      <c r="T301" s="77"/>
      <c r="U301" s="77"/>
      <c r="V301" s="77"/>
      <c r="W301" s="77"/>
      <c r="X301" s="77"/>
      <c r="Y301" s="77"/>
      <c r="Z301" s="77"/>
      <c r="AA301" s="77"/>
      <c r="AB301" s="77"/>
      <c r="AC301" s="77"/>
      <c r="AD301" s="77"/>
      <c r="AE301" s="77"/>
      <c r="AF301" s="77"/>
      <c r="AG301" s="77"/>
      <c r="AH301" s="77"/>
      <c r="AI301" s="77"/>
      <c r="AJ301" s="77"/>
      <c r="AK301" s="77"/>
      <c r="AL301" s="77"/>
      <c r="AM301" s="77"/>
      <c r="AN301" s="77"/>
      <c r="AO301" s="77"/>
      <c r="AP301" s="77"/>
      <c r="AQ301" s="77"/>
      <c r="AR301" s="77"/>
      <c r="AS301" s="77"/>
      <c r="AT301" s="77"/>
      <c r="AU301" s="77"/>
      <c r="AV301" s="77"/>
      <c r="AW301" s="77"/>
      <c r="AX301" s="77"/>
      <c r="AY301" s="77"/>
    </row>
    <row r="302" spans="1:51" ht="18.75" customHeight="1" x14ac:dyDescent="0.3">
      <c r="A302" s="77"/>
      <c r="B302" s="77"/>
      <c r="C302" s="77"/>
      <c r="D302" s="77"/>
      <c r="E302" s="77"/>
      <c r="F302" s="77"/>
      <c r="G302" s="77"/>
      <c r="H302" s="77"/>
      <c r="I302" s="77"/>
      <c r="J302" s="77"/>
      <c r="K302" s="77"/>
      <c r="L302" s="77"/>
      <c r="M302" s="77"/>
      <c r="N302" s="77"/>
      <c r="O302" s="77"/>
      <c r="P302" s="77"/>
      <c r="Q302" s="77"/>
      <c r="R302" s="77"/>
      <c r="S302" s="77"/>
      <c r="T302" s="77"/>
      <c r="U302" s="77"/>
      <c r="V302" s="77"/>
      <c r="W302" s="77"/>
      <c r="X302" s="77"/>
      <c r="Y302" s="77"/>
      <c r="Z302" s="77"/>
      <c r="AA302" s="77"/>
      <c r="AB302" s="77"/>
      <c r="AC302" s="77"/>
      <c r="AD302" s="77"/>
      <c r="AE302" s="77"/>
      <c r="AF302" s="77"/>
      <c r="AG302" s="77"/>
      <c r="AH302" s="77"/>
      <c r="AI302" s="77"/>
      <c r="AJ302" s="77"/>
      <c r="AK302" s="77"/>
      <c r="AL302" s="77"/>
      <c r="AM302" s="77"/>
      <c r="AN302" s="77"/>
      <c r="AO302" s="77"/>
      <c r="AP302" s="77"/>
      <c r="AQ302" s="77"/>
      <c r="AR302" s="77"/>
      <c r="AS302" s="77"/>
      <c r="AT302" s="77"/>
      <c r="AU302" s="77"/>
      <c r="AV302" s="77"/>
      <c r="AW302" s="77"/>
      <c r="AX302" s="77"/>
      <c r="AY302" s="77"/>
    </row>
    <row r="303" spans="1:51" ht="18.75" customHeight="1" x14ac:dyDescent="0.3">
      <c r="A303" s="77"/>
      <c r="B303" s="77"/>
      <c r="C303" s="77"/>
      <c r="D303" s="77"/>
      <c r="E303" s="77"/>
      <c r="F303" s="77"/>
      <c r="G303" s="77"/>
      <c r="H303" s="77"/>
      <c r="I303" s="77"/>
      <c r="J303" s="77"/>
      <c r="K303" s="77"/>
      <c r="L303" s="77"/>
      <c r="M303" s="77"/>
      <c r="N303" s="77"/>
      <c r="O303" s="77"/>
      <c r="P303" s="77"/>
      <c r="Q303" s="77"/>
      <c r="R303" s="77"/>
      <c r="S303" s="77"/>
      <c r="T303" s="77"/>
      <c r="U303" s="77"/>
      <c r="V303" s="77"/>
      <c r="W303" s="77"/>
      <c r="X303" s="77"/>
      <c r="Y303" s="77"/>
      <c r="Z303" s="77"/>
      <c r="AA303" s="77"/>
      <c r="AB303" s="77"/>
      <c r="AC303" s="77"/>
      <c r="AD303" s="77"/>
      <c r="AE303" s="77"/>
      <c r="AF303" s="77"/>
      <c r="AG303" s="77"/>
      <c r="AH303" s="77"/>
      <c r="AI303" s="77"/>
      <c r="AJ303" s="77"/>
      <c r="AK303" s="77"/>
      <c r="AL303" s="77"/>
      <c r="AM303" s="77"/>
      <c r="AN303" s="77"/>
      <c r="AO303" s="77"/>
      <c r="AP303" s="77"/>
      <c r="AQ303" s="77"/>
      <c r="AR303" s="77"/>
      <c r="AS303" s="77"/>
      <c r="AT303" s="77"/>
      <c r="AU303" s="77"/>
      <c r="AV303" s="77"/>
      <c r="AW303" s="77"/>
      <c r="AX303" s="77"/>
      <c r="AY303" s="77"/>
    </row>
    <row r="304" spans="1:51" ht="18.75" customHeight="1" x14ac:dyDescent="0.3">
      <c r="A304" s="77"/>
      <c r="B304" s="77"/>
      <c r="C304" s="77"/>
      <c r="D304" s="77"/>
      <c r="E304" s="77"/>
      <c r="F304" s="77"/>
      <c r="G304" s="77"/>
      <c r="H304" s="77"/>
      <c r="I304" s="77"/>
      <c r="J304" s="77"/>
      <c r="K304" s="77"/>
      <c r="L304" s="77"/>
      <c r="M304" s="77"/>
      <c r="N304" s="77"/>
      <c r="O304" s="77"/>
      <c r="P304" s="77"/>
      <c r="Q304" s="77"/>
      <c r="R304" s="77"/>
      <c r="S304" s="77"/>
      <c r="T304" s="77"/>
      <c r="U304" s="77"/>
      <c r="V304" s="77"/>
      <c r="W304" s="77"/>
      <c r="X304" s="77"/>
      <c r="Y304" s="77"/>
      <c r="Z304" s="77"/>
      <c r="AA304" s="77"/>
      <c r="AB304" s="77"/>
      <c r="AC304" s="77"/>
      <c r="AD304" s="77"/>
      <c r="AE304" s="77"/>
      <c r="AF304" s="77"/>
      <c r="AG304" s="77"/>
      <c r="AH304" s="77"/>
      <c r="AI304" s="77"/>
      <c r="AJ304" s="77"/>
      <c r="AK304" s="77"/>
      <c r="AL304" s="77"/>
      <c r="AM304" s="77"/>
      <c r="AN304" s="77"/>
      <c r="AO304" s="77"/>
      <c r="AP304" s="77"/>
      <c r="AQ304" s="77"/>
      <c r="AR304" s="77"/>
      <c r="AS304" s="77"/>
      <c r="AT304" s="77"/>
      <c r="AU304" s="77"/>
      <c r="AV304" s="77"/>
      <c r="AW304" s="77"/>
      <c r="AX304" s="77"/>
      <c r="AY304" s="77"/>
    </row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</sheetData>
  <mergeCells count="54">
    <mergeCell ref="S96:AD96"/>
    <mergeCell ref="S97:AD97"/>
    <mergeCell ref="S98:AD98"/>
    <mergeCell ref="H93:P93"/>
    <mergeCell ref="S93:AD93"/>
    <mergeCell ref="H94:P94"/>
    <mergeCell ref="S94:AD94"/>
    <mergeCell ref="H95:P95"/>
    <mergeCell ref="S95:AD95"/>
    <mergeCell ref="H96:P96"/>
    <mergeCell ref="H90:P90"/>
    <mergeCell ref="S90:AD90"/>
    <mergeCell ref="H91:P91"/>
    <mergeCell ref="S91:AD91"/>
    <mergeCell ref="H92:P92"/>
    <mergeCell ref="S92:AD92"/>
    <mergeCell ref="H89:P89"/>
    <mergeCell ref="S89:AD89"/>
    <mergeCell ref="S9:S10"/>
    <mergeCell ref="T9:T10"/>
    <mergeCell ref="U9:U10"/>
    <mergeCell ref="V9:V10"/>
    <mergeCell ref="A11:A86"/>
    <mergeCell ref="B11:AE11"/>
    <mergeCell ref="B57:AE57"/>
    <mergeCell ref="B66:AE66"/>
    <mergeCell ref="B76:AE76"/>
    <mergeCell ref="C8:S8"/>
    <mergeCell ref="V8:AE8"/>
    <mergeCell ref="K9:L9"/>
    <mergeCell ref="M9:N9"/>
    <mergeCell ref="O9:P9"/>
    <mergeCell ref="AC9:AC10"/>
    <mergeCell ref="AD9:AD10"/>
    <mergeCell ref="AE9:AE10"/>
    <mergeCell ref="W9:W10"/>
    <mergeCell ref="X9:X10"/>
    <mergeCell ref="Y9:Y10"/>
    <mergeCell ref="Z9:Z10"/>
    <mergeCell ref="AA9:AA10"/>
    <mergeCell ref="AB9:AB10"/>
    <mergeCell ref="Q9:Q10"/>
    <mergeCell ref="R9:R10"/>
    <mergeCell ref="B9:B10"/>
    <mergeCell ref="C9:D9"/>
    <mergeCell ref="E9:F9"/>
    <mergeCell ref="G9:H9"/>
    <mergeCell ref="I9:J9"/>
    <mergeCell ref="A6:AE6"/>
    <mergeCell ref="A1:AE1"/>
    <mergeCell ref="A2:AE2"/>
    <mergeCell ref="A3:AE3"/>
    <mergeCell ref="A4:AE4"/>
    <mergeCell ref="A5:AE5"/>
  </mergeCells>
  <printOptions horizontalCentered="1" verticalCentered="1"/>
  <pageMargins left="0.19685039370078741" right="0.31496062992125984" top="0.59055118110236227" bottom="0.39370078740157483" header="0" footer="0"/>
  <pageSetup paperSize="9" scale="47" fitToHeight="0" orientation="landscape" r:id="rId1"/>
  <rowBreaks count="1" manualBreakCount="1">
    <brk id="56" max="30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999"/>
  <sheetViews>
    <sheetView view="pageBreakPreview" topLeftCell="A3" zoomScale="70" zoomScaleNormal="55" zoomScaleSheetLayoutView="70" workbookViewId="0">
      <pane xSplit="2" ySplit="7" topLeftCell="C22" activePane="bottomRight" state="frozen"/>
      <selection activeCell="A3" sqref="A3"/>
      <selection pane="topRight" activeCell="C3" sqref="C3"/>
      <selection pane="bottomLeft" activeCell="A10" sqref="A10"/>
      <selection pane="bottomRight" activeCell="C39" sqref="C39"/>
    </sheetView>
  </sheetViews>
  <sheetFormatPr defaultColWidth="12.625" defaultRowHeight="15" customHeight="1" x14ac:dyDescent="0.2"/>
  <cols>
    <col min="1" max="1" width="3.625" style="403" customWidth="1"/>
    <col min="2" max="2" width="46.75" style="403" customWidth="1"/>
    <col min="3" max="3" width="7.375" style="403" customWidth="1"/>
    <col min="4" max="19" width="7.125" style="403" customWidth="1"/>
    <col min="20" max="21" width="9.5" style="403" customWidth="1"/>
    <col min="22" max="22" width="7.75" style="403" customWidth="1"/>
    <col min="23" max="23" width="8.375" style="403" customWidth="1"/>
    <col min="24" max="25" width="8.75" style="403" customWidth="1"/>
    <col min="26" max="26" width="9.875" style="403" customWidth="1"/>
    <col min="27" max="27" width="8" style="403" customWidth="1"/>
    <col min="28" max="29" width="10.375" style="403" customWidth="1"/>
    <col min="30" max="31" width="8" style="403" customWidth="1"/>
    <col min="32" max="32" width="8.25" style="403" customWidth="1"/>
    <col min="33" max="51" width="15.125" style="403" customWidth="1"/>
    <col min="52" max="16384" width="12.625" style="403"/>
  </cols>
  <sheetData>
    <row r="1" spans="1:51" ht="15.75" customHeight="1" x14ac:dyDescent="0.25">
      <c r="A1" s="571" t="s">
        <v>294</v>
      </c>
      <c r="B1" s="572"/>
      <c r="C1" s="572"/>
      <c r="D1" s="572"/>
      <c r="E1" s="572"/>
      <c r="F1" s="572"/>
      <c r="G1" s="572"/>
      <c r="H1" s="572"/>
      <c r="I1" s="572"/>
      <c r="J1" s="572"/>
      <c r="K1" s="572"/>
      <c r="L1" s="572"/>
      <c r="M1" s="572"/>
      <c r="N1" s="572"/>
      <c r="O1" s="572"/>
      <c r="P1" s="572"/>
      <c r="Q1" s="572"/>
      <c r="R1" s="572"/>
      <c r="S1" s="572"/>
      <c r="T1" s="572"/>
      <c r="U1" s="572"/>
      <c r="V1" s="572"/>
      <c r="W1" s="572"/>
      <c r="X1" s="572"/>
      <c r="Y1" s="572"/>
      <c r="Z1" s="572"/>
      <c r="AA1" s="572"/>
      <c r="AB1" s="572"/>
      <c r="AC1" s="572"/>
      <c r="AD1" s="572"/>
      <c r="AE1" s="572"/>
      <c r="AF1" s="1"/>
      <c r="AG1" s="1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</row>
    <row r="2" spans="1:51" ht="15.75" customHeight="1" x14ac:dyDescent="0.25">
      <c r="A2" s="571" t="s">
        <v>1</v>
      </c>
      <c r="B2" s="572"/>
      <c r="C2" s="572"/>
      <c r="D2" s="572"/>
      <c r="E2" s="572"/>
      <c r="F2" s="572"/>
      <c r="G2" s="572"/>
      <c r="H2" s="572"/>
      <c r="I2" s="572"/>
      <c r="J2" s="572"/>
      <c r="K2" s="572"/>
      <c r="L2" s="572"/>
      <c r="M2" s="572"/>
      <c r="N2" s="572"/>
      <c r="O2" s="572"/>
      <c r="P2" s="572"/>
      <c r="Q2" s="572"/>
      <c r="R2" s="572"/>
      <c r="S2" s="572"/>
      <c r="T2" s="572"/>
      <c r="U2" s="572"/>
      <c r="V2" s="572"/>
      <c r="W2" s="572"/>
      <c r="X2" s="572"/>
      <c r="Y2" s="572"/>
      <c r="Z2" s="572"/>
      <c r="AA2" s="572"/>
      <c r="AB2" s="572"/>
      <c r="AC2" s="572"/>
      <c r="AD2" s="572"/>
      <c r="AE2" s="572"/>
      <c r="AF2" s="1"/>
      <c r="AG2" s="1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</row>
    <row r="3" spans="1:51" ht="15.75" customHeight="1" x14ac:dyDescent="0.25">
      <c r="A3" s="571" t="s">
        <v>262</v>
      </c>
      <c r="B3" s="572"/>
      <c r="C3" s="572"/>
      <c r="D3" s="572"/>
      <c r="E3" s="572"/>
      <c r="F3" s="572"/>
      <c r="G3" s="572"/>
      <c r="H3" s="572"/>
      <c r="I3" s="572"/>
      <c r="J3" s="572"/>
      <c r="K3" s="572"/>
      <c r="L3" s="572"/>
      <c r="M3" s="572"/>
      <c r="N3" s="572"/>
      <c r="O3" s="572"/>
      <c r="P3" s="572"/>
      <c r="Q3" s="572"/>
      <c r="R3" s="572"/>
      <c r="S3" s="572"/>
      <c r="T3" s="572"/>
      <c r="U3" s="572"/>
      <c r="V3" s="572"/>
      <c r="W3" s="572"/>
      <c r="X3" s="572"/>
      <c r="Y3" s="572"/>
      <c r="Z3" s="572"/>
      <c r="AA3" s="572"/>
      <c r="AB3" s="572"/>
      <c r="AC3" s="572"/>
      <c r="AD3" s="572"/>
      <c r="AE3" s="572"/>
      <c r="AF3" s="1"/>
      <c r="AG3" s="1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</row>
    <row r="4" spans="1:51" ht="18.75" customHeight="1" x14ac:dyDescent="0.3">
      <c r="A4" s="573"/>
      <c r="B4" s="572"/>
      <c r="C4" s="572"/>
      <c r="D4" s="572"/>
      <c r="E4" s="572"/>
      <c r="F4" s="572"/>
      <c r="G4" s="572"/>
      <c r="H4" s="572"/>
      <c r="I4" s="572"/>
      <c r="J4" s="572"/>
      <c r="K4" s="572"/>
      <c r="L4" s="572"/>
      <c r="M4" s="572"/>
      <c r="N4" s="572"/>
      <c r="O4" s="572"/>
      <c r="P4" s="572"/>
      <c r="Q4" s="572"/>
      <c r="R4" s="572"/>
      <c r="S4" s="572"/>
      <c r="T4" s="572"/>
      <c r="U4" s="572"/>
      <c r="V4" s="572"/>
      <c r="W4" s="572"/>
      <c r="X4" s="572"/>
      <c r="Y4" s="572"/>
      <c r="Z4" s="572"/>
      <c r="AA4" s="572"/>
      <c r="AB4" s="572"/>
      <c r="AC4" s="572"/>
      <c r="AD4" s="572"/>
      <c r="AE4" s="572"/>
      <c r="AF4" s="3"/>
      <c r="AG4" s="3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</row>
    <row r="5" spans="1:51" ht="18.75" customHeight="1" x14ac:dyDescent="0.25">
      <c r="A5" s="574" t="s">
        <v>253</v>
      </c>
      <c r="B5" s="572"/>
      <c r="C5" s="572"/>
      <c r="D5" s="572"/>
      <c r="E5" s="572"/>
      <c r="F5" s="572"/>
      <c r="G5" s="572"/>
      <c r="H5" s="572"/>
      <c r="I5" s="572"/>
      <c r="J5" s="572"/>
      <c r="K5" s="572"/>
      <c r="L5" s="572"/>
      <c r="M5" s="572"/>
      <c r="N5" s="572"/>
      <c r="O5" s="572"/>
      <c r="P5" s="572"/>
      <c r="Q5" s="572"/>
      <c r="R5" s="572"/>
      <c r="S5" s="572"/>
      <c r="T5" s="572"/>
      <c r="U5" s="572"/>
      <c r="V5" s="572"/>
      <c r="W5" s="572"/>
      <c r="X5" s="572"/>
      <c r="Y5" s="572"/>
      <c r="Z5" s="572"/>
      <c r="AA5" s="572"/>
      <c r="AB5" s="572"/>
      <c r="AC5" s="572"/>
      <c r="AD5" s="572"/>
      <c r="AE5" s="572"/>
      <c r="AF5" s="3"/>
      <c r="AG5" s="3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</row>
    <row r="6" spans="1:51" ht="18.75" customHeight="1" x14ac:dyDescent="0.25">
      <c r="A6" s="574" t="s">
        <v>320</v>
      </c>
      <c r="B6" s="572"/>
      <c r="C6" s="572"/>
      <c r="D6" s="572"/>
      <c r="E6" s="572"/>
      <c r="F6" s="572"/>
      <c r="G6" s="572"/>
      <c r="H6" s="572"/>
      <c r="I6" s="572"/>
      <c r="J6" s="572"/>
      <c r="K6" s="572"/>
      <c r="L6" s="572"/>
      <c r="M6" s="572"/>
      <c r="N6" s="572"/>
      <c r="O6" s="572"/>
      <c r="P6" s="572"/>
      <c r="Q6" s="572"/>
      <c r="R6" s="572"/>
      <c r="S6" s="572"/>
      <c r="T6" s="572"/>
      <c r="U6" s="572"/>
      <c r="V6" s="572"/>
      <c r="W6" s="572"/>
      <c r="X6" s="572"/>
      <c r="Y6" s="572"/>
      <c r="Z6" s="572"/>
      <c r="AA6" s="572"/>
      <c r="AB6" s="572"/>
      <c r="AC6" s="572"/>
      <c r="AD6" s="572"/>
      <c r="AE6" s="572"/>
      <c r="AF6" s="3"/>
      <c r="AG6" s="3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</row>
    <row r="7" spans="1:51" ht="18.75" customHeight="1" thickBot="1" x14ac:dyDescent="0.3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</row>
    <row r="8" spans="1:51" ht="18.75" customHeight="1" thickTop="1" thickBot="1" x14ac:dyDescent="0.3">
      <c r="A8" s="2"/>
      <c r="B8" s="404"/>
      <c r="C8" s="594" t="s">
        <v>148</v>
      </c>
      <c r="D8" s="595"/>
      <c r="E8" s="595"/>
      <c r="F8" s="595"/>
      <c r="G8" s="595"/>
      <c r="H8" s="595"/>
      <c r="I8" s="595"/>
      <c r="J8" s="595"/>
      <c r="K8" s="595"/>
      <c r="L8" s="595"/>
      <c r="M8" s="595"/>
      <c r="N8" s="595"/>
      <c r="O8" s="595"/>
      <c r="P8" s="595"/>
      <c r="Q8" s="595"/>
      <c r="R8" s="595"/>
      <c r="S8" s="596"/>
      <c r="T8" s="404"/>
      <c r="U8" s="404"/>
      <c r="V8" s="575" t="s">
        <v>149</v>
      </c>
      <c r="W8" s="576"/>
      <c r="X8" s="576"/>
      <c r="Y8" s="576"/>
      <c r="Z8" s="576"/>
      <c r="AA8" s="576"/>
      <c r="AB8" s="576"/>
      <c r="AC8" s="576"/>
      <c r="AD8" s="576"/>
      <c r="AE8" s="577"/>
      <c r="AF8" s="3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</row>
    <row r="9" spans="1:51" ht="111" customHeight="1" thickTop="1" x14ac:dyDescent="0.25">
      <c r="A9" s="2"/>
      <c r="B9" s="674" t="s">
        <v>7</v>
      </c>
      <c r="C9" s="627" t="s">
        <v>8</v>
      </c>
      <c r="D9" s="628"/>
      <c r="E9" s="612" t="s">
        <v>66</v>
      </c>
      <c r="F9" s="613"/>
      <c r="G9" s="612" t="s">
        <v>105</v>
      </c>
      <c r="H9" s="613"/>
      <c r="I9" s="614" t="s">
        <v>11</v>
      </c>
      <c r="J9" s="613"/>
      <c r="K9" s="614" t="s">
        <v>93</v>
      </c>
      <c r="L9" s="613"/>
      <c r="M9" s="614" t="s">
        <v>56</v>
      </c>
      <c r="N9" s="613"/>
      <c r="O9" s="614" t="s">
        <v>142</v>
      </c>
      <c r="P9" s="624"/>
      <c r="Q9" s="615" t="s">
        <v>132</v>
      </c>
      <c r="R9" s="615" t="s">
        <v>106</v>
      </c>
      <c r="S9" s="617" t="s">
        <v>80</v>
      </c>
      <c r="T9" s="621" t="s">
        <v>134</v>
      </c>
      <c r="U9" s="622" t="s">
        <v>135</v>
      </c>
      <c r="V9" s="623" t="s">
        <v>8</v>
      </c>
      <c r="W9" s="621" t="s">
        <v>318</v>
      </c>
      <c r="X9" s="621" t="s">
        <v>71</v>
      </c>
      <c r="Y9" s="621" t="s">
        <v>174</v>
      </c>
      <c r="Z9" s="621" t="s">
        <v>319</v>
      </c>
      <c r="AA9" s="621" t="s">
        <v>61</v>
      </c>
      <c r="AB9" s="621" t="s">
        <v>73</v>
      </c>
      <c r="AC9" s="621" t="s">
        <v>175</v>
      </c>
      <c r="AD9" s="621" t="s">
        <v>93</v>
      </c>
      <c r="AE9" s="622" t="s">
        <v>56</v>
      </c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</row>
    <row r="10" spans="1:51" ht="30" customHeight="1" thickBot="1" x14ac:dyDescent="0.25">
      <c r="A10" s="90"/>
      <c r="B10" s="675"/>
      <c r="C10" s="316" t="s">
        <v>151</v>
      </c>
      <c r="D10" s="317" t="s">
        <v>152</v>
      </c>
      <c r="E10" s="316" t="s">
        <v>151</v>
      </c>
      <c r="F10" s="317" t="s">
        <v>152</v>
      </c>
      <c r="G10" s="316" t="s">
        <v>151</v>
      </c>
      <c r="H10" s="317" t="s">
        <v>152</v>
      </c>
      <c r="I10" s="317" t="s">
        <v>151</v>
      </c>
      <c r="J10" s="317" t="s">
        <v>152</v>
      </c>
      <c r="K10" s="317" t="s">
        <v>151</v>
      </c>
      <c r="L10" s="317" t="s">
        <v>152</v>
      </c>
      <c r="M10" s="317" t="s">
        <v>151</v>
      </c>
      <c r="N10" s="317" t="s">
        <v>152</v>
      </c>
      <c r="O10" s="317" t="s">
        <v>151</v>
      </c>
      <c r="P10" s="318" t="s">
        <v>152</v>
      </c>
      <c r="Q10" s="616"/>
      <c r="R10" s="616"/>
      <c r="S10" s="618"/>
      <c r="T10" s="616"/>
      <c r="U10" s="618"/>
      <c r="V10" s="620"/>
      <c r="W10" s="616"/>
      <c r="X10" s="616"/>
      <c r="Y10" s="616"/>
      <c r="Z10" s="616"/>
      <c r="AA10" s="616"/>
      <c r="AB10" s="616"/>
      <c r="AC10" s="616"/>
      <c r="AD10" s="616"/>
      <c r="AE10" s="618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</row>
    <row r="11" spans="1:51" ht="18.75" customHeight="1" thickTop="1" thickBot="1" x14ac:dyDescent="0.3">
      <c r="A11" s="585" t="s">
        <v>19</v>
      </c>
      <c r="B11" s="578" t="s">
        <v>20</v>
      </c>
      <c r="C11" s="579"/>
      <c r="D11" s="579"/>
      <c r="E11" s="579"/>
      <c r="F11" s="579"/>
      <c r="G11" s="579"/>
      <c r="H11" s="579"/>
      <c r="I11" s="579"/>
      <c r="J11" s="579"/>
      <c r="K11" s="579"/>
      <c r="L11" s="579"/>
      <c r="M11" s="579"/>
      <c r="N11" s="579"/>
      <c r="O11" s="579"/>
      <c r="P11" s="579"/>
      <c r="Q11" s="579"/>
      <c r="R11" s="579"/>
      <c r="S11" s="579"/>
      <c r="T11" s="579"/>
      <c r="U11" s="579"/>
      <c r="V11" s="579"/>
      <c r="W11" s="579"/>
      <c r="X11" s="579"/>
      <c r="Y11" s="579"/>
      <c r="Z11" s="579"/>
      <c r="AA11" s="579"/>
      <c r="AB11" s="579"/>
      <c r="AC11" s="579"/>
      <c r="AD11" s="579"/>
      <c r="AE11" s="580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</row>
    <row r="12" spans="1:51" ht="18.75" customHeight="1" x14ac:dyDescent="0.25">
      <c r="A12" s="586"/>
      <c r="B12" s="15" t="s">
        <v>21</v>
      </c>
      <c r="C12" s="338">
        <f t="shared" ref="C12:C57" si="0">E12+G12+I12+K12+M12+O12</f>
        <v>82</v>
      </c>
      <c r="D12" s="19">
        <f t="shared" ref="D12:D58" si="1">F12+H12+J12+L12+N12+P12+Q12+R12+S12</f>
        <v>50</v>
      </c>
      <c r="E12" s="21">
        <v>50</v>
      </c>
      <c r="F12" s="83">
        <v>50</v>
      </c>
      <c r="G12" s="17">
        <v>0</v>
      </c>
      <c r="H12" s="83">
        <v>0</v>
      </c>
      <c r="I12" s="17">
        <v>11</v>
      </c>
      <c r="J12" s="83">
        <v>0</v>
      </c>
      <c r="K12" s="17">
        <v>1</v>
      </c>
      <c r="L12" s="83">
        <v>0</v>
      </c>
      <c r="M12" s="17">
        <v>10</v>
      </c>
      <c r="N12" s="83">
        <v>0</v>
      </c>
      <c r="O12" s="17">
        <v>10</v>
      </c>
      <c r="P12" s="83">
        <v>0</v>
      </c>
      <c r="Q12" s="83">
        <v>0</v>
      </c>
      <c r="R12" s="83">
        <v>0</v>
      </c>
      <c r="S12" s="19">
        <v>0</v>
      </c>
      <c r="T12" s="21">
        <v>350</v>
      </c>
      <c r="U12" s="18">
        <v>50</v>
      </c>
      <c r="V12" s="16">
        <f t="shared" ref="V12:V16" si="2">SUM(W12:AE12)</f>
        <v>39</v>
      </c>
      <c r="W12" s="18">
        <v>0</v>
      </c>
      <c r="X12" s="18">
        <v>8</v>
      </c>
      <c r="Y12" s="18">
        <v>0</v>
      </c>
      <c r="Z12" s="18">
        <v>30</v>
      </c>
      <c r="AA12" s="84">
        <v>0</v>
      </c>
      <c r="AB12" s="83">
        <v>1</v>
      </c>
      <c r="AC12" s="18">
        <v>0</v>
      </c>
      <c r="AD12" s="18">
        <v>0</v>
      </c>
      <c r="AE12" s="19">
        <v>0</v>
      </c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</row>
    <row r="13" spans="1:51" ht="18.75" customHeight="1" x14ac:dyDescent="0.25">
      <c r="A13" s="586"/>
      <c r="B13" s="22" t="s">
        <v>22</v>
      </c>
      <c r="C13" s="324">
        <f t="shared" si="0"/>
        <v>108</v>
      </c>
      <c r="D13" s="26">
        <f t="shared" si="1"/>
        <v>61</v>
      </c>
      <c r="E13" s="28">
        <v>60</v>
      </c>
      <c r="F13" s="393">
        <v>60</v>
      </c>
      <c r="G13" s="24">
        <v>0</v>
      </c>
      <c r="H13" s="24">
        <v>0</v>
      </c>
      <c r="I13" s="56">
        <v>17</v>
      </c>
      <c r="J13" s="24">
        <v>0</v>
      </c>
      <c r="K13" s="56">
        <v>1</v>
      </c>
      <c r="L13" s="24">
        <v>1</v>
      </c>
      <c r="M13" s="56">
        <v>15</v>
      </c>
      <c r="N13" s="24">
        <v>0</v>
      </c>
      <c r="O13" s="56">
        <v>15</v>
      </c>
      <c r="P13" s="24">
        <v>0</v>
      </c>
      <c r="Q13" s="24">
        <v>0</v>
      </c>
      <c r="R13" s="24">
        <v>0</v>
      </c>
      <c r="S13" s="26">
        <v>0</v>
      </c>
      <c r="T13" s="28">
        <v>454</v>
      </c>
      <c r="U13" s="29">
        <v>41</v>
      </c>
      <c r="V13" s="23">
        <f t="shared" si="2"/>
        <v>47</v>
      </c>
      <c r="W13" s="29">
        <v>0</v>
      </c>
      <c r="X13" s="29">
        <v>10</v>
      </c>
      <c r="Y13" s="29">
        <v>0</v>
      </c>
      <c r="Z13" s="29">
        <v>33</v>
      </c>
      <c r="AA13" s="29">
        <v>0</v>
      </c>
      <c r="AB13" s="56">
        <v>2</v>
      </c>
      <c r="AC13" s="29">
        <v>0</v>
      </c>
      <c r="AD13" s="29">
        <v>0</v>
      </c>
      <c r="AE13" s="30">
        <v>2</v>
      </c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</row>
    <row r="14" spans="1:51" ht="18.75" customHeight="1" x14ac:dyDescent="0.25">
      <c r="A14" s="586"/>
      <c r="B14" s="31" t="s">
        <v>23</v>
      </c>
      <c r="C14" s="319">
        <f t="shared" si="0"/>
        <v>50</v>
      </c>
      <c r="D14" s="38">
        <f t="shared" si="1"/>
        <v>25</v>
      </c>
      <c r="E14" s="36">
        <v>25</v>
      </c>
      <c r="F14" s="33">
        <v>25</v>
      </c>
      <c r="G14" s="33">
        <v>0</v>
      </c>
      <c r="H14" s="33">
        <v>0</v>
      </c>
      <c r="I14" s="17">
        <v>8</v>
      </c>
      <c r="J14" s="17">
        <v>0</v>
      </c>
      <c r="K14" s="17">
        <v>1</v>
      </c>
      <c r="L14" s="17">
        <v>0</v>
      </c>
      <c r="M14" s="17">
        <v>8</v>
      </c>
      <c r="N14" s="17">
        <v>0</v>
      </c>
      <c r="O14" s="17">
        <v>8</v>
      </c>
      <c r="P14" s="17">
        <v>0</v>
      </c>
      <c r="Q14" s="17">
        <v>0</v>
      </c>
      <c r="R14" s="17">
        <v>0</v>
      </c>
      <c r="S14" s="34">
        <v>0</v>
      </c>
      <c r="T14" s="36">
        <v>136</v>
      </c>
      <c r="U14" s="18">
        <v>10</v>
      </c>
      <c r="V14" s="32">
        <f t="shared" si="2"/>
        <v>12</v>
      </c>
      <c r="W14" s="18">
        <v>0</v>
      </c>
      <c r="X14" s="18">
        <v>3</v>
      </c>
      <c r="Y14" s="18">
        <v>0</v>
      </c>
      <c r="Z14" s="18">
        <v>8</v>
      </c>
      <c r="AA14" s="18">
        <v>0</v>
      </c>
      <c r="AB14" s="17">
        <v>0</v>
      </c>
      <c r="AC14" s="18">
        <v>0</v>
      </c>
      <c r="AD14" s="18">
        <v>0</v>
      </c>
      <c r="AE14" s="34">
        <v>1</v>
      </c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</row>
    <row r="15" spans="1:51" ht="18.75" customHeight="1" x14ac:dyDescent="0.25">
      <c r="A15" s="586"/>
      <c r="B15" s="22" t="s">
        <v>25</v>
      </c>
      <c r="C15" s="324">
        <f t="shared" si="0"/>
        <v>56</v>
      </c>
      <c r="D15" s="26">
        <f t="shared" si="1"/>
        <v>51</v>
      </c>
      <c r="E15" s="28">
        <v>50</v>
      </c>
      <c r="F15" s="24">
        <v>50</v>
      </c>
      <c r="G15" s="24">
        <v>0</v>
      </c>
      <c r="H15" s="24">
        <v>0</v>
      </c>
      <c r="I15" s="56">
        <v>2</v>
      </c>
      <c r="J15" s="24">
        <v>0</v>
      </c>
      <c r="K15" s="56">
        <v>0</v>
      </c>
      <c r="L15" s="24">
        <v>0</v>
      </c>
      <c r="M15" s="56">
        <v>2</v>
      </c>
      <c r="N15" s="24">
        <v>0</v>
      </c>
      <c r="O15" s="56">
        <v>2</v>
      </c>
      <c r="P15" s="24">
        <v>1</v>
      </c>
      <c r="Q15" s="24">
        <v>0</v>
      </c>
      <c r="R15" s="24">
        <v>0</v>
      </c>
      <c r="S15" s="26">
        <v>0</v>
      </c>
      <c r="T15" s="28">
        <v>216</v>
      </c>
      <c r="U15" s="29">
        <v>25</v>
      </c>
      <c r="V15" s="23">
        <f t="shared" si="2"/>
        <v>13</v>
      </c>
      <c r="W15" s="29">
        <v>0</v>
      </c>
      <c r="X15" s="29">
        <v>3</v>
      </c>
      <c r="Y15" s="29">
        <v>0</v>
      </c>
      <c r="Z15" s="29">
        <v>10</v>
      </c>
      <c r="AA15" s="29">
        <v>0</v>
      </c>
      <c r="AB15" s="56">
        <v>0</v>
      </c>
      <c r="AC15" s="29">
        <v>0</v>
      </c>
      <c r="AD15" s="29">
        <v>0</v>
      </c>
      <c r="AE15" s="30">
        <v>0</v>
      </c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</row>
    <row r="16" spans="1:51" ht="18.75" customHeight="1" x14ac:dyDescent="0.25">
      <c r="A16" s="586"/>
      <c r="B16" s="31" t="s">
        <v>24</v>
      </c>
      <c r="C16" s="319">
        <f t="shared" si="0"/>
        <v>58</v>
      </c>
      <c r="D16" s="38">
        <f t="shared" si="1"/>
        <v>40</v>
      </c>
      <c r="E16" s="36">
        <v>40</v>
      </c>
      <c r="F16" s="33">
        <v>40</v>
      </c>
      <c r="G16" s="33">
        <v>0</v>
      </c>
      <c r="H16" s="33">
        <v>0</v>
      </c>
      <c r="I16" s="17">
        <v>6</v>
      </c>
      <c r="J16" s="33">
        <v>0</v>
      </c>
      <c r="K16" s="17">
        <v>0</v>
      </c>
      <c r="L16" s="33">
        <v>0</v>
      </c>
      <c r="M16" s="17">
        <v>6</v>
      </c>
      <c r="N16" s="17">
        <v>0</v>
      </c>
      <c r="O16" s="17">
        <v>6</v>
      </c>
      <c r="P16" s="17">
        <v>0</v>
      </c>
      <c r="Q16" s="17">
        <v>0</v>
      </c>
      <c r="R16" s="17">
        <v>0</v>
      </c>
      <c r="S16" s="34">
        <v>0</v>
      </c>
      <c r="T16" s="36">
        <v>297</v>
      </c>
      <c r="U16" s="18">
        <v>35</v>
      </c>
      <c r="V16" s="32">
        <f t="shared" si="2"/>
        <v>23</v>
      </c>
      <c r="W16" s="18">
        <v>0</v>
      </c>
      <c r="X16" s="18">
        <v>4</v>
      </c>
      <c r="Y16" s="18">
        <v>0</v>
      </c>
      <c r="Z16" s="18">
        <v>18</v>
      </c>
      <c r="AA16" s="18">
        <v>0</v>
      </c>
      <c r="AB16" s="17">
        <v>1</v>
      </c>
      <c r="AC16" s="18">
        <v>0</v>
      </c>
      <c r="AD16" s="18">
        <v>0</v>
      </c>
      <c r="AE16" s="34">
        <v>0</v>
      </c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</row>
    <row r="17" spans="1:51" ht="18.75" customHeight="1" x14ac:dyDescent="0.25">
      <c r="A17" s="586"/>
      <c r="B17" s="22" t="s">
        <v>217</v>
      </c>
      <c r="C17" s="324">
        <f>E17+G17+I17+K17+M17+O17</f>
        <v>520</v>
      </c>
      <c r="D17" s="26">
        <f t="shared" si="1"/>
        <v>442</v>
      </c>
      <c r="E17" s="56">
        <f t="shared" ref="E17:AD17" si="3">SUM(E18:E25)</f>
        <v>0</v>
      </c>
      <c r="F17" s="24">
        <f t="shared" si="3"/>
        <v>0</v>
      </c>
      <c r="G17" s="24">
        <f t="shared" si="3"/>
        <v>497</v>
      </c>
      <c r="H17" s="24">
        <f t="shared" si="3"/>
        <v>438</v>
      </c>
      <c r="I17" s="56">
        <f>SUM(I18:I25)</f>
        <v>8</v>
      </c>
      <c r="J17" s="56">
        <f t="shared" si="3"/>
        <v>0</v>
      </c>
      <c r="K17" s="56">
        <f t="shared" si="3"/>
        <v>0</v>
      </c>
      <c r="L17" s="56">
        <f t="shared" si="3"/>
        <v>0</v>
      </c>
      <c r="M17" s="56">
        <f t="shared" si="3"/>
        <v>8</v>
      </c>
      <c r="N17" s="56">
        <f t="shared" si="3"/>
        <v>1</v>
      </c>
      <c r="O17" s="56">
        <f t="shared" si="3"/>
        <v>7</v>
      </c>
      <c r="P17" s="427">
        <f t="shared" si="3"/>
        <v>3</v>
      </c>
      <c r="Q17" s="56">
        <f t="shared" si="3"/>
        <v>0</v>
      </c>
      <c r="R17" s="56">
        <f t="shared" si="3"/>
        <v>0</v>
      </c>
      <c r="S17" s="30">
        <f t="shared" si="3"/>
        <v>0</v>
      </c>
      <c r="T17" s="28">
        <f t="shared" si="3"/>
        <v>451</v>
      </c>
      <c r="U17" s="59">
        <f t="shared" si="3"/>
        <v>4</v>
      </c>
      <c r="V17" s="401">
        <f t="shared" si="3"/>
        <v>84</v>
      </c>
      <c r="W17" s="29">
        <f t="shared" si="3"/>
        <v>0</v>
      </c>
      <c r="X17" s="29">
        <f t="shared" si="3"/>
        <v>77</v>
      </c>
      <c r="Y17" s="29">
        <f t="shared" si="3"/>
        <v>0</v>
      </c>
      <c r="Z17" s="29">
        <f t="shared" si="3"/>
        <v>6</v>
      </c>
      <c r="AA17" s="29">
        <f t="shared" si="3"/>
        <v>0</v>
      </c>
      <c r="AB17" s="56">
        <f t="shared" si="3"/>
        <v>1</v>
      </c>
      <c r="AC17" s="29">
        <f t="shared" si="3"/>
        <v>0</v>
      </c>
      <c r="AD17" s="29">
        <f t="shared" si="3"/>
        <v>0</v>
      </c>
      <c r="AE17" s="30">
        <f>SUM(AE18:AE25)</f>
        <v>0</v>
      </c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</row>
    <row r="18" spans="1:51" ht="18.75" customHeight="1" x14ac:dyDescent="0.25">
      <c r="A18" s="586"/>
      <c r="B18" s="31" t="s">
        <v>280</v>
      </c>
      <c r="C18" s="319">
        <f t="shared" si="0"/>
        <v>75</v>
      </c>
      <c r="D18" s="38">
        <f t="shared" si="1"/>
        <v>46</v>
      </c>
      <c r="E18" s="36">
        <v>0</v>
      </c>
      <c r="F18" s="33">
        <v>0</v>
      </c>
      <c r="G18" s="33">
        <v>66</v>
      </c>
      <c r="H18" s="33">
        <v>44</v>
      </c>
      <c r="I18" s="17">
        <v>3</v>
      </c>
      <c r="J18" s="17">
        <v>0</v>
      </c>
      <c r="K18" s="17">
        <v>0</v>
      </c>
      <c r="L18" s="17">
        <v>0</v>
      </c>
      <c r="M18" s="17">
        <v>3</v>
      </c>
      <c r="N18" s="17">
        <v>0</v>
      </c>
      <c r="O18" s="17">
        <v>3</v>
      </c>
      <c r="P18" s="428">
        <v>2</v>
      </c>
      <c r="Q18" s="17">
        <v>0</v>
      </c>
      <c r="R18" s="17">
        <v>0</v>
      </c>
      <c r="S18" s="34">
        <v>0</v>
      </c>
      <c r="T18" s="458">
        <v>46</v>
      </c>
      <c r="U18" s="466">
        <v>2</v>
      </c>
      <c r="V18" s="32">
        <f t="shared" ref="V18:V36" si="4">SUM(W18:AE18)</f>
        <v>12</v>
      </c>
      <c r="W18" s="18">
        <v>0</v>
      </c>
      <c r="X18" s="18">
        <v>12</v>
      </c>
      <c r="Y18" s="18">
        <v>0</v>
      </c>
      <c r="Z18" s="18">
        <v>0</v>
      </c>
      <c r="AA18" s="18">
        <v>0</v>
      </c>
      <c r="AB18" s="17">
        <v>0</v>
      </c>
      <c r="AC18" s="18">
        <v>0</v>
      </c>
      <c r="AD18" s="18">
        <v>0</v>
      </c>
      <c r="AE18" s="34">
        <v>0</v>
      </c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</row>
    <row r="19" spans="1:51" ht="18.75" customHeight="1" x14ac:dyDescent="0.25">
      <c r="A19" s="586"/>
      <c r="B19" s="22" t="s">
        <v>281</v>
      </c>
      <c r="C19" s="324">
        <f t="shared" si="0"/>
        <v>69</v>
      </c>
      <c r="D19" s="26">
        <f t="shared" si="1"/>
        <v>54</v>
      </c>
      <c r="E19" s="28">
        <v>0</v>
      </c>
      <c r="F19" s="24">
        <v>0</v>
      </c>
      <c r="G19" s="24">
        <v>66</v>
      </c>
      <c r="H19" s="24">
        <v>54</v>
      </c>
      <c r="I19" s="56">
        <v>1</v>
      </c>
      <c r="J19" s="56">
        <v>0</v>
      </c>
      <c r="K19" s="56">
        <v>0</v>
      </c>
      <c r="L19" s="56">
        <v>0</v>
      </c>
      <c r="M19" s="56">
        <v>1</v>
      </c>
      <c r="N19" s="56">
        <v>0</v>
      </c>
      <c r="O19" s="56">
        <v>1</v>
      </c>
      <c r="P19" s="56">
        <v>0</v>
      </c>
      <c r="Q19" s="56">
        <v>0</v>
      </c>
      <c r="R19" s="56">
        <v>0</v>
      </c>
      <c r="S19" s="30">
        <v>0</v>
      </c>
      <c r="T19" s="455">
        <v>60</v>
      </c>
      <c r="U19" s="59">
        <v>0</v>
      </c>
      <c r="V19" s="23">
        <f t="shared" si="4"/>
        <v>8</v>
      </c>
      <c r="W19" s="29">
        <v>0</v>
      </c>
      <c r="X19" s="29">
        <v>7</v>
      </c>
      <c r="Y19" s="29">
        <v>0</v>
      </c>
      <c r="Z19" s="29">
        <v>1</v>
      </c>
      <c r="AA19" s="29">
        <v>0</v>
      </c>
      <c r="AB19" s="56">
        <v>0</v>
      </c>
      <c r="AC19" s="29">
        <v>0</v>
      </c>
      <c r="AD19" s="29">
        <v>0</v>
      </c>
      <c r="AE19" s="30">
        <v>0</v>
      </c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</row>
    <row r="20" spans="1:51" ht="18.75" customHeight="1" x14ac:dyDescent="0.25">
      <c r="A20" s="586"/>
      <c r="B20" s="31" t="s">
        <v>282</v>
      </c>
      <c r="C20" s="319">
        <f t="shared" si="0"/>
        <v>71</v>
      </c>
      <c r="D20" s="38">
        <f t="shared" si="1"/>
        <v>61</v>
      </c>
      <c r="E20" s="36">
        <v>0</v>
      </c>
      <c r="F20" s="33">
        <v>0</v>
      </c>
      <c r="G20" s="33">
        <v>66</v>
      </c>
      <c r="H20" s="33">
        <v>59</v>
      </c>
      <c r="I20" s="17">
        <v>2</v>
      </c>
      <c r="J20" s="17">
        <v>0</v>
      </c>
      <c r="K20" s="17">
        <v>0</v>
      </c>
      <c r="L20" s="17">
        <v>0</v>
      </c>
      <c r="M20" s="17">
        <v>2</v>
      </c>
      <c r="N20" s="17">
        <v>1</v>
      </c>
      <c r="O20" s="17">
        <v>1</v>
      </c>
      <c r="P20" s="429">
        <v>1</v>
      </c>
      <c r="Q20" s="17">
        <v>0</v>
      </c>
      <c r="R20" s="17">
        <v>0</v>
      </c>
      <c r="S20" s="34">
        <v>0</v>
      </c>
      <c r="T20" s="458">
        <v>78</v>
      </c>
      <c r="U20" s="257">
        <v>1</v>
      </c>
      <c r="V20" s="32">
        <f t="shared" si="4"/>
        <v>10</v>
      </c>
      <c r="W20" s="18">
        <v>0</v>
      </c>
      <c r="X20" s="18">
        <v>6</v>
      </c>
      <c r="Y20" s="18">
        <v>0</v>
      </c>
      <c r="Z20" s="18">
        <v>4</v>
      </c>
      <c r="AA20" s="18">
        <v>0</v>
      </c>
      <c r="AB20" s="17">
        <v>0</v>
      </c>
      <c r="AC20" s="18">
        <v>0</v>
      </c>
      <c r="AD20" s="18">
        <v>0</v>
      </c>
      <c r="AE20" s="34">
        <v>0</v>
      </c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</row>
    <row r="21" spans="1:51" ht="18.75" customHeight="1" x14ac:dyDescent="0.25">
      <c r="A21" s="586"/>
      <c r="B21" s="22" t="s">
        <v>283</v>
      </c>
      <c r="C21" s="324">
        <f t="shared" si="0"/>
        <v>55</v>
      </c>
      <c r="D21" s="26">
        <f t="shared" si="1"/>
        <v>0</v>
      </c>
      <c r="E21" s="28">
        <v>0</v>
      </c>
      <c r="F21" s="24">
        <v>0</v>
      </c>
      <c r="G21" s="24">
        <v>55</v>
      </c>
      <c r="H21" s="24">
        <v>0</v>
      </c>
      <c r="I21" s="56">
        <v>0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6">
        <v>0</v>
      </c>
      <c r="Q21" s="56">
        <v>0</v>
      </c>
      <c r="R21" s="56">
        <v>0</v>
      </c>
      <c r="S21" s="30">
        <v>0</v>
      </c>
      <c r="T21" s="455">
        <v>5</v>
      </c>
      <c r="U21" s="59">
        <v>0</v>
      </c>
      <c r="V21" s="23">
        <f t="shared" si="4"/>
        <v>0</v>
      </c>
      <c r="W21" s="29">
        <v>0</v>
      </c>
      <c r="X21" s="29">
        <v>0</v>
      </c>
      <c r="Y21" s="29">
        <v>0</v>
      </c>
      <c r="Z21" s="29">
        <v>0</v>
      </c>
      <c r="AA21" s="29">
        <v>0</v>
      </c>
      <c r="AB21" s="56">
        <v>0</v>
      </c>
      <c r="AC21" s="29">
        <v>0</v>
      </c>
      <c r="AD21" s="29">
        <v>0</v>
      </c>
      <c r="AE21" s="30">
        <v>0</v>
      </c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</row>
    <row r="22" spans="1:51" s="406" customFormat="1" ht="18.75" customHeight="1" x14ac:dyDescent="0.25">
      <c r="A22" s="586"/>
      <c r="B22" s="407" t="s">
        <v>327</v>
      </c>
      <c r="C22" s="319">
        <f t="shared" ref="C22" si="5">E22+G22+I22+K22+M22+O22</f>
        <v>55</v>
      </c>
      <c r="D22" s="38">
        <f t="shared" ref="D22" si="6">F22+H22+J22+L22+N22+P22+Q22+R22+S22</f>
        <v>0</v>
      </c>
      <c r="E22" s="36">
        <v>0</v>
      </c>
      <c r="F22" s="33">
        <v>0</v>
      </c>
      <c r="G22" s="33">
        <v>55</v>
      </c>
      <c r="H22" s="33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34">
        <v>0</v>
      </c>
      <c r="T22" s="458">
        <v>0</v>
      </c>
      <c r="U22" s="257">
        <v>0</v>
      </c>
      <c r="V22" s="32">
        <f t="shared" ref="V22" si="7">SUM(W22:AE22)</f>
        <v>0</v>
      </c>
      <c r="W22" s="18">
        <v>0</v>
      </c>
      <c r="X22" s="18">
        <v>0</v>
      </c>
      <c r="Y22" s="18">
        <v>0</v>
      </c>
      <c r="Z22" s="18">
        <v>0</v>
      </c>
      <c r="AA22" s="18">
        <v>0</v>
      </c>
      <c r="AB22" s="17">
        <v>0</v>
      </c>
      <c r="AC22" s="18">
        <v>0</v>
      </c>
      <c r="AD22" s="18">
        <v>0</v>
      </c>
      <c r="AE22" s="34">
        <v>0</v>
      </c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</row>
    <row r="23" spans="1:51" ht="18.75" customHeight="1" x14ac:dyDescent="0.25">
      <c r="A23" s="586"/>
      <c r="B23" s="409" t="s">
        <v>284</v>
      </c>
      <c r="C23" s="410">
        <f t="shared" si="0"/>
        <v>69</v>
      </c>
      <c r="D23" s="411">
        <f t="shared" si="1"/>
        <v>86</v>
      </c>
      <c r="E23" s="412">
        <v>0</v>
      </c>
      <c r="F23" s="393">
        <v>0</v>
      </c>
      <c r="G23" s="393">
        <v>66</v>
      </c>
      <c r="H23" s="454">
        <v>86</v>
      </c>
      <c r="I23" s="413">
        <v>1</v>
      </c>
      <c r="J23" s="413">
        <v>0</v>
      </c>
      <c r="K23" s="413">
        <v>0</v>
      </c>
      <c r="L23" s="413">
        <v>0</v>
      </c>
      <c r="M23" s="413">
        <v>1</v>
      </c>
      <c r="N23" s="413">
        <v>0</v>
      </c>
      <c r="O23" s="413">
        <v>1</v>
      </c>
      <c r="P23" s="413">
        <v>0</v>
      </c>
      <c r="Q23" s="413">
        <v>0</v>
      </c>
      <c r="R23" s="413">
        <v>0</v>
      </c>
      <c r="S23" s="414">
        <v>0</v>
      </c>
      <c r="T23" s="412">
        <v>80</v>
      </c>
      <c r="U23" s="415">
        <v>1</v>
      </c>
      <c r="V23" s="416">
        <f t="shared" si="4"/>
        <v>20</v>
      </c>
      <c r="W23" s="417">
        <v>0</v>
      </c>
      <c r="X23" s="417">
        <v>18</v>
      </c>
      <c r="Y23" s="417">
        <v>0</v>
      </c>
      <c r="Z23" s="417">
        <v>1</v>
      </c>
      <c r="AA23" s="417">
        <v>0</v>
      </c>
      <c r="AB23" s="413">
        <v>1</v>
      </c>
      <c r="AC23" s="417">
        <v>0</v>
      </c>
      <c r="AD23" s="417">
        <v>0</v>
      </c>
      <c r="AE23" s="414">
        <v>0</v>
      </c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</row>
    <row r="24" spans="1:51" s="406" customFormat="1" ht="18.75" customHeight="1" x14ac:dyDescent="0.25">
      <c r="A24" s="586"/>
      <c r="B24" s="418" t="s">
        <v>285</v>
      </c>
      <c r="C24" s="419">
        <f t="shared" ref="C24" si="8">E24+G24+I24+K24+M24+O24</f>
        <v>60</v>
      </c>
      <c r="D24" s="420">
        <f t="shared" ref="D24" si="9">F24+H24+J24+L24+N24+P24+Q24+R24+S24</f>
        <v>132</v>
      </c>
      <c r="E24" s="421">
        <v>0</v>
      </c>
      <c r="F24" s="421">
        <v>0</v>
      </c>
      <c r="G24" s="421">
        <v>57</v>
      </c>
      <c r="H24" s="421">
        <v>132</v>
      </c>
      <c r="I24" s="421">
        <v>1</v>
      </c>
      <c r="J24" s="421">
        <v>0</v>
      </c>
      <c r="K24" s="421">
        <v>0</v>
      </c>
      <c r="L24" s="421">
        <v>0</v>
      </c>
      <c r="M24" s="421">
        <v>1</v>
      </c>
      <c r="N24" s="421">
        <v>0</v>
      </c>
      <c r="O24" s="421">
        <v>1</v>
      </c>
      <c r="P24" s="421">
        <v>0</v>
      </c>
      <c r="Q24" s="421">
        <v>0</v>
      </c>
      <c r="R24" s="421">
        <v>0</v>
      </c>
      <c r="S24" s="420">
        <v>0</v>
      </c>
      <c r="T24" s="421">
        <v>128</v>
      </c>
      <c r="U24" s="422">
        <v>0</v>
      </c>
      <c r="V24" s="423">
        <f t="shared" ref="V24" si="10">SUM(W24:AE24)</f>
        <v>24</v>
      </c>
      <c r="W24" s="424">
        <v>0</v>
      </c>
      <c r="X24" s="424">
        <v>24</v>
      </c>
      <c r="Y24" s="424">
        <v>0</v>
      </c>
      <c r="Z24" s="424">
        <v>0</v>
      </c>
      <c r="AA24" s="424">
        <v>0</v>
      </c>
      <c r="AB24" s="425">
        <v>0</v>
      </c>
      <c r="AC24" s="424">
        <v>0</v>
      </c>
      <c r="AD24" s="424">
        <v>0</v>
      </c>
      <c r="AE24" s="426">
        <v>0</v>
      </c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</row>
    <row r="25" spans="1:51" ht="18.75" customHeight="1" x14ac:dyDescent="0.25">
      <c r="A25" s="586"/>
      <c r="B25" s="408" t="s">
        <v>328</v>
      </c>
      <c r="C25" s="324">
        <f t="shared" si="0"/>
        <v>66</v>
      </c>
      <c r="D25" s="26">
        <f t="shared" si="1"/>
        <v>63</v>
      </c>
      <c r="E25" s="28">
        <v>0</v>
      </c>
      <c r="F25" s="28">
        <v>0</v>
      </c>
      <c r="G25" s="28">
        <v>66</v>
      </c>
      <c r="H25" s="28">
        <v>63</v>
      </c>
      <c r="I25" s="28">
        <v>0</v>
      </c>
      <c r="J25" s="28">
        <v>0</v>
      </c>
      <c r="K25" s="28">
        <v>0</v>
      </c>
      <c r="L25" s="28">
        <v>0</v>
      </c>
      <c r="M25" s="28">
        <v>0</v>
      </c>
      <c r="N25" s="28">
        <v>0</v>
      </c>
      <c r="O25" s="28">
        <v>0</v>
      </c>
      <c r="P25" s="455">
        <v>0</v>
      </c>
      <c r="Q25" s="28">
        <v>0</v>
      </c>
      <c r="R25" s="28">
        <v>0</v>
      </c>
      <c r="S25" s="26">
        <v>0</v>
      </c>
      <c r="T25" s="455">
        <v>54</v>
      </c>
      <c r="U25" s="465">
        <v>0</v>
      </c>
      <c r="V25" s="23">
        <f t="shared" si="4"/>
        <v>10</v>
      </c>
      <c r="W25" s="29">
        <v>0</v>
      </c>
      <c r="X25" s="29">
        <v>10</v>
      </c>
      <c r="Y25" s="29">
        <v>0</v>
      </c>
      <c r="Z25" s="29">
        <v>0</v>
      </c>
      <c r="AA25" s="29">
        <v>0</v>
      </c>
      <c r="AB25" s="56">
        <v>0</v>
      </c>
      <c r="AC25" s="29">
        <v>0</v>
      </c>
      <c r="AD25" s="29">
        <v>0</v>
      </c>
      <c r="AE25" s="30">
        <v>0</v>
      </c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</row>
    <row r="26" spans="1:51" ht="18.75" customHeight="1" x14ac:dyDescent="0.25">
      <c r="A26" s="586"/>
      <c r="B26" s="31" t="s">
        <v>74</v>
      </c>
      <c r="C26" s="319">
        <f t="shared" si="0"/>
        <v>64</v>
      </c>
      <c r="D26" s="38">
        <f t="shared" si="1"/>
        <v>46</v>
      </c>
      <c r="E26" s="36">
        <v>40</v>
      </c>
      <c r="F26" s="391">
        <v>40</v>
      </c>
      <c r="G26" s="33">
        <v>0</v>
      </c>
      <c r="H26" s="33">
        <v>0</v>
      </c>
      <c r="I26" s="17">
        <v>9</v>
      </c>
      <c r="J26" s="33">
        <v>0</v>
      </c>
      <c r="K26" s="17">
        <v>1</v>
      </c>
      <c r="L26" s="33">
        <v>1</v>
      </c>
      <c r="M26" s="17">
        <v>7</v>
      </c>
      <c r="N26" s="33">
        <v>0</v>
      </c>
      <c r="O26" s="17">
        <v>7</v>
      </c>
      <c r="P26" s="33">
        <v>4</v>
      </c>
      <c r="Q26" s="33">
        <v>0</v>
      </c>
      <c r="R26" s="33">
        <v>0</v>
      </c>
      <c r="S26" s="38">
        <v>1</v>
      </c>
      <c r="T26" s="36">
        <v>410</v>
      </c>
      <c r="U26" s="18">
        <v>28</v>
      </c>
      <c r="V26" s="32">
        <f t="shared" si="4"/>
        <v>52</v>
      </c>
      <c r="W26" s="18">
        <v>0</v>
      </c>
      <c r="X26" s="18">
        <v>5</v>
      </c>
      <c r="Y26" s="18">
        <v>0</v>
      </c>
      <c r="Z26" s="18">
        <v>47</v>
      </c>
      <c r="AA26" s="18">
        <v>0</v>
      </c>
      <c r="AB26" s="17">
        <v>0</v>
      </c>
      <c r="AC26" s="18">
        <v>0</v>
      </c>
      <c r="AD26" s="18">
        <v>0</v>
      </c>
      <c r="AE26" s="34">
        <v>0</v>
      </c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</row>
    <row r="27" spans="1:51" ht="18.75" customHeight="1" x14ac:dyDescent="0.25">
      <c r="A27" s="586"/>
      <c r="B27" s="22" t="s">
        <v>28</v>
      </c>
      <c r="C27" s="324">
        <f t="shared" si="0"/>
        <v>56</v>
      </c>
      <c r="D27" s="26">
        <f t="shared" si="1"/>
        <v>25</v>
      </c>
      <c r="E27" s="28">
        <v>25</v>
      </c>
      <c r="F27" s="24">
        <v>25</v>
      </c>
      <c r="G27" s="24">
        <v>0</v>
      </c>
      <c r="H27" s="24">
        <v>0</v>
      </c>
      <c r="I27" s="56">
        <v>10</v>
      </c>
      <c r="J27" s="56">
        <v>0</v>
      </c>
      <c r="K27" s="56">
        <v>1</v>
      </c>
      <c r="L27" s="56">
        <v>0</v>
      </c>
      <c r="M27" s="56">
        <v>10</v>
      </c>
      <c r="N27" s="56">
        <v>0</v>
      </c>
      <c r="O27" s="56">
        <v>10</v>
      </c>
      <c r="P27" s="56">
        <v>0</v>
      </c>
      <c r="Q27" s="56">
        <v>0</v>
      </c>
      <c r="R27" s="56">
        <v>0</v>
      </c>
      <c r="S27" s="30">
        <v>0</v>
      </c>
      <c r="T27" s="28">
        <v>119</v>
      </c>
      <c r="U27" s="29">
        <v>12</v>
      </c>
      <c r="V27" s="23">
        <f t="shared" si="4"/>
        <v>19</v>
      </c>
      <c r="W27" s="29">
        <v>0</v>
      </c>
      <c r="X27" s="29">
        <v>5</v>
      </c>
      <c r="Y27" s="29">
        <v>0</v>
      </c>
      <c r="Z27" s="29">
        <v>12</v>
      </c>
      <c r="AA27" s="29">
        <v>0</v>
      </c>
      <c r="AB27" s="56">
        <v>2</v>
      </c>
      <c r="AC27" s="29">
        <v>0</v>
      </c>
      <c r="AD27" s="29">
        <v>0</v>
      </c>
      <c r="AE27" s="30">
        <v>0</v>
      </c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</row>
    <row r="28" spans="1:51" ht="18.75" customHeight="1" x14ac:dyDescent="0.25">
      <c r="A28" s="586"/>
      <c r="B28" s="31" t="s">
        <v>29</v>
      </c>
      <c r="C28" s="319">
        <f t="shared" si="0"/>
        <v>50</v>
      </c>
      <c r="D28" s="38">
        <f t="shared" si="1"/>
        <v>25</v>
      </c>
      <c r="E28" s="36">
        <v>25</v>
      </c>
      <c r="F28" s="33">
        <v>25</v>
      </c>
      <c r="G28" s="33">
        <v>0</v>
      </c>
      <c r="H28" s="33">
        <v>0</v>
      </c>
      <c r="I28" s="17">
        <v>8</v>
      </c>
      <c r="J28" s="33">
        <v>0</v>
      </c>
      <c r="K28" s="17">
        <v>1</v>
      </c>
      <c r="L28" s="33">
        <v>0</v>
      </c>
      <c r="M28" s="17">
        <v>8</v>
      </c>
      <c r="N28" s="33">
        <v>0</v>
      </c>
      <c r="O28" s="17">
        <v>8</v>
      </c>
      <c r="P28" s="33">
        <v>0</v>
      </c>
      <c r="Q28" s="33">
        <v>0</v>
      </c>
      <c r="R28" s="33">
        <v>0</v>
      </c>
      <c r="S28" s="38">
        <v>0</v>
      </c>
      <c r="T28" s="36">
        <v>92</v>
      </c>
      <c r="U28" s="18">
        <v>9</v>
      </c>
      <c r="V28" s="32">
        <f t="shared" si="4"/>
        <v>12</v>
      </c>
      <c r="W28" s="18">
        <v>0</v>
      </c>
      <c r="X28" s="18">
        <v>6</v>
      </c>
      <c r="Y28" s="18">
        <v>0</v>
      </c>
      <c r="Z28" s="18">
        <v>5</v>
      </c>
      <c r="AA28" s="18">
        <v>0</v>
      </c>
      <c r="AB28" s="17">
        <v>1</v>
      </c>
      <c r="AC28" s="18">
        <v>0</v>
      </c>
      <c r="AD28" s="18">
        <v>0</v>
      </c>
      <c r="AE28" s="34">
        <v>0</v>
      </c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</row>
    <row r="29" spans="1:51" ht="18.75" customHeight="1" x14ac:dyDescent="0.25">
      <c r="A29" s="586"/>
      <c r="B29" s="22" t="s">
        <v>110</v>
      </c>
      <c r="C29" s="324">
        <f t="shared" si="0"/>
        <v>31</v>
      </c>
      <c r="D29" s="26">
        <f t="shared" si="1"/>
        <v>14</v>
      </c>
      <c r="E29" s="28">
        <v>0</v>
      </c>
      <c r="F29" s="24">
        <v>0</v>
      </c>
      <c r="G29" s="24">
        <v>30</v>
      </c>
      <c r="H29" s="24">
        <v>14</v>
      </c>
      <c r="I29" s="56">
        <v>1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6">
        <v>0</v>
      </c>
      <c r="Q29" s="56">
        <v>0</v>
      </c>
      <c r="R29" s="56">
        <v>0</v>
      </c>
      <c r="S29" s="30">
        <v>0</v>
      </c>
      <c r="T29" s="28">
        <v>124</v>
      </c>
      <c r="U29" s="29">
        <v>12</v>
      </c>
      <c r="V29" s="23">
        <f t="shared" si="4"/>
        <v>24</v>
      </c>
      <c r="W29" s="29">
        <v>0</v>
      </c>
      <c r="X29" s="29">
        <v>1</v>
      </c>
      <c r="Y29" s="29">
        <v>0</v>
      </c>
      <c r="Z29" s="29">
        <v>23</v>
      </c>
      <c r="AA29" s="29">
        <v>0</v>
      </c>
      <c r="AB29" s="56">
        <v>0</v>
      </c>
      <c r="AC29" s="29">
        <v>0</v>
      </c>
      <c r="AD29" s="29">
        <v>0</v>
      </c>
      <c r="AE29" s="30">
        <v>0</v>
      </c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</row>
    <row r="30" spans="1:51" ht="18.75" customHeight="1" x14ac:dyDescent="0.25">
      <c r="A30" s="586"/>
      <c r="B30" s="31" t="s">
        <v>31</v>
      </c>
      <c r="C30" s="319">
        <f t="shared" si="0"/>
        <v>56</v>
      </c>
      <c r="D30" s="38">
        <f t="shared" si="1"/>
        <v>18</v>
      </c>
      <c r="E30" s="36">
        <v>25</v>
      </c>
      <c r="F30" s="33">
        <v>18</v>
      </c>
      <c r="G30" s="33">
        <v>0</v>
      </c>
      <c r="H30" s="33">
        <v>0</v>
      </c>
      <c r="I30" s="17">
        <v>10</v>
      </c>
      <c r="J30" s="33">
        <v>0</v>
      </c>
      <c r="K30" s="17">
        <v>1</v>
      </c>
      <c r="L30" s="33">
        <v>0</v>
      </c>
      <c r="M30" s="17">
        <v>10</v>
      </c>
      <c r="N30" s="33">
        <v>0</v>
      </c>
      <c r="O30" s="17">
        <v>10</v>
      </c>
      <c r="P30" s="33">
        <v>0</v>
      </c>
      <c r="Q30" s="33">
        <v>0</v>
      </c>
      <c r="R30" s="33">
        <v>0</v>
      </c>
      <c r="S30" s="38">
        <v>0</v>
      </c>
      <c r="T30" s="36">
        <v>86</v>
      </c>
      <c r="U30" s="18">
        <v>17</v>
      </c>
      <c r="V30" s="32">
        <f t="shared" si="4"/>
        <v>6</v>
      </c>
      <c r="W30" s="18">
        <v>0</v>
      </c>
      <c r="X30" s="18">
        <v>2</v>
      </c>
      <c r="Y30" s="18">
        <v>0</v>
      </c>
      <c r="Z30" s="18">
        <v>2</v>
      </c>
      <c r="AA30" s="18">
        <v>0</v>
      </c>
      <c r="AB30" s="17">
        <v>1</v>
      </c>
      <c r="AC30" s="17">
        <v>0</v>
      </c>
      <c r="AD30" s="17">
        <v>0</v>
      </c>
      <c r="AE30" s="34">
        <v>1</v>
      </c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</row>
    <row r="31" spans="1:51" ht="18.75" customHeight="1" x14ac:dyDescent="0.25">
      <c r="A31" s="586"/>
      <c r="B31" s="22" t="s">
        <v>111</v>
      </c>
      <c r="C31" s="324">
        <f t="shared" si="0"/>
        <v>37</v>
      </c>
      <c r="D31" s="26">
        <f t="shared" si="1"/>
        <v>25</v>
      </c>
      <c r="E31" s="28">
        <v>20</v>
      </c>
      <c r="F31" s="24">
        <v>20</v>
      </c>
      <c r="G31" s="24">
        <v>10</v>
      </c>
      <c r="H31" s="24">
        <v>5</v>
      </c>
      <c r="I31" s="56">
        <v>7</v>
      </c>
      <c r="J31" s="56">
        <v>0</v>
      </c>
      <c r="K31" s="56">
        <v>0</v>
      </c>
      <c r="L31" s="56">
        <v>0</v>
      </c>
      <c r="M31" s="56">
        <v>0</v>
      </c>
      <c r="N31" s="56">
        <v>0</v>
      </c>
      <c r="O31" s="56">
        <v>0</v>
      </c>
      <c r="P31" s="56">
        <v>0</v>
      </c>
      <c r="Q31" s="56">
        <v>0</v>
      </c>
      <c r="R31" s="56">
        <v>0</v>
      </c>
      <c r="S31" s="30">
        <v>0</v>
      </c>
      <c r="T31" s="28">
        <v>82</v>
      </c>
      <c r="U31" s="29">
        <v>17</v>
      </c>
      <c r="V31" s="23">
        <f t="shared" si="4"/>
        <v>2</v>
      </c>
      <c r="W31" s="29">
        <v>0</v>
      </c>
      <c r="X31" s="29">
        <v>1</v>
      </c>
      <c r="Y31" s="29">
        <v>0</v>
      </c>
      <c r="Z31" s="29">
        <v>0</v>
      </c>
      <c r="AA31" s="29">
        <v>0</v>
      </c>
      <c r="AB31" s="56">
        <v>0</v>
      </c>
      <c r="AC31" s="29">
        <v>0</v>
      </c>
      <c r="AD31" s="29">
        <v>0</v>
      </c>
      <c r="AE31" s="30">
        <v>1</v>
      </c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</row>
    <row r="32" spans="1:51" ht="18.75" customHeight="1" x14ac:dyDescent="0.25">
      <c r="A32" s="586"/>
      <c r="B32" s="31" t="s">
        <v>32</v>
      </c>
      <c r="C32" s="319">
        <f t="shared" si="0"/>
        <v>31</v>
      </c>
      <c r="D32" s="38">
        <f t="shared" si="1"/>
        <v>22</v>
      </c>
      <c r="E32" s="36">
        <v>0</v>
      </c>
      <c r="F32" s="33">
        <v>0</v>
      </c>
      <c r="G32" s="33">
        <v>30</v>
      </c>
      <c r="H32" s="33">
        <v>22</v>
      </c>
      <c r="I32" s="17">
        <v>1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34">
        <v>0</v>
      </c>
      <c r="T32" s="36">
        <v>147</v>
      </c>
      <c r="U32" s="18">
        <v>40</v>
      </c>
      <c r="V32" s="32">
        <f t="shared" si="4"/>
        <v>20</v>
      </c>
      <c r="W32" s="18">
        <v>0</v>
      </c>
      <c r="X32" s="18">
        <v>1</v>
      </c>
      <c r="Y32" s="18">
        <v>0</v>
      </c>
      <c r="Z32" s="18">
        <v>18</v>
      </c>
      <c r="AA32" s="18">
        <v>0</v>
      </c>
      <c r="AB32" s="17">
        <v>1</v>
      </c>
      <c r="AC32" s="18">
        <v>0</v>
      </c>
      <c r="AD32" s="18">
        <v>0</v>
      </c>
      <c r="AE32" s="34">
        <v>0</v>
      </c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</row>
    <row r="33" spans="1:51" ht="18.75" customHeight="1" x14ac:dyDescent="0.25">
      <c r="A33" s="586"/>
      <c r="B33" s="22" t="s">
        <v>196</v>
      </c>
      <c r="C33" s="324">
        <f t="shared" si="0"/>
        <v>32</v>
      </c>
      <c r="D33" s="26">
        <f t="shared" si="1"/>
        <v>15</v>
      </c>
      <c r="E33" s="28">
        <v>0</v>
      </c>
      <c r="F33" s="24">
        <v>0</v>
      </c>
      <c r="G33" s="24">
        <v>30</v>
      </c>
      <c r="H33" s="24">
        <v>15</v>
      </c>
      <c r="I33" s="56">
        <v>2</v>
      </c>
      <c r="J33" s="56">
        <v>0</v>
      </c>
      <c r="K33" s="56">
        <v>0</v>
      </c>
      <c r="L33" s="56">
        <v>0</v>
      </c>
      <c r="M33" s="56">
        <v>0</v>
      </c>
      <c r="N33" s="56">
        <v>0</v>
      </c>
      <c r="O33" s="56">
        <v>0</v>
      </c>
      <c r="P33" s="56">
        <v>0</v>
      </c>
      <c r="Q33" s="56">
        <v>0</v>
      </c>
      <c r="R33" s="56">
        <v>0</v>
      </c>
      <c r="S33" s="30">
        <v>0</v>
      </c>
      <c r="T33" s="28">
        <v>103</v>
      </c>
      <c r="U33" s="29">
        <v>12</v>
      </c>
      <c r="V33" s="23">
        <f t="shared" si="4"/>
        <v>16</v>
      </c>
      <c r="W33" s="29">
        <v>0</v>
      </c>
      <c r="X33" s="29">
        <v>0</v>
      </c>
      <c r="Y33" s="29">
        <v>0</v>
      </c>
      <c r="Z33" s="29">
        <v>16</v>
      </c>
      <c r="AA33" s="29">
        <v>0</v>
      </c>
      <c r="AB33" s="56">
        <v>0</v>
      </c>
      <c r="AC33" s="29">
        <v>0</v>
      </c>
      <c r="AD33" s="29">
        <v>0</v>
      </c>
      <c r="AE33" s="30">
        <v>0</v>
      </c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</row>
    <row r="34" spans="1:51" ht="18.75" customHeight="1" x14ac:dyDescent="0.25">
      <c r="A34" s="586"/>
      <c r="B34" s="31" t="s">
        <v>94</v>
      </c>
      <c r="C34" s="319">
        <f t="shared" si="0"/>
        <v>71</v>
      </c>
      <c r="D34" s="38">
        <f t="shared" si="1"/>
        <v>31</v>
      </c>
      <c r="E34" s="36">
        <v>50</v>
      </c>
      <c r="F34" s="33">
        <v>31</v>
      </c>
      <c r="G34" s="33">
        <v>0</v>
      </c>
      <c r="H34" s="33">
        <v>0</v>
      </c>
      <c r="I34" s="17">
        <v>7</v>
      </c>
      <c r="J34" s="17">
        <v>0</v>
      </c>
      <c r="K34" s="17">
        <v>0</v>
      </c>
      <c r="L34" s="17">
        <v>0</v>
      </c>
      <c r="M34" s="17">
        <v>7</v>
      </c>
      <c r="N34" s="17">
        <v>0</v>
      </c>
      <c r="O34" s="17">
        <v>7</v>
      </c>
      <c r="P34" s="17">
        <v>0</v>
      </c>
      <c r="Q34" s="17">
        <v>0</v>
      </c>
      <c r="R34" s="17">
        <v>0</v>
      </c>
      <c r="S34" s="34">
        <v>0</v>
      </c>
      <c r="T34" s="36">
        <v>107</v>
      </c>
      <c r="U34" s="18">
        <v>9</v>
      </c>
      <c r="V34" s="32">
        <f t="shared" si="4"/>
        <v>10</v>
      </c>
      <c r="W34" s="18">
        <v>0</v>
      </c>
      <c r="X34" s="18">
        <v>6</v>
      </c>
      <c r="Y34" s="18">
        <v>0</v>
      </c>
      <c r="Z34" s="18">
        <v>2</v>
      </c>
      <c r="AA34" s="18">
        <v>0</v>
      </c>
      <c r="AB34" s="17">
        <v>2</v>
      </c>
      <c r="AC34" s="18">
        <v>0</v>
      </c>
      <c r="AD34" s="18">
        <v>0</v>
      </c>
      <c r="AE34" s="34">
        <v>0</v>
      </c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</row>
    <row r="35" spans="1:51" ht="18.75" customHeight="1" x14ac:dyDescent="0.25">
      <c r="A35" s="586"/>
      <c r="B35" s="22" t="s">
        <v>33</v>
      </c>
      <c r="C35" s="324">
        <f t="shared" si="0"/>
        <v>31</v>
      </c>
      <c r="D35" s="26">
        <f t="shared" si="1"/>
        <v>9</v>
      </c>
      <c r="E35" s="28">
        <v>0</v>
      </c>
      <c r="F35" s="24">
        <v>0</v>
      </c>
      <c r="G35" s="24">
        <v>30</v>
      </c>
      <c r="H35" s="24">
        <v>9</v>
      </c>
      <c r="I35" s="56">
        <v>1</v>
      </c>
      <c r="J35" s="24">
        <v>0</v>
      </c>
      <c r="K35" s="56">
        <v>0</v>
      </c>
      <c r="L35" s="24">
        <v>0</v>
      </c>
      <c r="M35" s="56">
        <v>0</v>
      </c>
      <c r="N35" s="24">
        <v>0</v>
      </c>
      <c r="O35" s="56">
        <v>0</v>
      </c>
      <c r="P35" s="24">
        <v>0</v>
      </c>
      <c r="Q35" s="24">
        <v>0</v>
      </c>
      <c r="R35" s="24">
        <v>0</v>
      </c>
      <c r="S35" s="26">
        <v>0</v>
      </c>
      <c r="T35" s="28">
        <v>64</v>
      </c>
      <c r="U35" s="29">
        <v>21</v>
      </c>
      <c r="V35" s="23">
        <f t="shared" si="4"/>
        <v>9</v>
      </c>
      <c r="W35" s="29">
        <v>0</v>
      </c>
      <c r="X35" s="29">
        <v>0</v>
      </c>
      <c r="Y35" s="29">
        <v>0</v>
      </c>
      <c r="Z35" s="29">
        <v>9</v>
      </c>
      <c r="AA35" s="29">
        <v>0</v>
      </c>
      <c r="AB35" s="56">
        <v>0</v>
      </c>
      <c r="AC35" s="29">
        <v>0</v>
      </c>
      <c r="AD35" s="29">
        <v>0</v>
      </c>
      <c r="AE35" s="30">
        <v>0</v>
      </c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</row>
    <row r="36" spans="1:51" ht="18.75" customHeight="1" x14ac:dyDescent="0.25">
      <c r="A36" s="586"/>
      <c r="B36" s="31" t="s">
        <v>112</v>
      </c>
      <c r="C36" s="319">
        <f t="shared" si="0"/>
        <v>30</v>
      </c>
      <c r="D36" s="38">
        <f t="shared" si="1"/>
        <v>7</v>
      </c>
      <c r="E36" s="36">
        <v>0</v>
      </c>
      <c r="F36" s="33">
        <v>0</v>
      </c>
      <c r="G36" s="33">
        <v>30</v>
      </c>
      <c r="H36" s="33">
        <v>7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34">
        <v>0</v>
      </c>
      <c r="T36" s="36">
        <v>69</v>
      </c>
      <c r="U36" s="18">
        <v>5</v>
      </c>
      <c r="V36" s="32">
        <f t="shared" si="4"/>
        <v>7</v>
      </c>
      <c r="W36" s="18">
        <v>0</v>
      </c>
      <c r="X36" s="18">
        <v>0</v>
      </c>
      <c r="Y36" s="18">
        <v>0</v>
      </c>
      <c r="Z36" s="18">
        <v>6</v>
      </c>
      <c r="AA36" s="18">
        <v>0</v>
      </c>
      <c r="AB36" s="17">
        <v>1</v>
      </c>
      <c r="AC36" s="18">
        <v>0</v>
      </c>
      <c r="AD36" s="18">
        <v>0</v>
      </c>
      <c r="AE36" s="34">
        <v>0</v>
      </c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</row>
    <row r="37" spans="1:51" ht="18.75" customHeight="1" x14ac:dyDescent="0.25">
      <c r="A37" s="586"/>
      <c r="B37" s="22" t="s">
        <v>219</v>
      </c>
      <c r="C37" s="324">
        <f t="shared" si="0"/>
        <v>139</v>
      </c>
      <c r="D37" s="26">
        <f t="shared" si="1"/>
        <v>100</v>
      </c>
      <c r="E37" s="56">
        <f t="shared" ref="E37:AE37" si="11">SUM(E38:E40)</f>
        <v>0</v>
      </c>
      <c r="F37" s="56">
        <f t="shared" si="11"/>
        <v>0</v>
      </c>
      <c r="G37" s="56">
        <f t="shared" si="11"/>
        <v>130</v>
      </c>
      <c r="H37" s="56">
        <f t="shared" si="11"/>
        <v>99</v>
      </c>
      <c r="I37" s="56">
        <f>SUM(I38:I40)</f>
        <v>3</v>
      </c>
      <c r="J37" s="56">
        <f t="shared" si="11"/>
        <v>0</v>
      </c>
      <c r="K37" s="56">
        <f t="shared" si="11"/>
        <v>0</v>
      </c>
      <c r="L37" s="56">
        <f t="shared" si="11"/>
        <v>0</v>
      </c>
      <c r="M37" s="56">
        <f t="shared" si="11"/>
        <v>3</v>
      </c>
      <c r="N37" s="56">
        <f t="shared" si="11"/>
        <v>0</v>
      </c>
      <c r="O37" s="56">
        <f t="shared" si="11"/>
        <v>3</v>
      </c>
      <c r="P37" s="56">
        <f t="shared" si="11"/>
        <v>1</v>
      </c>
      <c r="Q37" s="56">
        <f t="shared" si="11"/>
        <v>0</v>
      </c>
      <c r="R37" s="56">
        <f t="shared" si="11"/>
        <v>0</v>
      </c>
      <c r="S37" s="26">
        <f t="shared" si="11"/>
        <v>0</v>
      </c>
      <c r="T37" s="28">
        <f t="shared" si="11"/>
        <v>104</v>
      </c>
      <c r="U37" s="29">
        <f t="shared" si="11"/>
        <v>0</v>
      </c>
      <c r="V37" s="23">
        <f t="shared" si="11"/>
        <v>13</v>
      </c>
      <c r="W37" s="29">
        <f t="shared" si="11"/>
        <v>0</v>
      </c>
      <c r="X37" s="29">
        <f t="shared" si="11"/>
        <v>12</v>
      </c>
      <c r="Y37" s="29">
        <f t="shared" si="11"/>
        <v>0</v>
      </c>
      <c r="Z37" s="29">
        <f t="shared" si="11"/>
        <v>1</v>
      </c>
      <c r="AA37" s="29">
        <f t="shared" si="11"/>
        <v>0</v>
      </c>
      <c r="AB37" s="56">
        <f t="shared" si="11"/>
        <v>0</v>
      </c>
      <c r="AC37" s="29">
        <f t="shared" si="11"/>
        <v>0</v>
      </c>
      <c r="AD37" s="29">
        <f t="shared" si="11"/>
        <v>0</v>
      </c>
      <c r="AE37" s="30">
        <f t="shared" si="11"/>
        <v>0</v>
      </c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</row>
    <row r="38" spans="1:51" ht="18.75" customHeight="1" x14ac:dyDescent="0.25">
      <c r="A38" s="586"/>
      <c r="B38" s="31" t="s">
        <v>280</v>
      </c>
      <c r="C38" s="319">
        <f>E38+G38+I38+K38+M38+O38</f>
        <v>48</v>
      </c>
      <c r="D38" s="38">
        <f t="shared" si="1"/>
        <v>39</v>
      </c>
      <c r="E38" s="36">
        <v>0</v>
      </c>
      <c r="F38" s="36">
        <v>0</v>
      </c>
      <c r="G38" s="36">
        <v>45</v>
      </c>
      <c r="H38" s="36">
        <v>38</v>
      </c>
      <c r="I38" s="36">
        <v>1</v>
      </c>
      <c r="J38" s="36">
        <v>0</v>
      </c>
      <c r="K38" s="36">
        <v>0</v>
      </c>
      <c r="L38" s="36">
        <v>0</v>
      </c>
      <c r="M38" s="36">
        <v>1</v>
      </c>
      <c r="N38" s="36">
        <v>0</v>
      </c>
      <c r="O38" s="36">
        <v>1</v>
      </c>
      <c r="P38" s="36">
        <v>1</v>
      </c>
      <c r="Q38" s="36">
        <v>0</v>
      </c>
      <c r="R38" s="36">
        <v>0</v>
      </c>
      <c r="S38" s="34">
        <v>0</v>
      </c>
      <c r="T38" s="36">
        <v>43</v>
      </c>
      <c r="U38" s="257">
        <v>0</v>
      </c>
      <c r="V38" s="32">
        <f t="shared" ref="V38:V43" si="12">SUM(W38:AE38)</f>
        <v>2</v>
      </c>
      <c r="W38" s="18">
        <v>0</v>
      </c>
      <c r="X38" s="18">
        <v>2</v>
      </c>
      <c r="Y38" s="18">
        <v>0</v>
      </c>
      <c r="Z38" s="18">
        <v>0</v>
      </c>
      <c r="AA38" s="18">
        <v>0</v>
      </c>
      <c r="AB38" s="18">
        <v>0</v>
      </c>
      <c r="AC38" s="18">
        <v>0</v>
      </c>
      <c r="AD38" s="18">
        <v>0</v>
      </c>
      <c r="AE38" s="38">
        <v>0</v>
      </c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</row>
    <row r="39" spans="1:51" ht="18.75" customHeight="1" x14ac:dyDescent="0.25">
      <c r="A39" s="586"/>
      <c r="B39" s="22" t="s">
        <v>281</v>
      </c>
      <c r="C39" s="324">
        <f t="shared" si="0"/>
        <v>40</v>
      </c>
      <c r="D39" s="26">
        <f t="shared" si="1"/>
        <v>29</v>
      </c>
      <c r="E39" s="28">
        <v>0</v>
      </c>
      <c r="F39" s="28">
        <v>0</v>
      </c>
      <c r="G39" s="28">
        <v>40</v>
      </c>
      <c r="H39" s="28">
        <v>29</v>
      </c>
      <c r="I39" s="28">
        <v>0</v>
      </c>
      <c r="J39" s="28">
        <v>0</v>
      </c>
      <c r="K39" s="28">
        <v>0</v>
      </c>
      <c r="L39" s="28">
        <v>0</v>
      </c>
      <c r="M39" s="28">
        <v>0</v>
      </c>
      <c r="N39" s="28">
        <v>0</v>
      </c>
      <c r="O39" s="28">
        <v>0</v>
      </c>
      <c r="P39" s="28">
        <v>0</v>
      </c>
      <c r="Q39" s="28">
        <v>0</v>
      </c>
      <c r="R39" s="28">
        <v>0</v>
      </c>
      <c r="S39" s="30">
        <v>0</v>
      </c>
      <c r="T39" s="28">
        <v>32</v>
      </c>
      <c r="U39" s="59">
        <v>0</v>
      </c>
      <c r="V39" s="23">
        <f t="shared" si="12"/>
        <v>4</v>
      </c>
      <c r="W39" s="29">
        <v>0</v>
      </c>
      <c r="X39" s="29">
        <v>3</v>
      </c>
      <c r="Y39" s="29">
        <v>0</v>
      </c>
      <c r="Z39" s="29">
        <v>1</v>
      </c>
      <c r="AA39" s="29">
        <v>0</v>
      </c>
      <c r="AB39" s="29">
        <v>0</v>
      </c>
      <c r="AC39" s="29">
        <v>0</v>
      </c>
      <c r="AD39" s="29">
        <v>0</v>
      </c>
      <c r="AE39" s="30">
        <v>0</v>
      </c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</row>
    <row r="40" spans="1:51" ht="18.75" customHeight="1" x14ac:dyDescent="0.25">
      <c r="A40" s="586"/>
      <c r="B40" s="31" t="s">
        <v>284</v>
      </c>
      <c r="C40" s="319">
        <f t="shared" si="0"/>
        <v>51</v>
      </c>
      <c r="D40" s="38">
        <f t="shared" si="1"/>
        <v>32</v>
      </c>
      <c r="E40" s="36">
        <v>0</v>
      </c>
      <c r="F40" s="36">
        <v>0</v>
      </c>
      <c r="G40" s="36">
        <v>45</v>
      </c>
      <c r="H40" s="36">
        <v>32</v>
      </c>
      <c r="I40" s="36">
        <v>2</v>
      </c>
      <c r="J40" s="36">
        <v>0</v>
      </c>
      <c r="K40" s="36">
        <v>0</v>
      </c>
      <c r="L40" s="36">
        <v>0</v>
      </c>
      <c r="M40" s="36">
        <v>2</v>
      </c>
      <c r="N40" s="36">
        <v>0</v>
      </c>
      <c r="O40" s="36">
        <v>2</v>
      </c>
      <c r="P40" s="36">
        <v>0</v>
      </c>
      <c r="Q40" s="36">
        <v>0</v>
      </c>
      <c r="R40" s="36">
        <v>0</v>
      </c>
      <c r="S40" s="34">
        <v>0</v>
      </c>
      <c r="T40" s="36">
        <v>29</v>
      </c>
      <c r="U40" s="257">
        <v>0</v>
      </c>
      <c r="V40" s="32">
        <f t="shared" si="12"/>
        <v>7</v>
      </c>
      <c r="W40" s="18">
        <v>0</v>
      </c>
      <c r="X40" s="18">
        <v>7</v>
      </c>
      <c r="Y40" s="18">
        <v>0</v>
      </c>
      <c r="Z40" s="18">
        <v>0</v>
      </c>
      <c r="AA40" s="18">
        <v>0</v>
      </c>
      <c r="AB40" s="18">
        <v>0</v>
      </c>
      <c r="AC40" s="18">
        <v>0</v>
      </c>
      <c r="AD40" s="18">
        <v>0</v>
      </c>
      <c r="AE40" s="34">
        <v>0</v>
      </c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</row>
    <row r="41" spans="1:51" ht="18.75" customHeight="1" x14ac:dyDescent="0.25">
      <c r="A41" s="586"/>
      <c r="B41" s="22" t="s">
        <v>220</v>
      </c>
      <c r="C41" s="324">
        <f t="shared" si="0"/>
        <v>212</v>
      </c>
      <c r="D41" s="26">
        <f t="shared" si="1"/>
        <v>200</v>
      </c>
      <c r="E41" s="28">
        <v>200</v>
      </c>
      <c r="F41" s="24">
        <v>200</v>
      </c>
      <c r="G41" s="24">
        <v>0</v>
      </c>
      <c r="H41" s="24">
        <v>0</v>
      </c>
      <c r="I41" s="56">
        <v>5</v>
      </c>
      <c r="J41" s="56">
        <v>0</v>
      </c>
      <c r="K41" s="56">
        <v>0</v>
      </c>
      <c r="L41" s="56">
        <v>0</v>
      </c>
      <c r="M41" s="56">
        <v>4</v>
      </c>
      <c r="N41" s="56">
        <v>0</v>
      </c>
      <c r="O41" s="56">
        <v>3</v>
      </c>
      <c r="P41" s="56">
        <v>0</v>
      </c>
      <c r="Q41" s="56">
        <v>0</v>
      </c>
      <c r="R41" s="56">
        <v>0</v>
      </c>
      <c r="S41" s="30">
        <v>0</v>
      </c>
      <c r="T41" s="28">
        <v>888</v>
      </c>
      <c r="U41" s="29">
        <v>106</v>
      </c>
      <c r="V41" s="23">
        <f t="shared" si="12"/>
        <v>99</v>
      </c>
      <c r="W41" s="29">
        <v>0</v>
      </c>
      <c r="X41" s="29">
        <v>41</v>
      </c>
      <c r="Y41" s="29">
        <v>0</v>
      </c>
      <c r="Z41" s="29">
        <v>48</v>
      </c>
      <c r="AA41" s="29">
        <v>0</v>
      </c>
      <c r="AB41" s="56">
        <v>9</v>
      </c>
      <c r="AC41" s="29">
        <v>0</v>
      </c>
      <c r="AD41" s="29">
        <v>0</v>
      </c>
      <c r="AE41" s="30">
        <v>1</v>
      </c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</row>
    <row r="42" spans="1:51" ht="18.75" customHeight="1" x14ac:dyDescent="0.25">
      <c r="A42" s="586"/>
      <c r="B42" s="31" t="s">
        <v>221</v>
      </c>
      <c r="C42" s="319">
        <f t="shared" si="0"/>
        <v>85</v>
      </c>
      <c r="D42" s="38">
        <f t="shared" si="1"/>
        <v>80</v>
      </c>
      <c r="E42" s="36">
        <v>80</v>
      </c>
      <c r="F42" s="33">
        <v>80</v>
      </c>
      <c r="G42" s="33">
        <v>0</v>
      </c>
      <c r="H42" s="33">
        <v>0</v>
      </c>
      <c r="I42" s="17">
        <v>2</v>
      </c>
      <c r="J42" s="33">
        <v>0</v>
      </c>
      <c r="K42" s="17">
        <v>0</v>
      </c>
      <c r="L42" s="33">
        <v>0</v>
      </c>
      <c r="M42" s="17">
        <v>2</v>
      </c>
      <c r="N42" s="33">
        <v>0</v>
      </c>
      <c r="O42" s="17">
        <v>1</v>
      </c>
      <c r="P42" s="33">
        <v>0</v>
      </c>
      <c r="Q42" s="33">
        <v>0</v>
      </c>
      <c r="R42" s="33">
        <v>0</v>
      </c>
      <c r="S42" s="38">
        <v>0</v>
      </c>
      <c r="T42" s="36">
        <v>373</v>
      </c>
      <c r="U42" s="18">
        <v>74</v>
      </c>
      <c r="V42" s="32">
        <f t="shared" si="12"/>
        <v>24</v>
      </c>
      <c r="W42" s="18">
        <v>0</v>
      </c>
      <c r="X42" s="18">
        <v>6</v>
      </c>
      <c r="Y42" s="18">
        <v>0</v>
      </c>
      <c r="Z42" s="18">
        <v>13</v>
      </c>
      <c r="AA42" s="18">
        <v>0</v>
      </c>
      <c r="AB42" s="17">
        <v>4</v>
      </c>
      <c r="AC42" s="18">
        <v>0</v>
      </c>
      <c r="AD42" s="18">
        <v>0</v>
      </c>
      <c r="AE42" s="34">
        <v>1</v>
      </c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</row>
    <row r="43" spans="1:51" ht="18.75" customHeight="1" x14ac:dyDescent="0.25">
      <c r="A43" s="586"/>
      <c r="B43" s="22" t="s">
        <v>234</v>
      </c>
      <c r="C43" s="324">
        <f t="shared" si="0"/>
        <v>18</v>
      </c>
      <c r="D43" s="26">
        <f t="shared" si="1"/>
        <v>0</v>
      </c>
      <c r="E43" s="28">
        <v>0</v>
      </c>
      <c r="F43" s="24">
        <v>0</v>
      </c>
      <c r="G43" s="393">
        <v>0</v>
      </c>
      <c r="H43" s="24">
        <v>0</v>
      </c>
      <c r="I43" s="56">
        <v>6</v>
      </c>
      <c r="J43" s="56">
        <v>0</v>
      </c>
      <c r="K43" s="56">
        <v>0</v>
      </c>
      <c r="L43" s="56">
        <v>0</v>
      </c>
      <c r="M43" s="56">
        <v>6</v>
      </c>
      <c r="N43" s="56">
        <v>0</v>
      </c>
      <c r="O43" s="56">
        <v>6</v>
      </c>
      <c r="P43" s="56">
        <v>0</v>
      </c>
      <c r="Q43" s="56">
        <v>0</v>
      </c>
      <c r="R43" s="56">
        <v>0</v>
      </c>
      <c r="S43" s="30">
        <v>0</v>
      </c>
      <c r="T43" s="28">
        <v>154</v>
      </c>
      <c r="U43" s="59">
        <v>9</v>
      </c>
      <c r="V43" s="23">
        <f t="shared" si="12"/>
        <v>9</v>
      </c>
      <c r="W43" s="29">
        <v>0</v>
      </c>
      <c r="X43" s="29">
        <v>2</v>
      </c>
      <c r="Y43" s="29">
        <v>0</v>
      </c>
      <c r="Z43" s="29">
        <v>7</v>
      </c>
      <c r="AA43" s="29">
        <v>0</v>
      </c>
      <c r="AB43" s="56">
        <v>0</v>
      </c>
      <c r="AC43" s="29">
        <v>0</v>
      </c>
      <c r="AD43" s="29">
        <v>0</v>
      </c>
      <c r="AE43" s="30">
        <v>0</v>
      </c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</row>
    <row r="44" spans="1:51" ht="18.75" customHeight="1" x14ac:dyDescent="0.25">
      <c r="A44" s="586"/>
      <c r="B44" s="31" t="s">
        <v>222</v>
      </c>
      <c r="C44" s="319">
        <f>E44+G44+I44+K44+M44+O44</f>
        <v>286</v>
      </c>
      <c r="D44" s="38">
        <f>F44+H44+J44+L44+N44+P44+Q44+R44+S44</f>
        <v>262</v>
      </c>
      <c r="E44" s="33">
        <f>SUM(E45:E51)</f>
        <v>0</v>
      </c>
      <c r="F44" s="33">
        <f t="shared" ref="F44:S44" si="13">SUM(F45:F51)</f>
        <v>0</v>
      </c>
      <c r="G44" s="33">
        <f t="shared" si="13"/>
        <v>250</v>
      </c>
      <c r="H44" s="33">
        <f t="shared" si="13"/>
        <v>259</v>
      </c>
      <c r="I44" s="33">
        <f t="shared" si="13"/>
        <v>12</v>
      </c>
      <c r="J44" s="33">
        <f t="shared" si="13"/>
        <v>0</v>
      </c>
      <c r="K44" s="33">
        <f t="shared" si="13"/>
        <v>0</v>
      </c>
      <c r="L44" s="33">
        <f t="shared" si="13"/>
        <v>0</v>
      </c>
      <c r="M44" s="33">
        <f t="shared" si="13"/>
        <v>12</v>
      </c>
      <c r="N44" s="33">
        <f t="shared" si="13"/>
        <v>0</v>
      </c>
      <c r="O44" s="33">
        <f t="shared" si="13"/>
        <v>12</v>
      </c>
      <c r="P44" s="33">
        <f t="shared" si="13"/>
        <v>3</v>
      </c>
      <c r="Q44" s="33">
        <f t="shared" si="13"/>
        <v>0</v>
      </c>
      <c r="R44" s="33">
        <f t="shared" si="13"/>
        <v>0</v>
      </c>
      <c r="S44" s="33">
        <f t="shared" si="13"/>
        <v>0</v>
      </c>
      <c r="T44" s="35">
        <f>SUM(T45:T51)</f>
        <v>316</v>
      </c>
      <c r="U44" s="36">
        <f t="shared" ref="U44:AD44" si="14">SUM(U45:U51)</f>
        <v>5</v>
      </c>
      <c r="V44" s="32">
        <f t="shared" si="14"/>
        <v>36</v>
      </c>
      <c r="W44" s="18">
        <f t="shared" si="14"/>
        <v>0</v>
      </c>
      <c r="X44" s="18">
        <f t="shared" si="14"/>
        <v>33</v>
      </c>
      <c r="Y44" s="18">
        <f t="shared" si="14"/>
        <v>0</v>
      </c>
      <c r="Z44" s="18">
        <f t="shared" si="14"/>
        <v>2</v>
      </c>
      <c r="AA44" s="18">
        <f t="shared" si="14"/>
        <v>0</v>
      </c>
      <c r="AB44" s="17">
        <f>SUM(AB45:AB51)</f>
        <v>1</v>
      </c>
      <c r="AC44" s="18">
        <f t="shared" si="14"/>
        <v>0</v>
      </c>
      <c r="AD44" s="18">
        <f t="shared" si="14"/>
        <v>0</v>
      </c>
      <c r="AE44" s="34">
        <f>SUM(AE45:AE51)</f>
        <v>0</v>
      </c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</row>
    <row r="45" spans="1:51" ht="18.75" customHeight="1" x14ac:dyDescent="0.25">
      <c r="A45" s="586"/>
      <c r="B45" s="408" t="s">
        <v>280</v>
      </c>
      <c r="C45" s="324">
        <f t="shared" si="0"/>
        <v>56</v>
      </c>
      <c r="D45" s="26">
        <f t="shared" si="1"/>
        <v>65</v>
      </c>
      <c r="E45" s="28">
        <v>0</v>
      </c>
      <c r="F45" s="24">
        <v>0</v>
      </c>
      <c r="G45" s="24">
        <v>50</v>
      </c>
      <c r="H45" s="393">
        <v>63</v>
      </c>
      <c r="I45" s="56">
        <v>2</v>
      </c>
      <c r="J45" s="24">
        <v>0</v>
      </c>
      <c r="K45" s="56">
        <v>0</v>
      </c>
      <c r="L45" s="24">
        <v>0</v>
      </c>
      <c r="M45" s="56">
        <v>2</v>
      </c>
      <c r="N45" s="24">
        <v>0</v>
      </c>
      <c r="O45" s="56">
        <v>2</v>
      </c>
      <c r="P45" s="24">
        <v>2</v>
      </c>
      <c r="Q45" s="24">
        <v>0</v>
      </c>
      <c r="R45" s="24">
        <v>0</v>
      </c>
      <c r="S45" s="24">
        <v>0</v>
      </c>
      <c r="T45" s="27">
        <v>75</v>
      </c>
      <c r="U45" s="467">
        <v>1</v>
      </c>
      <c r="V45" s="23">
        <f t="shared" ref="V45:V53" si="15">SUM(W45:AE45)</f>
        <v>9</v>
      </c>
      <c r="W45" s="29">
        <v>0</v>
      </c>
      <c r="X45" s="29">
        <v>9</v>
      </c>
      <c r="Y45" s="29">
        <v>0</v>
      </c>
      <c r="Z45" s="29">
        <v>0</v>
      </c>
      <c r="AA45" s="29">
        <v>0</v>
      </c>
      <c r="AB45" s="56">
        <v>0</v>
      </c>
      <c r="AC45" s="29">
        <v>0</v>
      </c>
      <c r="AD45" s="29">
        <v>0</v>
      </c>
      <c r="AE45" s="30">
        <v>0</v>
      </c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</row>
    <row r="46" spans="1:51" ht="18.75" customHeight="1" x14ac:dyDescent="0.25">
      <c r="A46" s="586"/>
      <c r="B46" s="31" t="s">
        <v>281</v>
      </c>
      <c r="C46" s="319">
        <f t="shared" si="0"/>
        <v>62</v>
      </c>
      <c r="D46" s="38">
        <f t="shared" si="1"/>
        <v>35</v>
      </c>
      <c r="E46" s="36">
        <v>0</v>
      </c>
      <c r="F46" s="33">
        <v>0</v>
      </c>
      <c r="G46" s="33">
        <v>50</v>
      </c>
      <c r="H46" s="33">
        <v>35</v>
      </c>
      <c r="I46" s="17">
        <v>4</v>
      </c>
      <c r="J46" s="33">
        <v>0</v>
      </c>
      <c r="K46" s="17">
        <v>0</v>
      </c>
      <c r="L46" s="33">
        <v>0</v>
      </c>
      <c r="M46" s="17">
        <v>4</v>
      </c>
      <c r="N46" s="33">
        <v>0</v>
      </c>
      <c r="O46" s="17">
        <v>4</v>
      </c>
      <c r="P46" s="33">
        <v>0</v>
      </c>
      <c r="Q46" s="33">
        <v>0</v>
      </c>
      <c r="R46" s="33">
        <v>0</v>
      </c>
      <c r="S46" s="33">
        <v>0</v>
      </c>
      <c r="T46" s="35">
        <v>48</v>
      </c>
      <c r="U46" s="257">
        <v>2</v>
      </c>
      <c r="V46" s="32">
        <f t="shared" si="15"/>
        <v>7</v>
      </c>
      <c r="W46" s="18">
        <v>0</v>
      </c>
      <c r="X46" s="18">
        <v>7</v>
      </c>
      <c r="Y46" s="18">
        <v>0</v>
      </c>
      <c r="Z46" s="18">
        <v>0</v>
      </c>
      <c r="AA46" s="18">
        <v>0</v>
      </c>
      <c r="AB46" s="17">
        <v>0</v>
      </c>
      <c r="AC46" s="18">
        <v>0</v>
      </c>
      <c r="AD46" s="18">
        <v>0</v>
      </c>
      <c r="AE46" s="34">
        <v>0</v>
      </c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</row>
    <row r="47" spans="1:51" ht="18.75" customHeight="1" x14ac:dyDescent="0.25">
      <c r="A47" s="586"/>
      <c r="B47" s="22" t="s">
        <v>282</v>
      </c>
      <c r="C47" s="324">
        <f t="shared" si="0"/>
        <v>53</v>
      </c>
      <c r="D47" s="26">
        <f t="shared" si="1"/>
        <v>33</v>
      </c>
      <c r="E47" s="28">
        <v>0</v>
      </c>
      <c r="F47" s="24">
        <v>0</v>
      </c>
      <c r="G47" s="24">
        <v>50</v>
      </c>
      <c r="H47" s="24">
        <v>33</v>
      </c>
      <c r="I47" s="56">
        <v>1</v>
      </c>
      <c r="J47" s="24">
        <v>0</v>
      </c>
      <c r="K47" s="56">
        <v>0</v>
      </c>
      <c r="L47" s="24">
        <v>0</v>
      </c>
      <c r="M47" s="56">
        <v>1</v>
      </c>
      <c r="N47" s="24">
        <v>0</v>
      </c>
      <c r="O47" s="56">
        <v>1</v>
      </c>
      <c r="P47" s="24">
        <v>0</v>
      </c>
      <c r="Q47" s="24">
        <v>0</v>
      </c>
      <c r="R47" s="24">
        <v>0</v>
      </c>
      <c r="S47" s="24">
        <v>0</v>
      </c>
      <c r="T47" s="27">
        <v>56</v>
      </c>
      <c r="U47" s="59">
        <v>0</v>
      </c>
      <c r="V47" s="23">
        <f t="shared" si="15"/>
        <v>4</v>
      </c>
      <c r="W47" s="29">
        <v>0</v>
      </c>
      <c r="X47" s="29">
        <v>2</v>
      </c>
      <c r="Y47" s="29">
        <v>0</v>
      </c>
      <c r="Z47" s="29">
        <v>2</v>
      </c>
      <c r="AA47" s="29">
        <v>0</v>
      </c>
      <c r="AB47" s="56">
        <v>0</v>
      </c>
      <c r="AC47" s="29">
        <v>0</v>
      </c>
      <c r="AD47" s="29">
        <v>0</v>
      </c>
      <c r="AE47" s="30">
        <v>0</v>
      </c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</row>
    <row r="48" spans="1:51" ht="18.75" customHeight="1" x14ac:dyDescent="0.25">
      <c r="A48" s="586"/>
      <c r="B48" s="31" t="s">
        <v>286</v>
      </c>
      <c r="C48" s="319">
        <f t="shared" si="0"/>
        <v>9</v>
      </c>
      <c r="D48" s="38">
        <f t="shared" si="1"/>
        <v>0</v>
      </c>
      <c r="E48" s="36">
        <v>0</v>
      </c>
      <c r="F48" s="33">
        <v>0</v>
      </c>
      <c r="G48" s="33">
        <v>0</v>
      </c>
      <c r="H48" s="33">
        <v>0</v>
      </c>
      <c r="I48" s="17">
        <v>3</v>
      </c>
      <c r="J48" s="33">
        <v>0</v>
      </c>
      <c r="K48" s="17">
        <v>0</v>
      </c>
      <c r="L48" s="33">
        <v>0</v>
      </c>
      <c r="M48" s="17">
        <v>3</v>
      </c>
      <c r="N48" s="33">
        <v>0</v>
      </c>
      <c r="O48" s="17">
        <v>3</v>
      </c>
      <c r="P48" s="33">
        <v>0</v>
      </c>
      <c r="Q48" s="33">
        <v>0</v>
      </c>
      <c r="R48" s="33">
        <v>0</v>
      </c>
      <c r="S48" s="33">
        <v>0</v>
      </c>
      <c r="T48" s="35">
        <v>7</v>
      </c>
      <c r="U48" s="257">
        <v>0</v>
      </c>
      <c r="V48" s="32">
        <f t="shared" si="15"/>
        <v>1</v>
      </c>
      <c r="W48" s="18">
        <v>0</v>
      </c>
      <c r="X48" s="18">
        <v>1</v>
      </c>
      <c r="Y48" s="18">
        <v>0</v>
      </c>
      <c r="Z48" s="18">
        <v>0</v>
      </c>
      <c r="AA48" s="18">
        <v>0</v>
      </c>
      <c r="AB48" s="17">
        <v>0</v>
      </c>
      <c r="AC48" s="18">
        <v>0</v>
      </c>
      <c r="AD48" s="18">
        <v>0</v>
      </c>
      <c r="AE48" s="34">
        <v>0</v>
      </c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</row>
    <row r="49" spans="1:51" ht="18.75" customHeight="1" x14ac:dyDescent="0.25">
      <c r="A49" s="586"/>
      <c r="B49" s="22" t="s">
        <v>284</v>
      </c>
      <c r="C49" s="324">
        <f t="shared" si="0"/>
        <v>56</v>
      </c>
      <c r="D49" s="26">
        <f t="shared" si="1"/>
        <v>52</v>
      </c>
      <c r="E49" s="28">
        <v>0</v>
      </c>
      <c r="F49" s="24">
        <v>0</v>
      </c>
      <c r="G49" s="24">
        <v>50</v>
      </c>
      <c r="H49" s="393">
        <v>51</v>
      </c>
      <c r="I49" s="56">
        <v>2</v>
      </c>
      <c r="J49" s="24">
        <v>0</v>
      </c>
      <c r="K49" s="56">
        <v>0</v>
      </c>
      <c r="L49" s="24">
        <v>0</v>
      </c>
      <c r="M49" s="56">
        <v>2</v>
      </c>
      <c r="N49" s="24">
        <v>0</v>
      </c>
      <c r="O49" s="56">
        <v>2</v>
      </c>
      <c r="P49" s="24">
        <v>1</v>
      </c>
      <c r="Q49" s="24">
        <v>0</v>
      </c>
      <c r="R49" s="24">
        <v>0</v>
      </c>
      <c r="S49" s="24">
        <v>0</v>
      </c>
      <c r="T49" s="27">
        <v>61</v>
      </c>
      <c r="U49" s="59">
        <v>2</v>
      </c>
      <c r="V49" s="23">
        <f t="shared" si="15"/>
        <v>3</v>
      </c>
      <c r="W49" s="29">
        <v>0</v>
      </c>
      <c r="X49" s="29">
        <v>2</v>
      </c>
      <c r="Y49" s="29">
        <v>0</v>
      </c>
      <c r="Z49" s="29">
        <v>0</v>
      </c>
      <c r="AA49" s="29">
        <v>0</v>
      </c>
      <c r="AB49" s="56">
        <v>1</v>
      </c>
      <c r="AC49" s="29">
        <v>0</v>
      </c>
      <c r="AD49" s="29">
        <v>0</v>
      </c>
      <c r="AE49" s="30">
        <v>0</v>
      </c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</row>
    <row r="50" spans="1:51" ht="18.75" customHeight="1" x14ac:dyDescent="0.25">
      <c r="A50" s="586"/>
      <c r="B50" s="459" t="s">
        <v>285</v>
      </c>
      <c r="C50" s="460">
        <f t="shared" si="0"/>
        <v>0</v>
      </c>
      <c r="D50" s="420">
        <f t="shared" si="1"/>
        <v>0</v>
      </c>
      <c r="E50" s="458">
        <v>0</v>
      </c>
      <c r="F50" s="458">
        <v>0</v>
      </c>
      <c r="G50" s="458">
        <v>0</v>
      </c>
      <c r="H50" s="458">
        <v>0</v>
      </c>
      <c r="I50" s="458">
        <v>0</v>
      </c>
      <c r="J50" s="458">
        <v>0</v>
      </c>
      <c r="K50" s="458">
        <v>0</v>
      </c>
      <c r="L50" s="458">
        <v>0</v>
      </c>
      <c r="M50" s="458">
        <v>0</v>
      </c>
      <c r="N50" s="458">
        <v>0</v>
      </c>
      <c r="O50" s="458">
        <v>0</v>
      </c>
      <c r="P50" s="458">
        <v>0</v>
      </c>
      <c r="Q50" s="458">
        <v>0</v>
      </c>
      <c r="R50" s="458">
        <v>0</v>
      </c>
      <c r="S50" s="420">
        <v>0</v>
      </c>
      <c r="T50" s="458">
        <v>5</v>
      </c>
      <c r="U50" s="464">
        <v>0</v>
      </c>
      <c r="V50" s="423">
        <f t="shared" si="15"/>
        <v>0</v>
      </c>
      <c r="W50" s="462">
        <v>0</v>
      </c>
      <c r="X50" s="462">
        <v>0</v>
      </c>
      <c r="Y50" s="462">
        <v>0</v>
      </c>
      <c r="Z50" s="462">
        <v>0</v>
      </c>
      <c r="AA50" s="462">
        <v>0</v>
      </c>
      <c r="AB50" s="461">
        <v>0</v>
      </c>
      <c r="AC50" s="462">
        <v>0</v>
      </c>
      <c r="AD50" s="462">
        <v>0</v>
      </c>
      <c r="AE50" s="463">
        <v>0</v>
      </c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</row>
    <row r="51" spans="1:51" s="457" customFormat="1" ht="18.75" customHeight="1" x14ac:dyDescent="0.25">
      <c r="A51" s="586"/>
      <c r="B51" s="409" t="s">
        <v>328</v>
      </c>
      <c r="C51" s="410">
        <f t="shared" si="0"/>
        <v>50</v>
      </c>
      <c r="D51" s="411">
        <f t="shared" si="1"/>
        <v>77</v>
      </c>
      <c r="E51" s="412">
        <v>0</v>
      </c>
      <c r="F51" s="412">
        <v>0</v>
      </c>
      <c r="G51" s="412">
        <v>50</v>
      </c>
      <c r="H51" s="412">
        <v>77</v>
      </c>
      <c r="I51" s="412">
        <v>0</v>
      </c>
      <c r="J51" s="412">
        <v>0</v>
      </c>
      <c r="K51" s="412">
        <v>0</v>
      </c>
      <c r="L51" s="412">
        <v>0</v>
      </c>
      <c r="M51" s="412">
        <v>0</v>
      </c>
      <c r="N51" s="412">
        <v>0</v>
      </c>
      <c r="O51" s="412">
        <v>0</v>
      </c>
      <c r="P51" s="412">
        <v>0</v>
      </c>
      <c r="Q51" s="412">
        <v>0</v>
      </c>
      <c r="R51" s="412">
        <v>0</v>
      </c>
      <c r="S51" s="411">
        <v>0</v>
      </c>
      <c r="T51" s="412">
        <v>64</v>
      </c>
      <c r="U51" s="415">
        <v>0</v>
      </c>
      <c r="V51" s="416">
        <f t="shared" si="15"/>
        <v>12</v>
      </c>
      <c r="W51" s="417">
        <v>0</v>
      </c>
      <c r="X51" s="417">
        <v>12</v>
      </c>
      <c r="Y51" s="417">
        <v>0</v>
      </c>
      <c r="Z51" s="417">
        <v>0</v>
      </c>
      <c r="AA51" s="417">
        <v>0</v>
      </c>
      <c r="AB51" s="413">
        <v>0</v>
      </c>
      <c r="AC51" s="417">
        <v>0</v>
      </c>
      <c r="AD51" s="417">
        <v>0</v>
      </c>
      <c r="AE51" s="414">
        <v>0</v>
      </c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</row>
    <row r="52" spans="1:51" ht="18.75" customHeight="1" x14ac:dyDescent="0.25">
      <c r="A52" s="586"/>
      <c r="B52" s="439" t="s">
        <v>176</v>
      </c>
      <c r="C52" s="419">
        <f t="shared" si="0"/>
        <v>49</v>
      </c>
      <c r="D52" s="420">
        <f t="shared" si="1"/>
        <v>44</v>
      </c>
      <c r="E52" s="421">
        <v>40</v>
      </c>
      <c r="F52" s="440">
        <v>41</v>
      </c>
      <c r="G52" s="440">
        <v>0</v>
      </c>
      <c r="H52" s="440">
        <v>0</v>
      </c>
      <c r="I52" s="425">
        <v>3</v>
      </c>
      <c r="J52" s="425">
        <v>0</v>
      </c>
      <c r="K52" s="425">
        <v>0</v>
      </c>
      <c r="L52" s="425">
        <v>0</v>
      </c>
      <c r="M52" s="425">
        <v>3</v>
      </c>
      <c r="N52" s="425">
        <v>0</v>
      </c>
      <c r="O52" s="425">
        <v>3</v>
      </c>
      <c r="P52" s="425">
        <v>2</v>
      </c>
      <c r="Q52" s="425">
        <v>0</v>
      </c>
      <c r="R52" s="425">
        <v>0</v>
      </c>
      <c r="S52" s="426">
        <v>1</v>
      </c>
      <c r="T52" s="421">
        <v>216</v>
      </c>
      <c r="U52" s="422">
        <v>2</v>
      </c>
      <c r="V52" s="423">
        <f t="shared" si="15"/>
        <v>10</v>
      </c>
      <c r="W52" s="424">
        <v>0</v>
      </c>
      <c r="X52" s="424">
        <v>7</v>
      </c>
      <c r="Y52" s="424">
        <v>1</v>
      </c>
      <c r="Z52" s="424">
        <v>1</v>
      </c>
      <c r="AA52" s="424">
        <v>0</v>
      </c>
      <c r="AB52" s="425">
        <v>0</v>
      </c>
      <c r="AC52" s="424">
        <v>0</v>
      </c>
      <c r="AD52" s="424">
        <v>0</v>
      </c>
      <c r="AE52" s="426">
        <v>1</v>
      </c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</row>
    <row r="53" spans="1:51" ht="18.75" customHeight="1" x14ac:dyDescent="0.25">
      <c r="A53" s="586"/>
      <c r="B53" s="409" t="s">
        <v>34</v>
      </c>
      <c r="C53" s="410">
        <f t="shared" si="0"/>
        <v>25</v>
      </c>
      <c r="D53" s="411">
        <f t="shared" si="1"/>
        <v>25</v>
      </c>
      <c r="E53" s="412">
        <v>25</v>
      </c>
      <c r="F53" s="393">
        <v>25</v>
      </c>
      <c r="G53" s="393">
        <v>0</v>
      </c>
      <c r="H53" s="393">
        <v>0</v>
      </c>
      <c r="I53" s="413">
        <v>0</v>
      </c>
      <c r="J53" s="413">
        <v>0</v>
      </c>
      <c r="K53" s="413">
        <v>0</v>
      </c>
      <c r="L53" s="413">
        <v>0</v>
      </c>
      <c r="M53" s="413">
        <v>0</v>
      </c>
      <c r="N53" s="413">
        <v>0</v>
      </c>
      <c r="O53" s="413">
        <v>0</v>
      </c>
      <c r="P53" s="413">
        <v>0</v>
      </c>
      <c r="Q53" s="413">
        <v>0</v>
      </c>
      <c r="R53" s="413">
        <v>0</v>
      </c>
      <c r="S53" s="411">
        <v>0</v>
      </c>
      <c r="T53" s="412">
        <v>276</v>
      </c>
      <c r="U53" s="417">
        <v>17</v>
      </c>
      <c r="V53" s="416">
        <f t="shared" si="15"/>
        <v>38</v>
      </c>
      <c r="W53" s="417">
        <v>0</v>
      </c>
      <c r="X53" s="417">
        <v>4</v>
      </c>
      <c r="Y53" s="417">
        <v>0</v>
      </c>
      <c r="Z53" s="417">
        <v>33</v>
      </c>
      <c r="AA53" s="417">
        <v>1</v>
      </c>
      <c r="AB53" s="413">
        <v>0</v>
      </c>
      <c r="AC53" s="417">
        <v>0</v>
      </c>
      <c r="AD53" s="417">
        <v>0</v>
      </c>
      <c r="AE53" s="414">
        <v>0</v>
      </c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</row>
    <row r="54" spans="1:51" ht="18.75" customHeight="1" x14ac:dyDescent="0.25">
      <c r="A54" s="586"/>
      <c r="B54" s="439" t="s">
        <v>223</v>
      </c>
      <c r="C54" s="419">
        <f t="shared" si="0"/>
        <v>128</v>
      </c>
      <c r="D54" s="420">
        <f t="shared" si="1"/>
        <v>104</v>
      </c>
      <c r="E54" s="421">
        <f t="shared" ref="E54:AE54" si="16">SUM(E55:E57)</f>
        <v>0</v>
      </c>
      <c r="F54" s="421">
        <f t="shared" si="16"/>
        <v>0</v>
      </c>
      <c r="G54" s="421">
        <f t="shared" si="16"/>
        <v>128</v>
      </c>
      <c r="H54" s="421">
        <f t="shared" si="16"/>
        <v>104</v>
      </c>
      <c r="I54" s="421">
        <f t="shared" si="16"/>
        <v>0</v>
      </c>
      <c r="J54" s="421">
        <f t="shared" si="16"/>
        <v>0</v>
      </c>
      <c r="K54" s="421">
        <f t="shared" si="16"/>
        <v>0</v>
      </c>
      <c r="L54" s="421">
        <f t="shared" si="16"/>
        <v>0</v>
      </c>
      <c r="M54" s="421">
        <f t="shared" si="16"/>
        <v>0</v>
      </c>
      <c r="N54" s="421">
        <f t="shared" si="16"/>
        <v>0</v>
      </c>
      <c r="O54" s="421">
        <f t="shared" si="16"/>
        <v>0</v>
      </c>
      <c r="P54" s="421">
        <f t="shared" si="16"/>
        <v>0</v>
      </c>
      <c r="Q54" s="421">
        <f t="shared" si="16"/>
        <v>0</v>
      </c>
      <c r="R54" s="421">
        <f t="shared" si="16"/>
        <v>0</v>
      </c>
      <c r="S54" s="420">
        <f t="shared" si="16"/>
        <v>0</v>
      </c>
      <c r="T54" s="421">
        <f t="shared" si="16"/>
        <v>94</v>
      </c>
      <c r="U54" s="441">
        <f t="shared" si="16"/>
        <v>0</v>
      </c>
      <c r="V54" s="423">
        <f t="shared" si="16"/>
        <v>20</v>
      </c>
      <c r="W54" s="421">
        <f t="shared" si="16"/>
        <v>0</v>
      </c>
      <c r="X54" s="421">
        <f t="shared" si="16"/>
        <v>20</v>
      </c>
      <c r="Y54" s="421">
        <f t="shared" si="16"/>
        <v>0</v>
      </c>
      <c r="Z54" s="421">
        <f t="shared" si="16"/>
        <v>0</v>
      </c>
      <c r="AA54" s="421">
        <f t="shared" si="16"/>
        <v>0</v>
      </c>
      <c r="AB54" s="421">
        <f t="shared" si="16"/>
        <v>0</v>
      </c>
      <c r="AC54" s="421">
        <f t="shared" si="16"/>
        <v>0</v>
      </c>
      <c r="AD54" s="421">
        <f t="shared" si="16"/>
        <v>0</v>
      </c>
      <c r="AE54" s="420">
        <f t="shared" si="16"/>
        <v>0</v>
      </c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</row>
    <row r="55" spans="1:51" ht="18.75" customHeight="1" x14ac:dyDescent="0.25">
      <c r="A55" s="586"/>
      <c r="B55" s="409" t="s">
        <v>280</v>
      </c>
      <c r="C55" s="410">
        <f t="shared" si="0"/>
        <v>45</v>
      </c>
      <c r="D55" s="411">
        <f t="shared" si="1"/>
        <v>40</v>
      </c>
      <c r="E55" s="412">
        <v>0</v>
      </c>
      <c r="F55" s="393">
        <v>0</v>
      </c>
      <c r="G55" s="393">
        <v>45</v>
      </c>
      <c r="H55" s="393">
        <v>40</v>
      </c>
      <c r="I55" s="413">
        <v>0</v>
      </c>
      <c r="J55" s="413">
        <v>0</v>
      </c>
      <c r="K55" s="413">
        <v>0</v>
      </c>
      <c r="L55" s="413">
        <v>0</v>
      </c>
      <c r="M55" s="413">
        <v>0</v>
      </c>
      <c r="N55" s="413">
        <v>0</v>
      </c>
      <c r="O55" s="413">
        <v>0</v>
      </c>
      <c r="P55" s="413">
        <v>0</v>
      </c>
      <c r="Q55" s="413">
        <v>0</v>
      </c>
      <c r="R55" s="413">
        <v>0</v>
      </c>
      <c r="S55" s="414">
        <v>0</v>
      </c>
      <c r="T55" s="412">
        <v>38</v>
      </c>
      <c r="U55" s="415">
        <v>0</v>
      </c>
      <c r="V55" s="416">
        <f t="shared" ref="V55:V58" si="17">SUM(W55:AE55)</f>
        <v>8</v>
      </c>
      <c r="W55" s="417">
        <v>0</v>
      </c>
      <c r="X55" s="417">
        <v>8</v>
      </c>
      <c r="Y55" s="417">
        <v>0</v>
      </c>
      <c r="Z55" s="417">
        <v>0</v>
      </c>
      <c r="AA55" s="417">
        <v>0</v>
      </c>
      <c r="AB55" s="413">
        <v>0</v>
      </c>
      <c r="AC55" s="417">
        <v>0</v>
      </c>
      <c r="AD55" s="417">
        <v>0</v>
      </c>
      <c r="AE55" s="414">
        <v>0</v>
      </c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</row>
    <row r="56" spans="1:51" ht="18.75" customHeight="1" x14ac:dyDescent="0.25">
      <c r="A56" s="586"/>
      <c r="B56" s="439" t="s">
        <v>281</v>
      </c>
      <c r="C56" s="419">
        <f t="shared" si="0"/>
        <v>38</v>
      </c>
      <c r="D56" s="420">
        <f t="shared" si="1"/>
        <v>35</v>
      </c>
      <c r="E56" s="421">
        <v>0</v>
      </c>
      <c r="F56" s="440">
        <v>0</v>
      </c>
      <c r="G56" s="440">
        <v>38</v>
      </c>
      <c r="H56" s="440">
        <v>35</v>
      </c>
      <c r="I56" s="425">
        <v>0</v>
      </c>
      <c r="J56" s="425">
        <v>0</v>
      </c>
      <c r="K56" s="425">
        <v>0</v>
      </c>
      <c r="L56" s="425">
        <v>0</v>
      </c>
      <c r="M56" s="425">
        <v>0</v>
      </c>
      <c r="N56" s="425">
        <v>0</v>
      </c>
      <c r="O56" s="425">
        <v>0</v>
      </c>
      <c r="P56" s="456">
        <v>0</v>
      </c>
      <c r="Q56" s="425">
        <v>0</v>
      </c>
      <c r="R56" s="425">
        <v>0</v>
      </c>
      <c r="S56" s="426">
        <v>0</v>
      </c>
      <c r="T56" s="421">
        <v>29</v>
      </c>
      <c r="U56" s="422">
        <v>0</v>
      </c>
      <c r="V56" s="423">
        <f t="shared" si="17"/>
        <v>5</v>
      </c>
      <c r="W56" s="424">
        <v>0</v>
      </c>
      <c r="X56" s="424">
        <v>5</v>
      </c>
      <c r="Y56" s="424">
        <v>0</v>
      </c>
      <c r="Z56" s="424">
        <v>0</v>
      </c>
      <c r="AA56" s="424">
        <v>0</v>
      </c>
      <c r="AB56" s="425">
        <v>0</v>
      </c>
      <c r="AC56" s="424">
        <v>0</v>
      </c>
      <c r="AD56" s="424">
        <v>0</v>
      </c>
      <c r="AE56" s="426">
        <v>0</v>
      </c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</row>
    <row r="57" spans="1:51" ht="18.75" customHeight="1" x14ac:dyDescent="0.25">
      <c r="A57" s="586"/>
      <c r="B57" s="409" t="s">
        <v>284</v>
      </c>
      <c r="C57" s="410">
        <f t="shared" si="0"/>
        <v>45</v>
      </c>
      <c r="D57" s="411">
        <f t="shared" si="1"/>
        <v>29</v>
      </c>
      <c r="E57" s="412">
        <v>0</v>
      </c>
      <c r="F57" s="393">
        <v>0</v>
      </c>
      <c r="G57" s="393">
        <v>45</v>
      </c>
      <c r="H57" s="393">
        <v>29</v>
      </c>
      <c r="I57" s="413">
        <v>0</v>
      </c>
      <c r="J57" s="413">
        <v>0</v>
      </c>
      <c r="K57" s="413">
        <v>0</v>
      </c>
      <c r="L57" s="413">
        <v>0</v>
      </c>
      <c r="M57" s="413">
        <v>0</v>
      </c>
      <c r="N57" s="413">
        <v>0</v>
      </c>
      <c r="O57" s="413">
        <v>0</v>
      </c>
      <c r="P57" s="413">
        <v>0</v>
      </c>
      <c r="Q57" s="413">
        <v>0</v>
      </c>
      <c r="R57" s="413">
        <v>0</v>
      </c>
      <c r="S57" s="417">
        <v>0</v>
      </c>
      <c r="T57" s="430">
        <v>27</v>
      </c>
      <c r="U57" s="415">
        <v>0</v>
      </c>
      <c r="V57" s="416">
        <f t="shared" si="17"/>
        <v>7</v>
      </c>
      <c r="W57" s="417">
        <v>0</v>
      </c>
      <c r="X57" s="417">
        <v>7</v>
      </c>
      <c r="Y57" s="417">
        <v>0</v>
      </c>
      <c r="Z57" s="417">
        <v>0</v>
      </c>
      <c r="AA57" s="417">
        <v>0</v>
      </c>
      <c r="AB57" s="413">
        <v>0</v>
      </c>
      <c r="AC57" s="417">
        <v>0</v>
      </c>
      <c r="AD57" s="417">
        <v>0</v>
      </c>
      <c r="AE57" s="414">
        <v>0</v>
      </c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</row>
    <row r="58" spans="1:51" ht="18.75" customHeight="1" thickBot="1" x14ac:dyDescent="0.3">
      <c r="A58" s="586"/>
      <c r="B58" s="442" t="s">
        <v>35</v>
      </c>
      <c r="C58" s="443">
        <f>E58+G58+I58+K58+M58+O58</f>
        <v>56</v>
      </c>
      <c r="D58" s="444">
        <f t="shared" si="1"/>
        <v>25</v>
      </c>
      <c r="E58" s="421">
        <v>25</v>
      </c>
      <c r="F58" s="445">
        <v>25</v>
      </c>
      <c r="G58" s="440">
        <v>0</v>
      </c>
      <c r="H58" s="445">
        <v>0</v>
      </c>
      <c r="I58" s="425">
        <v>10</v>
      </c>
      <c r="J58" s="446">
        <v>0</v>
      </c>
      <c r="K58" s="425">
        <v>1</v>
      </c>
      <c r="L58" s="446">
        <v>0</v>
      </c>
      <c r="M58" s="425">
        <v>10</v>
      </c>
      <c r="N58" s="446">
        <v>0</v>
      </c>
      <c r="O58" s="425">
        <v>10</v>
      </c>
      <c r="P58" s="446">
        <v>0</v>
      </c>
      <c r="Q58" s="446">
        <v>0</v>
      </c>
      <c r="R58" s="446">
        <v>0</v>
      </c>
      <c r="S58" s="447">
        <v>0</v>
      </c>
      <c r="T58" s="448">
        <v>143</v>
      </c>
      <c r="U58" s="449">
        <v>16</v>
      </c>
      <c r="V58" s="450">
        <f t="shared" si="17"/>
        <v>17</v>
      </c>
      <c r="W58" s="449">
        <v>0</v>
      </c>
      <c r="X58" s="449">
        <v>6</v>
      </c>
      <c r="Y58" s="445">
        <v>0</v>
      </c>
      <c r="Z58" s="449">
        <v>6</v>
      </c>
      <c r="AA58" s="451">
        <v>0</v>
      </c>
      <c r="AB58" s="452">
        <v>2</v>
      </c>
      <c r="AC58" s="449">
        <v>0</v>
      </c>
      <c r="AD58" s="449">
        <v>0</v>
      </c>
      <c r="AE58" s="453">
        <v>3</v>
      </c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</row>
    <row r="59" spans="1:51" ht="18.75" customHeight="1" thickBot="1" x14ac:dyDescent="0.3">
      <c r="A59" s="586"/>
      <c r="B59" s="431" t="s">
        <v>36</v>
      </c>
      <c r="C59" s="432">
        <f t="shared" ref="C59:AE59" si="18">SUM(C12:C17,C26:C37,C41:C44,C52:C54,C58)</f>
        <v>2361</v>
      </c>
      <c r="D59" s="433">
        <f t="shared" si="18"/>
        <v>1746</v>
      </c>
      <c r="E59" s="434">
        <f t="shared" si="18"/>
        <v>780</v>
      </c>
      <c r="F59" s="435">
        <f t="shared" si="18"/>
        <v>755</v>
      </c>
      <c r="G59" s="432">
        <f t="shared" si="18"/>
        <v>1165</v>
      </c>
      <c r="H59" s="436">
        <f t="shared" si="18"/>
        <v>972</v>
      </c>
      <c r="I59" s="436">
        <f t="shared" si="18"/>
        <v>149</v>
      </c>
      <c r="J59" s="436">
        <f t="shared" si="18"/>
        <v>0</v>
      </c>
      <c r="K59" s="436">
        <f t="shared" si="18"/>
        <v>8</v>
      </c>
      <c r="L59" s="436">
        <f t="shared" si="18"/>
        <v>2</v>
      </c>
      <c r="M59" s="436">
        <f t="shared" si="18"/>
        <v>131</v>
      </c>
      <c r="N59" s="436">
        <f t="shared" si="18"/>
        <v>1</v>
      </c>
      <c r="O59" s="436">
        <f t="shared" si="18"/>
        <v>128</v>
      </c>
      <c r="P59" s="436">
        <f t="shared" si="18"/>
        <v>14</v>
      </c>
      <c r="Q59" s="436">
        <f t="shared" si="18"/>
        <v>0</v>
      </c>
      <c r="R59" s="436">
        <f t="shared" si="18"/>
        <v>0</v>
      </c>
      <c r="S59" s="433">
        <f t="shared" si="18"/>
        <v>2</v>
      </c>
      <c r="T59" s="434">
        <f t="shared" si="18"/>
        <v>5871</v>
      </c>
      <c r="U59" s="435">
        <f t="shared" si="18"/>
        <v>576</v>
      </c>
      <c r="V59" s="437">
        <f t="shared" si="18"/>
        <v>661</v>
      </c>
      <c r="W59" s="434">
        <f t="shared" si="18"/>
        <v>0</v>
      </c>
      <c r="X59" s="436">
        <f t="shared" si="18"/>
        <v>263</v>
      </c>
      <c r="Y59" s="438">
        <f t="shared" si="18"/>
        <v>1</v>
      </c>
      <c r="Z59" s="438">
        <f t="shared" si="18"/>
        <v>356</v>
      </c>
      <c r="AA59" s="438">
        <f t="shared" si="18"/>
        <v>1</v>
      </c>
      <c r="AB59" s="438">
        <f t="shared" si="18"/>
        <v>29</v>
      </c>
      <c r="AC59" s="438">
        <f t="shared" si="18"/>
        <v>0</v>
      </c>
      <c r="AD59" s="438">
        <f t="shared" si="18"/>
        <v>0</v>
      </c>
      <c r="AE59" s="433">
        <f t="shared" si="18"/>
        <v>11</v>
      </c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</row>
    <row r="60" spans="1:51" ht="18.75" customHeight="1" thickBot="1" x14ac:dyDescent="0.3">
      <c r="A60" s="586"/>
      <c r="B60" s="668" t="s">
        <v>37</v>
      </c>
      <c r="C60" s="669"/>
      <c r="D60" s="669"/>
      <c r="E60" s="669"/>
      <c r="F60" s="669"/>
      <c r="G60" s="669"/>
      <c r="H60" s="669"/>
      <c r="I60" s="669"/>
      <c r="J60" s="669"/>
      <c r="K60" s="669"/>
      <c r="L60" s="669"/>
      <c r="M60" s="669"/>
      <c r="N60" s="669"/>
      <c r="O60" s="669"/>
      <c r="P60" s="669"/>
      <c r="Q60" s="669"/>
      <c r="R60" s="669"/>
      <c r="S60" s="669"/>
      <c r="T60" s="669"/>
      <c r="U60" s="669"/>
      <c r="V60" s="669"/>
      <c r="W60" s="669"/>
      <c r="X60" s="669"/>
      <c r="Y60" s="669"/>
      <c r="Z60" s="669"/>
      <c r="AA60" s="669"/>
      <c r="AB60" s="669"/>
      <c r="AC60" s="669"/>
      <c r="AD60" s="669"/>
      <c r="AE60" s="580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</row>
    <row r="61" spans="1:51" ht="18.75" customHeight="1" x14ac:dyDescent="0.25">
      <c r="A61" s="586"/>
      <c r="B61" s="40" t="s">
        <v>224</v>
      </c>
      <c r="C61" s="371">
        <f t="shared" ref="C61:C67" si="19">E61+G61+I61+K61+M61+O61</f>
        <v>12</v>
      </c>
      <c r="D61" s="38">
        <f t="shared" ref="D61:D67" si="20">F61+H61+J61+L61+N61+P61+Q61+R61+S61</f>
        <v>0</v>
      </c>
      <c r="E61" s="44">
        <v>0</v>
      </c>
      <c r="F61" s="44">
        <v>0</v>
      </c>
      <c r="G61" s="44">
        <v>0</v>
      </c>
      <c r="H61" s="44">
        <v>0</v>
      </c>
      <c r="I61" s="17">
        <v>4</v>
      </c>
      <c r="J61" s="62">
        <v>0</v>
      </c>
      <c r="K61" s="17">
        <v>0</v>
      </c>
      <c r="L61" s="62">
        <v>0</v>
      </c>
      <c r="M61" s="17">
        <v>4</v>
      </c>
      <c r="N61" s="62">
        <v>0</v>
      </c>
      <c r="O61" s="17">
        <v>4</v>
      </c>
      <c r="P61" s="62">
        <v>0</v>
      </c>
      <c r="Q61" s="62">
        <v>0</v>
      </c>
      <c r="R61" s="62">
        <v>0</v>
      </c>
      <c r="S61" s="62">
        <v>0</v>
      </c>
      <c r="T61" s="43">
        <v>79</v>
      </c>
      <c r="U61" s="37">
        <v>10</v>
      </c>
      <c r="V61" s="46">
        <f t="shared" ref="V61:V67" si="21">SUM(W61:AE61)</f>
        <v>10</v>
      </c>
      <c r="W61" s="287">
        <v>0</v>
      </c>
      <c r="X61" s="37">
        <v>0</v>
      </c>
      <c r="Y61" s="37">
        <v>0</v>
      </c>
      <c r="Z61" s="33">
        <v>8</v>
      </c>
      <c r="AA61" s="33">
        <v>0</v>
      </c>
      <c r="AB61" s="33">
        <v>2</v>
      </c>
      <c r="AC61" s="37">
        <v>0</v>
      </c>
      <c r="AD61" s="37">
        <v>0</v>
      </c>
      <c r="AE61" s="38">
        <v>0</v>
      </c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</row>
    <row r="62" spans="1:51" ht="18.75" customHeight="1" x14ac:dyDescent="0.25">
      <c r="A62" s="586"/>
      <c r="B62" s="213" t="s">
        <v>110</v>
      </c>
      <c r="C62" s="372">
        <f t="shared" si="19"/>
        <v>30</v>
      </c>
      <c r="D62" s="26">
        <f t="shared" si="20"/>
        <v>15</v>
      </c>
      <c r="E62" s="214">
        <v>0</v>
      </c>
      <c r="F62" s="214">
        <v>0</v>
      </c>
      <c r="G62" s="214">
        <v>30</v>
      </c>
      <c r="H62" s="214">
        <v>15</v>
      </c>
      <c r="I62" s="56">
        <v>0</v>
      </c>
      <c r="J62" s="216">
        <v>0</v>
      </c>
      <c r="K62" s="56">
        <v>0</v>
      </c>
      <c r="L62" s="216">
        <v>0</v>
      </c>
      <c r="M62" s="56">
        <v>0</v>
      </c>
      <c r="N62" s="216">
        <v>0</v>
      </c>
      <c r="O62" s="56">
        <v>0</v>
      </c>
      <c r="P62" s="216">
        <v>0</v>
      </c>
      <c r="Q62" s="216">
        <v>0</v>
      </c>
      <c r="R62" s="216">
        <v>0</v>
      </c>
      <c r="S62" s="216">
        <v>0</v>
      </c>
      <c r="T62" s="217">
        <v>81</v>
      </c>
      <c r="U62" s="25">
        <v>9</v>
      </c>
      <c r="V62" s="23">
        <f t="shared" si="21"/>
        <v>19</v>
      </c>
      <c r="W62" s="27">
        <v>0</v>
      </c>
      <c r="X62" s="218">
        <v>0</v>
      </c>
      <c r="Y62" s="24">
        <v>0</v>
      </c>
      <c r="Z62" s="24">
        <v>19</v>
      </c>
      <c r="AA62" s="24">
        <v>0</v>
      </c>
      <c r="AB62" s="24">
        <v>0</v>
      </c>
      <c r="AC62" s="25">
        <v>0</v>
      </c>
      <c r="AD62" s="25">
        <v>0</v>
      </c>
      <c r="AE62" s="26">
        <v>0</v>
      </c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</row>
    <row r="63" spans="1:51" ht="18.75" customHeight="1" x14ac:dyDescent="0.25">
      <c r="A63" s="586"/>
      <c r="B63" s="31" t="s">
        <v>32</v>
      </c>
      <c r="C63" s="371">
        <f t="shared" si="19"/>
        <v>31</v>
      </c>
      <c r="D63" s="38">
        <f t="shared" si="20"/>
        <v>15</v>
      </c>
      <c r="E63" s="36">
        <v>0</v>
      </c>
      <c r="F63" s="36">
        <v>0</v>
      </c>
      <c r="G63" s="36">
        <v>30</v>
      </c>
      <c r="H63" s="36">
        <v>15</v>
      </c>
      <c r="I63" s="17">
        <v>1</v>
      </c>
      <c r="J63" s="37">
        <v>0</v>
      </c>
      <c r="K63" s="17">
        <v>0</v>
      </c>
      <c r="L63" s="37">
        <v>0</v>
      </c>
      <c r="M63" s="17">
        <v>0</v>
      </c>
      <c r="N63" s="37">
        <v>0</v>
      </c>
      <c r="O63" s="17">
        <v>0</v>
      </c>
      <c r="P63" s="37">
        <v>0</v>
      </c>
      <c r="Q63" s="37">
        <v>0</v>
      </c>
      <c r="R63" s="37">
        <v>0</v>
      </c>
      <c r="S63" s="37">
        <v>0</v>
      </c>
      <c r="T63" s="35">
        <v>61</v>
      </c>
      <c r="U63" s="37">
        <v>6</v>
      </c>
      <c r="V63" s="32">
        <f t="shared" si="21"/>
        <v>30</v>
      </c>
      <c r="W63" s="35">
        <v>0</v>
      </c>
      <c r="X63" s="63">
        <v>0</v>
      </c>
      <c r="Y63" s="33">
        <v>0</v>
      </c>
      <c r="Z63" s="33">
        <v>30</v>
      </c>
      <c r="AA63" s="33">
        <v>0</v>
      </c>
      <c r="AB63" s="33">
        <v>0</v>
      </c>
      <c r="AC63" s="37">
        <v>0</v>
      </c>
      <c r="AD63" s="37">
        <v>0</v>
      </c>
      <c r="AE63" s="38">
        <v>0</v>
      </c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</row>
    <row r="64" spans="1:51" ht="18.75" customHeight="1" x14ac:dyDescent="0.25">
      <c r="A64" s="586"/>
      <c r="B64" s="54" t="s">
        <v>26</v>
      </c>
      <c r="C64" s="372">
        <f t="shared" si="19"/>
        <v>164</v>
      </c>
      <c r="D64" s="30">
        <f t="shared" si="20"/>
        <v>43</v>
      </c>
      <c r="E64" s="55">
        <v>100</v>
      </c>
      <c r="F64" s="55">
        <v>43</v>
      </c>
      <c r="G64" s="55">
        <v>0</v>
      </c>
      <c r="H64" s="55">
        <v>0</v>
      </c>
      <c r="I64" s="56">
        <v>21</v>
      </c>
      <c r="J64" s="29">
        <v>0</v>
      </c>
      <c r="K64" s="56">
        <v>2</v>
      </c>
      <c r="L64" s="29">
        <v>0</v>
      </c>
      <c r="M64" s="56">
        <v>21</v>
      </c>
      <c r="N64" s="29">
        <v>0</v>
      </c>
      <c r="O64" s="56">
        <v>20</v>
      </c>
      <c r="P64" s="29">
        <v>0</v>
      </c>
      <c r="Q64" s="29">
        <v>0</v>
      </c>
      <c r="R64" s="29">
        <v>0</v>
      </c>
      <c r="S64" s="29">
        <v>0</v>
      </c>
      <c r="T64" s="301">
        <v>250</v>
      </c>
      <c r="U64" s="29">
        <v>22</v>
      </c>
      <c r="V64" s="299">
        <f t="shared" si="21"/>
        <v>35</v>
      </c>
      <c r="W64" s="59">
        <v>0</v>
      </c>
      <c r="X64" s="29">
        <v>9</v>
      </c>
      <c r="Y64" s="29">
        <v>0</v>
      </c>
      <c r="Z64" s="56">
        <v>23</v>
      </c>
      <c r="AA64" s="56">
        <v>0</v>
      </c>
      <c r="AB64" s="56">
        <v>3</v>
      </c>
      <c r="AC64" s="29">
        <v>0</v>
      </c>
      <c r="AD64" s="29">
        <v>0</v>
      </c>
      <c r="AE64" s="30">
        <v>0</v>
      </c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</row>
    <row r="65" spans="1:51" ht="18.75" customHeight="1" x14ac:dyDescent="0.25">
      <c r="A65" s="586"/>
      <c r="B65" s="40" t="s">
        <v>27</v>
      </c>
      <c r="C65" s="371">
        <f t="shared" si="19"/>
        <v>81</v>
      </c>
      <c r="D65" s="38">
        <f t="shared" si="20"/>
        <v>50</v>
      </c>
      <c r="E65" s="44">
        <v>50</v>
      </c>
      <c r="F65" s="44">
        <v>50</v>
      </c>
      <c r="G65" s="44">
        <v>0</v>
      </c>
      <c r="H65" s="44">
        <v>0</v>
      </c>
      <c r="I65" s="17">
        <v>10</v>
      </c>
      <c r="J65" s="62">
        <v>0</v>
      </c>
      <c r="K65" s="17">
        <v>1</v>
      </c>
      <c r="L65" s="62">
        <v>0</v>
      </c>
      <c r="M65" s="17">
        <v>10</v>
      </c>
      <c r="N65" s="62">
        <v>0</v>
      </c>
      <c r="O65" s="17">
        <v>10</v>
      </c>
      <c r="P65" s="62">
        <v>0</v>
      </c>
      <c r="Q65" s="62">
        <v>0</v>
      </c>
      <c r="R65" s="62">
        <v>0</v>
      </c>
      <c r="S65" s="62">
        <v>0</v>
      </c>
      <c r="T65" s="43">
        <v>216</v>
      </c>
      <c r="U65" s="37">
        <v>18</v>
      </c>
      <c r="V65" s="32">
        <f t="shared" si="21"/>
        <v>22</v>
      </c>
      <c r="W65" s="63">
        <v>0</v>
      </c>
      <c r="X65" s="37">
        <v>6</v>
      </c>
      <c r="Y65" s="37">
        <v>0</v>
      </c>
      <c r="Z65" s="33">
        <v>15</v>
      </c>
      <c r="AA65" s="33">
        <v>0</v>
      </c>
      <c r="AB65" s="33">
        <v>1</v>
      </c>
      <c r="AC65" s="37">
        <v>0</v>
      </c>
      <c r="AD65" s="37">
        <v>0</v>
      </c>
      <c r="AE65" s="38">
        <v>0</v>
      </c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</row>
    <row r="66" spans="1:51" ht="18.75" customHeight="1" x14ac:dyDescent="0.25">
      <c r="A66" s="586"/>
      <c r="B66" s="213" t="s">
        <v>225</v>
      </c>
      <c r="C66" s="372">
        <f t="shared" si="19"/>
        <v>56</v>
      </c>
      <c r="D66" s="26">
        <f t="shared" si="20"/>
        <v>50</v>
      </c>
      <c r="E66" s="214">
        <v>50</v>
      </c>
      <c r="F66" s="214">
        <v>50</v>
      </c>
      <c r="G66" s="214">
        <v>0</v>
      </c>
      <c r="H66" s="214">
        <v>0</v>
      </c>
      <c r="I66" s="56">
        <v>2</v>
      </c>
      <c r="J66" s="216">
        <v>0</v>
      </c>
      <c r="K66" s="56">
        <v>0</v>
      </c>
      <c r="L66" s="216">
        <v>0</v>
      </c>
      <c r="M66" s="56">
        <v>2</v>
      </c>
      <c r="N66" s="216">
        <v>0</v>
      </c>
      <c r="O66" s="56">
        <v>2</v>
      </c>
      <c r="P66" s="216">
        <v>0</v>
      </c>
      <c r="Q66" s="216">
        <v>0</v>
      </c>
      <c r="R66" s="216">
        <v>0</v>
      </c>
      <c r="S66" s="216">
        <v>0</v>
      </c>
      <c r="T66" s="217">
        <v>194</v>
      </c>
      <c r="U66" s="216">
        <v>8</v>
      </c>
      <c r="V66" s="384">
        <f t="shared" si="21"/>
        <v>12</v>
      </c>
      <c r="W66" s="250">
        <v>0</v>
      </c>
      <c r="X66" s="216">
        <v>1</v>
      </c>
      <c r="Y66" s="216">
        <v>0</v>
      </c>
      <c r="Z66" s="215">
        <v>10</v>
      </c>
      <c r="AA66" s="215">
        <v>0</v>
      </c>
      <c r="AB66" s="215">
        <v>1</v>
      </c>
      <c r="AC66" s="216">
        <v>0</v>
      </c>
      <c r="AD66" s="216">
        <v>0</v>
      </c>
      <c r="AE66" s="303">
        <v>0</v>
      </c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</row>
    <row r="67" spans="1:51" ht="18.75" customHeight="1" thickBot="1" x14ac:dyDescent="0.3">
      <c r="A67" s="586"/>
      <c r="B67" s="40" t="s">
        <v>84</v>
      </c>
      <c r="C67" s="371">
        <f t="shared" si="19"/>
        <v>68</v>
      </c>
      <c r="D67" s="38">
        <f t="shared" si="20"/>
        <v>44</v>
      </c>
      <c r="E67" s="44">
        <v>50</v>
      </c>
      <c r="F67" s="44">
        <v>44</v>
      </c>
      <c r="G67" s="44">
        <v>0</v>
      </c>
      <c r="H67" s="44">
        <v>0</v>
      </c>
      <c r="I67" s="17">
        <v>6</v>
      </c>
      <c r="J67" s="62">
        <v>0</v>
      </c>
      <c r="K67" s="17">
        <v>0</v>
      </c>
      <c r="L67" s="62">
        <v>0</v>
      </c>
      <c r="M67" s="17">
        <v>6</v>
      </c>
      <c r="N67" s="62">
        <v>0</v>
      </c>
      <c r="O67" s="17">
        <v>6</v>
      </c>
      <c r="P67" s="62">
        <v>0</v>
      </c>
      <c r="Q67" s="62">
        <v>0</v>
      </c>
      <c r="R67" s="62">
        <v>0</v>
      </c>
      <c r="S67" s="62">
        <v>0</v>
      </c>
      <c r="T67" s="385">
        <v>160</v>
      </c>
      <c r="U67" s="219">
        <v>20</v>
      </c>
      <c r="V67" s="41">
        <f t="shared" si="21"/>
        <v>19</v>
      </c>
      <c r="W67" s="220">
        <v>0</v>
      </c>
      <c r="X67" s="219">
        <v>3</v>
      </c>
      <c r="Y67" s="219">
        <v>0</v>
      </c>
      <c r="Z67" s="221">
        <v>15</v>
      </c>
      <c r="AA67" s="221">
        <v>0</v>
      </c>
      <c r="AB67" s="221">
        <v>0</v>
      </c>
      <c r="AC67" s="219">
        <v>0</v>
      </c>
      <c r="AD67" s="219">
        <v>0</v>
      </c>
      <c r="AE67" s="222">
        <v>1</v>
      </c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</row>
    <row r="68" spans="1:51" ht="18.75" customHeight="1" thickBot="1" x14ac:dyDescent="0.3">
      <c r="A68" s="586"/>
      <c r="B68" s="333" t="s">
        <v>38</v>
      </c>
      <c r="C68" s="51">
        <f t="shared" ref="C68:AE68" si="22">SUM(C61:C67)</f>
        <v>442</v>
      </c>
      <c r="D68" s="53">
        <f t="shared" si="22"/>
        <v>217</v>
      </c>
      <c r="E68" s="51">
        <f t="shared" si="22"/>
        <v>250</v>
      </c>
      <c r="F68" s="53">
        <f t="shared" si="22"/>
        <v>187</v>
      </c>
      <c r="G68" s="51">
        <f t="shared" si="22"/>
        <v>60</v>
      </c>
      <c r="H68" s="68">
        <f t="shared" si="22"/>
        <v>30</v>
      </c>
      <c r="I68" s="68">
        <f t="shared" si="22"/>
        <v>44</v>
      </c>
      <c r="J68" s="68">
        <f t="shared" si="22"/>
        <v>0</v>
      </c>
      <c r="K68" s="68">
        <f t="shared" si="22"/>
        <v>3</v>
      </c>
      <c r="L68" s="68">
        <f t="shared" si="22"/>
        <v>0</v>
      </c>
      <c r="M68" s="68">
        <f t="shared" si="22"/>
        <v>43</v>
      </c>
      <c r="N68" s="68">
        <f t="shared" si="22"/>
        <v>0</v>
      </c>
      <c r="O68" s="68">
        <f t="shared" si="22"/>
        <v>42</v>
      </c>
      <c r="P68" s="68">
        <f t="shared" si="22"/>
        <v>0</v>
      </c>
      <c r="Q68" s="68">
        <f t="shared" si="22"/>
        <v>0</v>
      </c>
      <c r="R68" s="68">
        <f t="shared" si="22"/>
        <v>0</v>
      </c>
      <c r="S68" s="53">
        <f t="shared" si="22"/>
        <v>0</v>
      </c>
      <c r="T68" s="6">
        <f t="shared" si="22"/>
        <v>1041</v>
      </c>
      <c r="U68" s="6">
        <f t="shared" si="22"/>
        <v>93</v>
      </c>
      <c r="V68" s="6">
        <f t="shared" si="22"/>
        <v>147</v>
      </c>
      <c r="W68" s="51">
        <f t="shared" si="22"/>
        <v>0</v>
      </c>
      <c r="X68" s="68">
        <f t="shared" si="22"/>
        <v>19</v>
      </c>
      <c r="Y68" s="68">
        <f t="shared" si="22"/>
        <v>0</v>
      </c>
      <c r="Z68" s="68">
        <f t="shared" si="22"/>
        <v>120</v>
      </c>
      <c r="AA68" s="68">
        <f t="shared" si="22"/>
        <v>0</v>
      </c>
      <c r="AB68" s="68">
        <f t="shared" si="22"/>
        <v>7</v>
      </c>
      <c r="AC68" s="68">
        <f t="shared" si="22"/>
        <v>0</v>
      </c>
      <c r="AD68" s="68">
        <f t="shared" si="22"/>
        <v>0</v>
      </c>
      <c r="AE68" s="53">
        <f t="shared" si="22"/>
        <v>1</v>
      </c>
      <c r="AF68" s="69"/>
      <c r="AG68" s="69"/>
      <c r="AH68" s="69"/>
      <c r="AI68" s="69"/>
      <c r="AJ68" s="69"/>
      <c r="AK68" s="69"/>
      <c r="AL68" s="69"/>
      <c r="AM68" s="3"/>
      <c r="AN68" s="69"/>
      <c r="AO68" s="69"/>
      <c r="AP68" s="69"/>
      <c r="AQ68" s="69"/>
      <c r="AR68" s="69"/>
      <c r="AS68" s="69"/>
      <c r="AT68" s="69"/>
      <c r="AU68" s="3"/>
      <c r="AV68" s="69"/>
      <c r="AW68" s="69"/>
      <c r="AX68" s="69"/>
      <c r="AY68" s="69"/>
    </row>
    <row r="69" spans="1:51" ht="18.75" customHeight="1" thickBot="1" x14ac:dyDescent="0.3">
      <c r="A69" s="586"/>
      <c r="B69" s="633" t="s">
        <v>86</v>
      </c>
      <c r="C69" s="634"/>
      <c r="D69" s="634"/>
      <c r="E69" s="634"/>
      <c r="F69" s="634"/>
      <c r="G69" s="634"/>
      <c r="H69" s="634"/>
      <c r="I69" s="634"/>
      <c r="J69" s="634"/>
      <c r="K69" s="634"/>
      <c r="L69" s="634"/>
      <c r="M69" s="634"/>
      <c r="N69" s="634"/>
      <c r="O69" s="634"/>
      <c r="P69" s="634"/>
      <c r="Q69" s="634"/>
      <c r="R69" s="634"/>
      <c r="S69" s="634"/>
      <c r="T69" s="634"/>
      <c r="U69" s="634"/>
      <c r="V69" s="634"/>
      <c r="W69" s="634"/>
      <c r="X69" s="634"/>
      <c r="Y69" s="634"/>
      <c r="Z69" s="634"/>
      <c r="AA69" s="634"/>
      <c r="AB69" s="634"/>
      <c r="AC69" s="634"/>
      <c r="AD69" s="634"/>
      <c r="AE69" s="635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</row>
    <row r="70" spans="1:51" ht="18.75" customHeight="1" x14ac:dyDescent="0.25">
      <c r="A70" s="586"/>
      <c r="B70" s="40" t="s">
        <v>144</v>
      </c>
      <c r="C70" s="375">
        <f t="shared" ref="C70:C77" si="23">E70+G70+I70+K70+M70+O70</f>
        <v>31</v>
      </c>
      <c r="D70" s="38">
        <f t="shared" ref="D70:D77" si="24">F70+H70+J70+L70+N70+P70+Q70+R70+S70</f>
        <v>18</v>
      </c>
      <c r="E70" s="36">
        <v>0</v>
      </c>
      <c r="F70" s="36">
        <v>0</v>
      </c>
      <c r="G70" s="36">
        <v>30</v>
      </c>
      <c r="H70" s="36">
        <v>18</v>
      </c>
      <c r="I70" s="211">
        <v>1</v>
      </c>
      <c r="J70" s="37">
        <v>0</v>
      </c>
      <c r="K70" s="211">
        <v>0</v>
      </c>
      <c r="L70" s="37">
        <v>0</v>
      </c>
      <c r="M70" s="211">
        <v>0</v>
      </c>
      <c r="N70" s="37">
        <v>0</v>
      </c>
      <c r="O70" s="211">
        <v>0</v>
      </c>
      <c r="P70" s="37">
        <v>0</v>
      </c>
      <c r="Q70" s="37">
        <v>0</v>
      </c>
      <c r="R70" s="37">
        <v>0</v>
      </c>
      <c r="S70" s="37">
        <v>0</v>
      </c>
      <c r="T70" s="35">
        <v>66</v>
      </c>
      <c r="U70" s="38">
        <v>3</v>
      </c>
      <c r="V70" s="32">
        <f t="shared" ref="V70:V77" si="25">SUM(W70:AE70)</f>
        <v>10</v>
      </c>
      <c r="W70" s="305">
        <v>0</v>
      </c>
      <c r="X70" s="33">
        <v>3</v>
      </c>
      <c r="Y70" s="33">
        <v>0</v>
      </c>
      <c r="Z70" s="33">
        <v>7</v>
      </c>
      <c r="AA70" s="33">
        <v>0</v>
      </c>
      <c r="AB70" s="33">
        <v>0</v>
      </c>
      <c r="AC70" s="37">
        <v>0</v>
      </c>
      <c r="AD70" s="37">
        <v>0</v>
      </c>
      <c r="AE70" s="38">
        <v>0</v>
      </c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</row>
    <row r="71" spans="1:51" ht="18.75" customHeight="1" x14ac:dyDescent="0.25">
      <c r="A71" s="586"/>
      <c r="B71" s="213" t="s">
        <v>138</v>
      </c>
      <c r="C71" s="374">
        <f t="shared" si="23"/>
        <v>30</v>
      </c>
      <c r="D71" s="26">
        <f t="shared" si="24"/>
        <v>9</v>
      </c>
      <c r="E71" s="300">
        <v>0</v>
      </c>
      <c r="F71" s="300">
        <v>0</v>
      </c>
      <c r="G71" s="300">
        <v>30</v>
      </c>
      <c r="H71" s="300">
        <v>9</v>
      </c>
      <c r="I71" s="24">
        <v>0</v>
      </c>
      <c r="J71" s="56">
        <v>0</v>
      </c>
      <c r="K71" s="24">
        <v>0</v>
      </c>
      <c r="L71" s="29">
        <v>0</v>
      </c>
      <c r="M71" s="24">
        <v>0</v>
      </c>
      <c r="N71" s="29">
        <v>0</v>
      </c>
      <c r="O71" s="24">
        <v>0</v>
      </c>
      <c r="P71" s="29">
        <v>0</v>
      </c>
      <c r="Q71" s="29">
        <v>0</v>
      </c>
      <c r="R71" s="29">
        <v>0</v>
      </c>
      <c r="S71" s="29">
        <v>0</v>
      </c>
      <c r="T71" s="301">
        <v>59</v>
      </c>
      <c r="U71" s="29">
        <v>3</v>
      </c>
      <c r="V71" s="299">
        <f t="shared" si="25"/>
        <v>14</v>
      </c>
      <c r="W71" s="59">
        <v>0</v>
      </c>
      <c r="X71" s="29">
        <v>0</v>
      </c>
      <c r="Y71" s="29">
        <v>0</v>
      </c>
      <c r="Z71" s="56">
        <v>13</v>
      </c>
      <c r="AA71" s="56">
        <v>0</v>
      </c>
      <c r="AB71" s="56">
        <v>1</v>
      </c>
      <c r="AC71" s="29">
        <v>0</v>
      </c>
      <c r="AD71" s="29">
        <v>0</v>
      </c>
      <c r="AE71" s="30">
        <v>0</v>
      </c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</row>
    <row r="72" spans="1:51" ht="18.75" customHeight="1" x14ac:dyDescent="0.25">
      <c r="A72" s="586"/>
      <c r="B72" s="40" t="s">
        <v>139</v>
      </c>
      <c r="C72" s="378">
        <f t="shared" si="23"/>
        <v>31</v>
      </c>
      <c r="D72" s="38">
        <f t="shared" si="24"/>
        <v>5</v>
      </c>
      <c r="E72" s="36">
        <v>0</v>
      </c>
      <c r="F72" s="36">
        <v>0</v>
      </c>
      <c r="G72" s="36">
        <v>30</v>
      </c>
      <c r="H72" s="36">
        <v>5</v>
      </c>
      <c r="I72" s="17">
        <v>1</v>
      </c>
      <c r="J72" s="37">
        <v>0</v>
      </c>
      <c r="K72" s="17">
        <v>0</v>
      </c>
      <c r="L72" s="37">
        <v>0</v>
      </c>
      <c r="M72" s="17">
        <v>0</v>
      </c>
      <c r="N72" s="37">
        <v>0</v>
      </c>
      <c r="O72" s="17">
        <v>0</v>
      </c>
      <c r="P72" s="37">
        <v>0</v>
      </c>
      <c r="Q72" s="37">
        <v>0</v>
      </c>
      <c r="R72" s="37">
        <v>0</v>
      </c>
      <c r="S72" s="37">
        <v>0</v>
      </c>
      <c r="T72" s="35">
        <v>42</v>
      </c>
      <c r="U72" s="38">
        <v>5</v>
      </c>
      <c r="V72" s="32">
        <f t="shared" si="25"/>
        <v>13</v>
      </c>
      <c r="W72" s="305">
        <v>0</v>
      </c>
      <c r="X72" s="33">
        <v>2</v>
      </c>
      <c r="Y72" s="17">
        <v>0</v>
      </c>
      <c r="Z72" s="17">
        <v>11</v>
      </c>
      <c r="AA72" s="17">
        <v>0</v>
      </c>
      <c r="AB72" s="17">
        <v>0</v>
      </c>
      <c r="AC72" s="18">
        <v>0</v>
      </c>
      <c r="AD72" s="18">
        <v>0</v>
      </c>
      <c r="AE72" s="34">
        <v>0</v>
      </c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</row>
    <row r="73" spans="1:51" ht="18.75" customHeight="1" x14ac:dyDescent="0.25">
      <c r="A73" s="586"/>
      <c r="B73" s="213" t="s">
        <v>220</v>
      </c>
      <c r="C73" s="380">
        <f t="shared" si="23"/>
        <v>187</v>
      </c>
      <c r="D73" s="30">
        <f t="shared" si="24"/>
        <v>40</v>
      </c>
      <c r="E73" s="300">
        <v>100</v>
      </c>
      <c r="F73" s="300">
        <v>40</v>
      </c>
      <c r="G73" s="300">
        <v>0</v>
      </c>
      <c r="H73" s="300">
        <v>0</v>
      </c>
      <c r="I73" s="249">
        <v>28</v>
      </c>
      <c r="J73" s="249">
        <v>0</v>
      </c>
      <c r="K73" s="249">
        <v>3</v>
      </c>
      <c r="L73" s="29">
        <v>0</v>
      </c>
      <c r="M73" s="249">
        <v>28</v>
      </c>
      <c r="N73" s="29">
        <v>0</v>
      </c>
      <c r="O73" s="249">
        <v>28</v>
      </c>
      <c r="P73" s="29">
        <v>0</v>
      </c>
      <c r="Q73" s="29">
        <v>0</v>
      </c>
      <c r="R73" s="29">
        <v>0</v>
      </c>
      <c r="S73" s="29">
        <v>0</v>
      </c>
      <c r="T73" s="301">
        <v>274</v>
      </c>
      <c r="U73" s="29">
        <v>24</v>
      </c>
      <c r="V73" s="299">
        <f t="shared" si="25"/>
        <v>39</v>
      </c>
      <c r="W73" s="59">
        <v>0</v>
      </c>
      <c r="X73" s="29">
        <v>9</v>
      </c>
      <c r="Y73" s="29">
        <v>0</v>
      </c>
      <c r="Z73" s="56">
        <v>22</v>
      </c>
      <c r="AA73" s="56">
        <v>0</v>
      </c>
      <c r="AB73" s="56">
        <v>8</v>
      </c>
      <c r="AC73" s="29">
        <v>0</v>
      </c>
      <c r="AD73" s="29">
        <v>0</v>
      </c>
      <c r="AE73" s="30">
        <v>0</v>
      </c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</row>
    <row r="74" spans="1:51" ht="18.75" customHeight="1" x14ac:dyDescent="0.25">
      <c r="A74" s="586"/>
      <c r="B74" s="40" t="s">
        <v>221</v>
      </c>
      <c r="C74" s="375">
        <f t="shared" si="23"/>
        <v>93</v>
      </c>
      <c r="D74" s="38">
        <f t="shared" si="24"/>
        <v>40</v>
      </c>
      <c r="E74" s="36">
        <v>50</v>
      </c>
      <c r="F74" s="36">
        <v>40</v>
      </c>
      <c r="G74" s="36">
        <v>0</v>
      </c>
      <c r="H74" s="36">
        <v>0</v>
      </c>
      <c r="I74" s="33">
        <v>14</v>
      </c>
      <c r="J74" s="37">
        <v>0</v>
      </c>
      <c r="K74" s="33">
        <v>1</v>
      </c>
      <c r="L74" s="37">
        <v>0</v>
      </c>
      <c r="M74" s="33">
        <v>14</v>
      </c>
      <c r="N74" s="37">
        <v>0</v>
      </c>
      <c r="O74" s="33">
        <v>14</v>
      </c>
      <c r="P74" s="37">
        <v>0</v>
      </c>
      <c r="Q74" s="37">
        <v>0</v>
      </c>
      <c r="R74" s="37">
        <v>0</v>
      </c>
      <c r="S74" s="37">
        <v>0</v>
      </c>
      <c r="T74" s="35">
        <v>162</v>
      </c>
      <c r="U74" s="37">
        <v>34</v>
      </c>
      <c r="V74" s="32">
        <f t="shared" si="25"/>
        <v>18</v>
      </c>
      <c r="W74" s="63">
        <v>0</v>
      </c>
      <c r="X74" s="37">
        <v>8</v>
      </c>
      <c r="Y74" s="37">
        <v>0</v>
      </c>
      <c r="Z74" s="33">
        <v>5</v>
      </c>
      <c r="AA74" s="33">
        <v>0</v>
      </c>
      <c r="AB74" s="33">
        <v>5</v>
      </c>
      <c r="AC74" s="37">
        <v>0</v>
      </c>
      <c r="AD74" s="37">
        <v>0</v>
      </c>
      <c r="AE74" s="38">
        <v>0</v>
      </c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</row>
    <row r="75" spans="1:51" ht="18.75" customHeight="1" x14ac:dyDescent="0.25">
      <c r="A75" s="586"/>
      <c r="B75" s="213" t="s">
        <v>226</v>
      </c>
      <c r="C75" s="374">
        <f t="shared" si="23"/>
        <v>9</v>
      </c>
      <c r="D75" s="26">
        <f t="shared" si="24"/>
        <v>0</v>
      </c>
      <c r="E75" s="28">
        <v>0</v>
      </c>
      <c r="F75" s="28">
        <v>0</v>
      </c>
      <c r="G75" s="28">
        <v>0</v>
      </c>
      <c r="H75" s="28">
        <v>0</v>
      </c>
      <c r="I75" s="24">
        <v>3</v>
      </c>
      <c r="J75" s="29">
        <v>0</v>
      </c>
      <c r="K75" s="24">
        <v>0</v>
      </c>
      <c r="L75" s="29">
        <v>0</v>
      </c>
      <c r="M75" s="24">
        <v>3</v>
      </c>
      <c r="N75" s="29">
        <v>0</v>
      </c>
      <c r="O75" s="24">
        <v>3</v>
      </c>
      <c r="P75" s="29">
        <v>0</v>
      </c>
      <c r="Q75" s="29">
        <v>0</v>
      </c>
      <c r="R75" s="29">
        <v>0</v>
      </c>
      <c r="S75" s="29">
        <v>0</v>
      </c>
      <c r="T75" s="301">
        <v>130</v>
      </c>
      <c r="U75" s="25">
        <v>8</v>
      </c>
      <c r="V75" s="23">
        <f t="shared" si="25"/>
        <v>14</v>
      </c>
      <c r="W75" s="218">
        <v>0</v>
      </c>
      <c r="X75" s="25">
        <v>3</v>
      </c>
      <c r="Y75" s="25">
        <v>0</v>
      </c>
      <c r="Z75" s="24">
        <v>10</v>
      </c>
      <c r="AA75" s="24">
        <v>0</v>
      </c>
      <c r="AB75" s="24">
        <v>1</v>
      </c>
      <c r="AC75" s="24">
        <v>0</v>
      </c>
      <c r="AD75" s="24">
        <v>0</v>
      </c>
      <c r="AE75" s="26">
        <v>0</v>
      </c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</row>
    <row r="76" spans="1:51" ht="18.75" customHeight="1" x14ac:dyDescent="0.25">
      <c r="A76" s="586"/>
      <c r="B76" s="40" t="s">
        <v>227</v>
      </c>
      <c r="C76" s="375">
        <f t="shared" si="23"/>
        <v>43</v>
      </c>
      <c r="D76" s="38">
        <f t="shared" si="24"/>
        <v>25</v>
      </c>
      <c r="E76" s="308">
        <v>20</v>
      </c>
      <c r="F76" s="392">
        <v>19</v>
      </c>
      <c r="G76" s="471">
        <v>20</v>
      </c>
      <c r="H76" s="471">
        <v>6</v>
      </c>
      <c r="I76" s="211">
        <v>1</v>
      </c>
      <c r="J76" s="45">
        <v>0</v>
      </c>
      <c r="K76" s="211">
        <v>0</v>
      </c>
      <c r="L76" s="45">
        <v>0</v>
      </c>
      <c r="M76" s="211">
        <v>1</v>
      </c>
      <c r="N76" s="45">
        <v>0</v>
      </c>
      <c r="O76" s="211">
        <v>1</v>
      </c>
      <c r="P76" s="45">
        <v>0</v>
      </c>
      <c r="Q76" s="45">
        <v>0</v>
      </c>
      <c r="R76" s="45">
        <v>0</v>
      </c>
      <c r="S76" s="45">
        <v>0</v>
      </c>
      <c r="T76" s="226">
        <v>116</v>
      </c>
      <c r="U76" s="45">
        <v>8</v>
      </c>
      <c r="V76" s="227">
        <f t="shared" si="25"/>
        <v>11</v>
      </c>
      <c r="W76" s="228">
        <v>0</v>
      </c>
      <c r="X76" s="45">
        <v>0</v>
      </c>
      <c r="Y76" s="45">
        <v>0</v>
      </c>
      <c r="Z76" s="211">
        <v>10</v>
      </c>
      <c r="AA76" s="211">
        <v>0</v>
      </c>
      <c r="AB76" s="211">
        <v>1</v>
      </c>
      <c r="AC76" s="45">
        <v>0</v>
      </c>
      <c r="AD76" s="45">
        <v>0</v>
      </c>
      <c r="AE76" s="47">
        <v>0</v>
      </c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</row>
    <row r="77" spans="1:51" ht="18.75" customHeight="1" thickBot="1" x14ac:dyDescent="0.3">
      <c r="A77" s="586"/>
      <c r="B77" s="213" t="s">
        <v>228</v>
      </c>
      <c r="C77" s="374">
        <f t="shared" si="23"/>
        <v>65</v>
      </c>
      <c r="D77" s="26">
        <f t="shared" si="24"/>
        <v>40</v>
      </c>
      <c r="E77" s="28">
        <v>40</v>
      </c>
      <c r="F77" s="238">
        <v>40</v>
      </c>
      <c r="G77" s="28">
        <v>0</v>
      </c>
      <c r="H77" s="238">
        <v>0</v>
      </c>
      <c r="I77" s="238">
        <v>8</v>
      </c>
      <c r="J77" s="235">
        <v>0</v>
      </c>
      <c r="K77" s="238">
        <v>1</v>
      </c>
      <c r="L77" s="235">
        <v>0</v>
      </c>
      <c r="M77" s="238">
        <v>8</v>
      </c>
      <c r="N77" s="235">
        <v>0</v>
      </c>
      <c r="O77" s="238">
        <v>8</v>
      </c>
      <c r="P77" s="235">
        <v>0</v>
      </c>
      <c r="Q77" s="235">
        <v>0</v>
      </c>
      <c r="R77" s="235">
        <v>0</v>
      </c>
      <c r="S77" s="235">
        <v>0</v>
      </c>
      <c r="T77" s="359">
        <v>236</v>
      </c>
      <c r="U77" s="239">
        <v>15</v>
      </c>
      <c r="V77" s="234">
        <f t="shared" si="25"/>
        <v>41</v>
      </c>
      <c r="W77" s="364">
        <v>0</v>
      </c>
      <c r="X77" s="235">
        <v>7</v>
      </c>
      <c r="Y77" s="235">
        <v>0</v>
      </c>
      <c r="Z77" s="238">
        <v>32</v>
      </c>
      <c r="AA77" s="238">
        <v>0</v>
      </c>
      <c r="AB77" s="238">
        <v>2</v>
      </c>
      <c r="AC77" s="238">
        <v>0</v>
      </c>
      <c r="AD77" s="238">
        <v>0</v>
      </c>
      <c r="AE77" s="239">
        <v>0</v>
      </c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</row>
    <row r="78" spans="1:51" ht="18.75" customHeight="1" thickBot="1" x14ac:dyDescent="0.3">
      <c r="A78" s="586"/>
      <c r="B78" s="253" t="s">
        <v>95</v>
      </c>
      <c r="C78" s="75">
        <f t="shared" ref="C78:AE78" si="26">SUM(C70:C77)</f>
        <v>489</v>
      </c>
      <c r="D78" s="76">
        <f t="shared" si="26"/>
        <v>177</v>
      </c>
      <c r="E78" s="75">
        <f t="shared" si="26"/>
        <v>210</v>
      </c>
      <c r="F78" s="76">
        <f t="shared" si="26"/>
        <v>139</v>
      </c>
      <c r="G78" s="75">
        <f t="shared" si="26"/>
        <v>110</v>
      </c>
      <c r="H78" s="73">
        <f t="shared" si="26"/>
        <v>38</v>
      </c>
      <c r="I78" s="381">
        <f t="shared" si="26"/>
        <v>56</v>
      </c>
      <c r="J78" s="73">
        <f t="shared" si="26"/>
        <v>0</v>
      </c>
      <c r="K78" s="73">
        <f t="shared" si="26"/>
        <v>5</v>
      </c>
      <c r="L78" s="73">
        <f t="shared" si="26"/>
        <v>0</v>
      </c>
      <c r="M78" s="73">
        <f t="shared" si="26"/>
        <v>54</v>
      </c>
      <c r="N78" s="73">
        <f t="shared" si="26"/>
        <v>0</v>
      </c>
      <c r="O78" s="73">
        <f t="shared" si="26"/>
        <v>54</v>
      </c>
      <c r="P78" s="73">
        <f t="shared" si="26"/>
        <v>0</v>
      </c>
      <c r="Q78" s="73">
        <f t="shared" si="26"/>
        <v>0</v>
      </c>
      <c r="R78" s="73">
        <f t="shared" si="26"/>
        <v>0</v>
      </c>
      <c r="S78" s="76">
        <f t="shared" si="26"/>
        <v>0</v>
      </c>
      <c r="T78" s="71">
        <f t="shared" si="26"/>
        <v>1085</v>
      </c>
      <c r="U78" s="71">
        <f t="shared" si="26"/>
        <v>100</v>
      </c>
      <c r="V78" s="71">
        <f t="shared" si="26"/>
        <v>160</v>
      </c>
      <c r="W78" s="75">
        <f t="shared" si="26"/>
        <v>0</v>
      </c>
      <c r="X78" s="73">
        <f t="shared" si="26"/>
        <v>32</v>
      </c>
      <c r="Y78" s="73">
        <f t="shared" si="26"/>
        <v>0</v>
      </c>
      <c r="Z78" s="73">
        <f t="shared" si="26"/>
        <v>110</v>
      </c>
      <c r="AA78" s="73">
        <f t="shared" si="26"/>
        <v>0</v>
      </c>
      <c r="AB78" s="73">
        <f t="shared" si="26"/>
        <v>18</v>
      </c>
      <c r="AC78" s="73">
        <f t="shared" si="26"/>
        <v>0</v>
      </c>
      <c r="AD78" s="73">
        <f t="shared" si="26"/>
        <v>0</v>
      </c>
      <c r="AE78" s="76">
        <f t="shared" si="26"/>
        <v>0</v>
      </c>
      <c r="AF78" s="231"/>
      <c r="AG78" s="231"/>
      <c r="AH78" s="231"/>
      <c r="AI78" s="231"/>
      <c r="AJ78" s="231"/>
      <c r="AK78" s="231"/>
      <c r="AL78" s="231"/>
      <c r="AM78" s="231"/>
      <c r="AN78" s="231"/>
      <c r="AO78" s="231"/>
      <c r="AP78" s="231"/>
      <c r="AQ78" s="231"/>
      <c r="AR78" s="231"/>
      <c r="AS78" s="231"/>
      <c r="AT78" s="231"/>
      <c r="AU78" s="231"/>
      <c r="AV78" s="231"/>
      <c r="AW78" s="231"/>
      <c r="AX78" s="231"/>
      <c r="AY78" s="231"/>
    </row>
    <row r="79" spans="1:51" ht="18.75" customHeight="1" thickBot="1" x14ac:dyDescent="0.3">
      <c r="A79" s="586"/>
      <c r="B79" s="633" t="s">
        <v>121</v>
      </c>
      <c r="C79" s="634"/>
      <c r="D79" s="634"/>
      <c r="E79" s="634"/>
      <c r="F79" s="634"/>
      <c r="G79" s="634"/>
      <c r="H79" s="634"/>
      <c r="I79" s="634"/>
      <c r="J79" s="634"/>
      <c r="K79" s="634"/>
      <c r="L79" s="634"/>
      <c r="M79" s="634"/>
      <c r="N79" s="634"/>
      <c r="O79" s="634"/>
      <c r="P79" s="634"/>
      <c r="Q79" s="634"/>
      <c r="R79" s="634"/>
      <c r="S79" s="634"/>
      <c r="T79" s="634"/>
      <c r="U79" s="634"/>
      <c r="V79" s="634"/>
      <c r="W79" s="634"/>
      <c r="X79" s="634"/>
      <c r="Y79" s="634"/>
      <c r="Z79" s="634"/>
      <c r="AA79" s="634"/>
      <c r="AB79" s="634"/>
      <c r="AC79" s="634"/>
      <c r="AD79" s="634"/>
      <c r="AE79" s="635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</row>
    <row r="80" spans="1:51" ht="18.75" customHeight="1" x14ac:dyDescent="0.25">
      <c r="A80" s="586"/>
      <c r="B80" s="337" t="s">
        <v>163</v>
      </c>
      <c r="C80" s="376">
        <f t="shared" ref="C80:C87" si="27">E80+G80+I80+K80+M80+O80</f>
        <v>80</v>
      </c>
      <c r="D80" s="19">
        <f t="shared" ref="D80:D87" si="28">F80+H80+J80+L80+N80+P80+Q80+R80+S80</f>
        <v>40</v>
      </c>
      <c r="E80" s="339">
        <v>40</v>
      </c>
      <c r="F80" s="339">
        <v>40</v>
      </c>
      <c r="G80" s="339">
        <v>0</v>
      </c>
      <c r="H80" s="339">
        <v>0</v>
      </c>
      <c r="I80" s="83">
        <v>13</v>
      </c>
      <c r="J80" s="84">
        <v>0</v>
      </c>
      <c r="K80" s="83">
        <v>1</v>
      </c>
      <c r="L80" s="84">
        <v>0</v>
      </c>
      <c r="M80" s="83">
        <v>13</v>
      </c>
      <c r="N80" s="84">
        <v>0</v>
      </c>
      <c r="O80" s="83">
        <v>13</v>
      </c>
      <c r="P80" s="84">
        <v>0</v>
      </c>
      <c r="Q80" s="84">
        <v>0</v>
      </c>
      <c r="R80" s="84">
        <v>0</v>
      </c>
      <c r="S80" s="84">
        <v>0</v>
      </c>
      <c r="T80" s="20">
        <v>356</v>
      </c>
      <c r="U80" s="84">
        <v>17</v>
      </c>
      <c r="V80" s="16">
        <f t="shared" ref="V80:V87" si="29">SUM(W80:AE80)</f>
        <v>32</v>
      </c>
      <c r="W80" s="246">
        <v>0</v>
      </c>
      <c r="X80" s="84">
        <v>6</v>
      </c>
      <c r="Y80" s="84">
        <v>0</v>
      </c>
      <c r="Z80" s="83">
        <v>24</v>
      </c>
      <c r="AA80" s="83">
        <v>0</v>
      </c>
      <c r="AB80" s="83">
        <v>0</v>
      </c>
      <c r="AC80" s="83">
        <v>0</v>
      </c>
      <c r="AD80" s="83">
        <v>0</v>
      </c>
      <c r="AE80" s="340">
        <v>2</v>
      </c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</row>
    <row r="81" spans="1:51" ht="18.75" customHeight="1" x14ac:dyDescent="0.25">
      <c r="A81" s="586"/>
      <c r="B81" s="22" t="s">
        <v>164</v>
      </c>
      <c r="C81" s="377">
        <f t="shared" si="27"/>
        <v>30</v>
      </c>
      <c r="D81" s="286">
        <f t="shared" si="28"/>
        <v>1</v>
      </c>
      <c r="E81" s="28">
        <v>0</v>
      </c>
      <c r="F81" s="28">
        <v>0</v>
      </c>
      <c r="G81" s="28">
        <v>30</v>
      </c>
      <c r="H81" s="28">
        <v>1</v>
      </c>
      <c r="I81" s="24">
        <v>0</v>
      </c>
      <c r="J81" s="25">
        <v>0</v>
      </c>
      <c r="K81" s="24">
        <v>0</v>
      </c>
      <c r="L81" s="25">
        <v>0</v>
      </c>
      <c r="M81" s="24">
        <v>0</v>
      </c>
      <c r="N81" s="25">
        <v>0</v>
      </c>
      <c r="O81" s="24">
        <v>0</v>
      </c>
      <c r="P81" s="25">
        <v>0</v>
      </c>
      <c r="Q81" s="25">
        <v>0</v>
      </c>
      <c r="R81" s="25">
        <v>0</v>
      </c>
      <c r="S81" s="25">
        <v>0</v>
      </c>
      <c r="T81" s="27">
        <v>13</v>
      </c>
      <c r="U81" s="25">
        <v>4</v>
      </c>
      <c r="V81" s="23">
        <f t="shared" si="29"/>
        <v>3</v>
      </c>
      <c r="W81" s="218">
        <v>0</v>
      </c>
      <c r="X81" s="25">
        <v>0</v>
      </c>
      <c r="Y81" s="25">
        <v>0</v>
      </c>
      <c r="Z81" s="24">
        <v>3</v>
      </c>
      <c r="AA81" s="24">
        <v>0</v>
      </c>
      <c r="AB81" s="24">
        <v>0</v>
      </c>
      <c r="AC81" s="24">
        <v>0</v>
      </c>
      <c r="AD81" s="24">
        <v>0</v>
      </c>
      <c r="AE81" s="343">
        <v>0</v>
      </c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</row>
    <row r="82" spans="1:51" ht="18.75" customHeight="1" x14ac:dyDescent="0.25">
      <c r="A82" s="586"/>
      <c r="B82" s="15" t="s">
        <v>144</v>
      </c>
      <c r="C82" s="378">
        <f t="shared" si="27"/>
        <v>30</v>
      </c>
      <c r="D82" s="38">
        <f t="shared" si="28"/>
        <v>9</v>
      </c>
      <c r="E82" s="21">
        <v>0</v>
      </c>
      <c r="F82" s="21">
        <v>0</v>
      </c>
      <c r="G82" s="21">
        <v>30</v>
      </c>
      <c r="H82" s="21">
        <v>9</v>
      </c>
      <c r="I82" s="17">
        <v>0</v>
      </c>
      <c r="J82" s="18">
        <v>0</v>
      </c>
      <c r="K82" s="17">
        <v>0</v>
      </c>
      <c r="L82" s="18">
        <v>0</v>
      </c>
      <c r="M82" s="17">
        <v>0</v>
      </c>
      <c r="N82" s="18">
        <v>0</v>
      </c>
      <c r="O82" s="17">
        <v>0</v>
      </c>
      <c r="P82" s="18">
        <v>0</v>
      </c>
      <c r="Q82" s="18">
        <v>0</v>
      </c>
      <c r="R82" s="18">
        <v>0</v>
      </c>
      <c r="S82" s="18">
        <v>0</v>
      </c>
      <c r="T82" s="328">
        <v>67</v>
      </c>
      <c r="U82" s="18">
        <v>5</v>
      </c>
      <c r="V82" s="307">
        <f t="shared" si="29"/>
        <v>13</v>
      </c>
      <c r="W82" s="257">
        <v>0</v>
      </c>
      <c r="X82" s="18">
        <v>1</v>
      </c>
      <c r="Y82" s="18">
        <v>0</v>
      </c>
      <c r="Z82" s="17">
        <v>12</v>
      </c>
      <c r="AA82" s="17">
        <v>0</v>
      </c>
      <c r="AB82" s="17">
        <v>0</v>
      </c>
      <c r="AC82" s="17">
        <v>0</v>
      </c>
      <c r="AD82" s="17">
        <v>0</v>
      </c>
      <c r="AE82" s="344">
        <v>0</v>
      </c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</row>
    <row r="83" spans="1:51" ht="18.75" customHeight="1" x14ac:dyDescent="0.25">
      <c r="A83" s="586"/>
      <c r="B83" s="22" t="s">
        <v>154</v>
      </c>
      <c r="C83" s="377">
        <f t="shared" si="27"/>
        <v>41</v>
      </c>
      <c r="D83" s="286">
        <f t="shared" si="28"/>
        <v>11</v>
      </c>
      <c r="E83" s="28">
        <v>0</v>
      </c>
      <c r="F83" s="28">
        <v>0</v>
      </c>
      <c r="G83" s="28">
        <v>30</v>
      </c>
      <c r="H83" s="28">
        <v>11</v>
      </c>
      <c r="I83" s="24">
        <v>10</v>
      </c>
      <c r="J83" s="25">
        <v>0</v>
      </c>
      <c r="K83" s="24">
        <v>1</v>
      </c>
      <c r="L83" s="25">
        <v>0</v>
      </c>
      <c r="M83" s="24">
        <v>0</v>
      </c>
      <c r="N83" s="25">
        <v>0</v>
      </c>
      <c r="O83" s="24">
        <v>0</v>
      </c>
      <c r="P83" s="25">
        <v>0</v>
      </c>
      <c r="Q83" s="25">
        <v>0</v>
      </c>
      <c r="R83" s="25">
        <v>0</v>
      </c>
      <c r="S83" s="25">
        <v>0</v>
      </c>
      <c r="T83" s="27">
        <v>35</v>
      </c>
      <c r="U83" s="25">
        <v>6</v>
      </c>
      <c r="V83" s="23">
        <f t="shared" si="29"/>
        <v>5</v>
      </c>
      <c r="W83" s="218">
        <v>0</v>
      </c>
      <c r="X83" s="25">
        <v>0</v>
      </c>
      <c r="Y83" s="25">
        <v>0</v>
      </c>
      <c r="Z83" s="24">
        <v>5</v>
      </c>
      <c r="AA83" s="24">
        <v>0</v>
      </c>
      <c r="AB83" s="24">
        <v>0</v>
      </c>
      <c r="AC83" s="24">
        <v>0</v>
      </c>
      <c r="AD83" s="24">
        <v>0</v>
      </c>
      <c r="AE83" s="343">
        <v>0</v>
      </c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</row>
    <row r="84" spans="1:51" ht="18.75" customHeight="1" x14ac:dyDescent="0.25">
      <c r="A84" s="586"/>
      <c r="B84" s="310" t="s">
        <v>244</v>
      </c>
      <c r="C84" s="378">
        <f t="shared" si="27"/>
        <v>30</v>
      </c>
      <c r="D84" s="38">
        <f t="shared" si="28"/>
        <v>8</v>
      </c>
      <c r="E84" s="35">
        <v>0</v>
      </c>
      <c r="F84" s="36">
        <v>0</v>
      </c>
      <c r="G84" s="36">
        <v>30</v>
      </c>
      <c r="H84" s="36">
        <v>8</v>
      </c>
      <c r="I84" s="33">
        <v>0</v>
      </c>
      <c r="J84" s="33">
        <v>0</v>
      </c>
      <c r="K84" s="33">
        <v>0</v>
      </c>
      <c r="L84" s="37">
        <v>0</v>
      </c>
      <c r="M84" s="33">
        <v>0</v>
      </c>
      <c r="N84" s="37">
        <v>0</v>
      </c>
      <c r="O84" s="33">
        <v>0</v>
      </c>
      <c r="P84" s="37">
        <v>0</v>
      </c>
      <c r="Q84" s="33">
        <v>0</v>
      </c>
      <c r="R84" s="18">
        <v>0</v>
      </c>
      <c r="S84" s="18">
        <v>0</v>
      </c>
      <c r="T84" s="328">
        <v>22</v>
      </c>
      <c r="U84" s="18">
        <v>3</v>
      </c>
      <c r="V84" s="307">
        <f t="shared" si="29"/>
        <v>1</v>
      </c>
      <c r="W84" s="257">
        <v>0</v>
      </c>
      <c r="X84" s="18">
        <v>0</v>
      </c>
      <c r="Y84" s="18">
        <v>0</v>
      </c>
      <c r="Z84" s="17">
        <v>1</v>
      </c>
      <c r="AA84" s="17">
        <v>0</v>
      </c>
      <c r="AB84" s="17">
        <v>0</v>
      </c>
      <c r="AC84" s="17">
        <v>0</v>
      </c>
      <c r="AD84" s="17">
        <v>0</v>
      </c>
      <c r="AE84" s="344">
        <v>0</v>
      </c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</row>
    <row r="85" spans="1:51" ht="18.75" customHeight="1" x14ac:dyDescent="0.25">
      <c r="A85" s="586"/>
      <c r="B85" s="311" t="s">
        <v>220</v>
      </c>
      <c r="C85" s="382">
        <f t="shared" si="27"/>
        <v>0</v>
      </c>
      <c r="D85" s="26">
        <f t="shared" si="28"/>
        <v>0</v>
      </c>
      <c r="E85" s="300">
        <v>0</v>
      </c>
      <c r="F85" s="300">
        <v>0</v>
      </c>
      <c r="G85" s="300">
        <v>0</v>
      </c>
      <c r="H85" s="300">
        <v>0</v>
      </c>
      <c r="I85" s="249">
        <v>0</v>
      </c>
      <c r="J85" s="56">
        <v>0</v>
      </c>
      <c r="K85" s="249">
        <v>0</v>
      </c>
      <c r="L85" s="29">
        <v>0</v>
      </c>
      <c r="M85" s="249">
        <v>0</v>
      </c>
      <c r="N85" s="29">
        <v>0</v>
      </c>
      <c r="O85" s="249">
        <v>0</v>
      </c>
      <c r="P85" s="29">
        <v>0</v>
      </c>
      <c r="Q85" s="29">
        <v>0</v>
      </c>
      <c r="R85" s="29">
        <v>0</v>
      </c>
      <c r="S85" s="29">
        <v>0</v>
      </c>
      <c r="T85" s="301">
        <v>3</v>
      </c>
      <c r="U85" s="29">
        <v>1</v>
      </c>
      <c r="V85" s="299">
        <f t="shared" si="29"/>
        <v>2</v>
      </c>
      <c r="W85" s="59">
        <v>0</v>
      </c>
      <c r="X85" s="29">
        <v>1</v>
      </c>
      <c r="Y85" s="29">
        <v>0</v>
      </c>
      <c r="Z85" s="56">
        <v>1</v>
      </c>
      <c r="AA85" s="56">
        <v>0</v>
      </c>
      <c r="AB85" s="56">
        <v>0</v>
      </c>
      <c r="AC85" s="56">
        <v>0</v>
      </c>
      <c r="AD85" s="56">
        <v>0</v>
      </c>
      <c r="AE85" s="341">
        <v>0</v>
      </c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</row>
    <row r="86" spans="1:51" ht="18.75" customHeight="1" x14ac:dyDescent="0.25">
      <c r="A86" s="586"/>
      <c r="B86" s="31" t="s">
        <v>221</v>
      </c>
      <c r="C86" s="378">
        <f t="shared" si="27"/>
        <v>110</v>
      </c>
      <c r="D86" s="38">
        <f t="shared" si="28"/>
        <v>80</v>
      </c>
      <c r="E86" s="36">
        <v>80</v>
      </c>
      <c r="F86" s="36">
        <v>80</v>
      </c>
      <c r="G86" s="36">
        <v>0</v>
      </c>
      <c r="H86" s="36">
        <v>0</v>
      </c>
      <c r="I86" s="33">
        <v>10</v>
      </c>
      <c r="J86" s="37">
        <v>0</v>
      </c>
      <c r="K86" s="33">
        <v>1</v>
      </c>
      <c r="L86" s="37">
        <v>0</v>
      </c>
      <c r="M86" s="33">
        <v>10</v>
      </c>
      <c r="N86" s="37">
        <v>0</v>
      </c>
      <c r="O86" s="33">
        <v>9</v>
      </c>
      <c r="P86" s="37">
        <v>0</v>
      </c>
      <c r="Q86" s="37">
        <v>0</v>
      </c>
      <c r="R86" s="37">
        <v>0</v>
      </c>
      <c r="S86" s="37">
        <v>0</v>
      </c>
      <c r="T86" s="35">
        <v>354</v>
      </c>
      <c r="U86" s="37">
        <v>41</v>
      </c>
      <c r="V86" s="32">
        <f t="shared" si="29"/>
        <v>37</v>
      </c>
      <c r="W86" s="63">
        <v>0</v>
      </c>
      <c r="X86" s="37">
        <v>14</v>
      </c>
      <c r="Y86" s="37">
        <v>0</v>
      </c>
      <c r="Z86" s="33">
        <v>22</v>
      </c>
      <c r="AA86" s="33">
        <v>0</v>
      </c>
      <c r="AB86" s="33">
        <v>1</v>
      </c>
      <c r="AC86" s="33">
        <v>0</v>
      </c>
      <c r="AD86" s="33">
        <v>0</v>
      </c>
      <c r="AE86" s="342">
        <v>0</v>
      </c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</row>
    <row r="87" spans="1:51" ht="18.75" customHeight="1" thickBot="1" x14ac:dyDescent="0.3">
      <c r="A87" s="586"/>
      <c r="B87" s="311" t="s">
        <v>235</v>
      </c>
      <c r="C87" s="386">
        <f t="shared" si="27"/>
        <v>143</v>
      </c>
      <c r="D87" s="239">
        <f t="shared" si="28"/>
        <v>80</v>
      </c>
      <c r="E87" s="300">
        <v>80</v>
      </c>
      <c r="F87" s="300">
        <v>80</v>
      </c>
      <c r="G87" s="300">
        <v>0</v>
      </c>
      <c r="H87" s="300">
        <v>0</v>
      </c>
      <c r="I87" s="249">
        <v>21</v>
      </c>
      <c r="J87" s="247">
        <v>0</v>
      </c>
      <c r="K87" s="249">
        <v>2</v>
      </c>
      <c r="L87" s="247">
        <v>0</v>
      </c>
      <c r="M87" s="249">
        <v>20</v>
      </c>
      <c r="N87" s="247">
        <v>0</v>
      </c>
      <c r="O87" s="249">
        <v>20</v>
      </c>
      <c r="P87" s="247">
        <v>0</v>
      </c>
      <c r="Q87" s="247">
        <v>0</v>
      </c>
      <c r="R87" s="247">
        <v>0</v>
      </c>
      <c r="S87" s="247">
        <v>0</v>
      </c>
      <c r="T87" s="387">
        <v>403</v>
      </c>
      <c r="U87" s="247">
        <v>40</v>
      </c>
      <c r="V87" s="236">
        <f t="shared" si="29"/>
        <v>31</v>
      </c>
      <c r="W87" s="250">
        <v>0</v>
      </c>
      <c r="X87" s="247">
        <v>17</v>
      </c>
      <c r="Y87" s="247">
        <v>0</v>
      </c>
      <c r="Z87" s="251">
        <v>13</v>
      </c>
      <c r="AA87" s="251">
        <v>0</v>
      </c>
      <c r="AB87" s="251">
        <v>1</v>
      </c>
      <c r="AC87" s="251">
        <v>0</v>
      </c>
      <c r="AD87" s="251">
        <v>0</v>
      </c>
      <c r="AE87" s="358">
        <v>0</v>
      </c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</row>
    <row r="88" spans="1:51" ht="18.75" customHeight="1" thickBot="1" x14ac:dyDescent="0.3">
      <c r="A88" s="586"/>
      <c r="B88" s="253" t="s">
        <v>122</v>
      </c>
      <c r="C88" s="75">
        <f t="shared" ref="C88:AE88" si="30">SUM(C80:C87)</f>
        <v>464</v>
      </c>
      <c r="D88" s="76">
        <f t="shared" si="30"/>
        <v>229</v>
      </c>
      <c r="E88" s="75">
        <f t="shared" si="30"/>
        <v>200</v>
      </c>
      <c r="F88" s="73">
        <f t="shared" si="30"/>
        <v>200</v>
      </c>
      <c r="G88" s="75">
        <f t="shared" si="30"/>
        <v>120</v>
      </c>
      <c r="H88" s="73">
        <f t="shared" si="30"/>
        <v>29</v>
      </c>
      <c r="I88" s="73">
        <f t="shared" si="30"/>
        <v>54</v>
      </c>
      <c r="J88" s="73">
        <f t="shared" si="30"/>
        <v>0</v>
      </c>
      <c r="K88" s="73">
        <f t="shared" si="30"/>
        <v>5</v>
      </c>
      <c r="L88" s="73">
        <f t="shared" si="30"/>
        <v>0</v>
      </c>
      <c r="M88" s="73">
        <f t="shared" si="30"/>
        <v>43</v>
      </c>
      <c r="N88" s="73">
        <f t="shared" si="30"/>
        <v>0</v>
      </c>
      <c r="O88" s="73">
        <f t="shared" si="30"/>
        <v>42</v>
      </c>
      <c r="P88" s="73">
        <f t="shared" si="30"/>
        <v>0</v>
      </c>
      <c r="Q88" s="73">
        <f t="shared" si="30"/>
        <v>0</v>
      </c>
      <c r="R88" s="73">
        <f t="shared" si="30"/>
        <v>0</v>
      </c>
      <c r="S88" s="74">
        <f t="shared" si="30"/>
        <v>0</v>
      </c>
      <c r="T88" s="312">
        <f t="shared" si="30"/>
        <v>1253</v>
      </c>
      <c r="U88" s="71">
        <f t="shared" si="30"/>
        <v>117</v>
      </c>
      <c r="V88" s="71">
        <f t="shared" si="30"/>
        <v>124</v>
      </c>
      <c r="W88" s="75">
        <f t="shared" si="30"/>
        <v>0</v>
      </c>
      <c r="X88" s="73">
        <f t="shared" si="30"/>
        <v>39</v>
      </c>
      <c r="Y88" s="73">
        <f t="shared" si="30"/>
        <v>0</v>
      </c>
      <c r="Z88" s="73">
        <f t="shared" si="30"/>
        <v>81</v>
      </c>
      <c r="AA88" s="73">
        <f t="shared" si="30"/>
        <v>0</v>
      </c>
      <c r="AB88" s="73">
        <f t="shared" si="30"/>
        <v>2</v>
      </c>
      <c r="AC88" s="73">
        <f t="shared" si="30"/>
        <v>0</v>
      </c>
      <c r="AD88" s="73">
        <f t="shared" si="30"/>
        <v>0</v>
      </c>
      <c r="AE88" s="76">
        <f t="shared" si="30"/>
        <v>2</v>
      </c>
      <c r="AF88" s="231"/>
      <c r="AG88" s="231"/>
      <c r="AH88" s="231"/>
      <c r="AI88" s="231"/>
      <c r="AJ88" s="231"/>
      <c r="AK88" s="231"/>
      <c r="AL88" s="231"/>
      <c r="AM88" s="231"/>
      <c r="AN88" s="231"/>
      <c r="AO88" s="231"/>
      <c r="AP88" s="231"/>
      <c r="AQ88" s="231"/>
      <c r="AR88" s="231"/>
      <c r="AS88" s="231"/>
      <c r="AT88" s="231"/>
      <c r="AU88" s="231"/>
      <c r="AV88" s="231"/>
      <c r="AW88" s="231"/>
      <c r="AX88" s="231"/>
      <c r="AY88" s="231"/>
    </row>
    <row r="89" spans="1:51" ht="18.75" customHeight="1" thickBot="1" x14ac:dyDescent="0.3">
      <c r="A89" s="587"/>
      <c r="B89" s="256" t="s">
        <v>39</v>
      </c>
      <c r="C89" s="405">
        <f t="shared" ref="C89:AE89" si="31">C59+C68+C78+C88</f>
        <v>3756</v>
      </c>
      <c r="D89" s="6">
        <f t="shared" si="31"/>
        <v>2369</v>
      </c>
      <c r="E89" s="6">
        <f t="shared" si="31"/>
        <v>1440</v>
      </c>
      <c r="F89" s="6">
        <f t="shared" si="31"/>
        <v>1281</v>
      </c>
      <c r="G89" s="6">
        <f t="shared" si="31"/>
        <v>1455</v>
      </c>
      <c r="H89" s="6">
        <f t="shared" si="31"/>
        <v>1069</v>
      </c>
      <c r="I89" s="6">
        <f t="shared" si="31"/>
        <v>303</v>
      </c>
      <c r="J89" s="6">
        <f t="shared" si="31"/>
        <v>0</v>
      </c>
      <c r="K89" s="6">
        <f t="shared" si="31"/>
        <v>21</v>
      </c>
      <c r="L89" s="6">
        <f t="shared" si="31"/>
        <v>2</v>
      </c>
      <c r="M89" s="6">
        <f t="shared" si="31"/>
        <v>271</v>
      </c>
      <c r="N89" s="6">
        <f t="shared" si="31"/>
        <v>1</v>
      </c>
      <c r="O89" s="6">
        <f t="shared" si="31"/>
        <v>266</v>
      </c>
      <c r="P89" s="6">
        <f t="shared" si="31"/>
        <v>14</v>
      </c>
      <c r="Q89" s="6">
        <f t="shared" si="31"/>
        <v>0</v>
      </c>
      <c r="R89" s="6">
        <f t="shared" si="31"/>
        <v>0</v>
      </c>
      <c r="S89" s="6">
        <f t="shared" si="31"/>
        <v>2</v>
      </c>
      <c r="T89" s="6">
        <f t="shared" si="31"/>
        <v>9250</v>
      </c>
      <c r="U89" s="6">
        <f t="shared" si="31"/>
        <v>886</v>
      </c>
      <c r="V89" s="6">
        <f t="shared" si="31"/>
        <v>1092</v>
      </c>
      <c r="W89" s="51">
        <f t="shared" si="31"/>
        <v>0</v>
      </c>
      <c r="X89" s="68">
        <f t="shared" si="31"/>
        <v>353</v>
      </c>
      <c r="Y89" s="68">
        <f t="shared" si="31"/>
        <v>1</v>
      </c>
      <c r="Z89" s="68">
        <f t="shared" si="31"/>
        <v>667</v>
      </c>
      <c r="AA89" s="68">
        <f t="shared" si="31"/>
        <v>1</v>
      </c>
      <c r="AB89" s="68">
        <f t="shared" si="31"/>
        <v>56</v>
      </c>
      <c r="AC89" s="68">
        <f t="shared" si="31"/>
        <v>0</v>
      </c>
      <c r="AD89" s="68">
        <f t="shared" si="31"/>
        <v>0</v>
      </c>
      <c r="AE89" s="53">
        <f t="shared" si="31"/>
        <v>14</v>
      </c>
      <c r="AF89" s="3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</row>
    <row r="90" spans="1:51" ht="18.75" customHeight="1" thickTop="1" x14ac:dyDescent="0.3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  <c r="AN90" s="77"/>
      <c r="AO90" s="77"/>
      <c r="AP90" s="77"/>
      <c r="AQ90" s="77"/>
      <c r="AR90" s="77"/>
      <c r="AS90" s="77"/>
      <c r="AT90" s="77"/>
      <c r="AU90" s="77"/>
      <c r="AV90" s="77"/>
      <c r="AW90" s="77"/>
      <c r="AX90" s="77"/>
      <c r="AY90" s="77"/>
    </row>
    <row r="91" spans="1:51" ht="18.75" customHeight="1" thickBot="1" x14ac:dyDescent="0.35">
      <c r="A91" s="77"/>
      <c r="K91" s="394"/>
      <c r="L91" s="394"/>
      <c r="M91" s="394"/>
      <c r="N91" s="394"/>
      <c r="O91" s="394"/>
      <c r="P91" s="394"/>
      <c r="Q91" s="394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77"/>
      <c r="AP91" s="77"/>
      <c r="AQ91" s="77"/>
      <c r="AR91" s="77"/>
      <c r="AS91" s="77"/>
      <c r="AT91" s="77"/>
      <c r="AU91" s="77"/>
      <c r="AV91" s="77"/>
      <c r="AW91" s="77"/>
      <c r="AX91" s="77"/>
      <c r="AY91" s="77"/>
    </row>
    <row r="92" spans="1:51" ht="18.75" customHeight="1" x14ac:dyDescent="0.3">
      <c r="A92" s="77"/>
      <c r="B92" s="396" t="s">
        <v>187</v>
      </c>
      <c r="C92" s="402">
        <v>3</v>
      </c>
      <c r="D92" s="394"/>
      <c r="H92" s="682" t="s">
        <v>42</v>
      </c>
      <c r="I92" s="683"/>
      <c r="J92" s="683"/>
      <c r="K92" s="683"/>
      <c r="L92" s="683"/>
      <c r="M92" s="683"/>
      <c r="N92" s="683"/>
      <c r="O92" s="683"/>
      <c r="P92" s="684"/>
      <c r="Q92" s="394"/>
      <c r="S92" s="679" t="s">
        <v>47</v>
      </c>
      <c r="T92" s="680"/>
      <c r="U92" s="680"/>
      <c r="V92" s="680"/>
      <c r="W92" s="680"/>
      <c r="X92" s="680"/>
      <c r="Y92" s="680"/>
      <c r="Z92" s="680"/>
      <c r="AA92" s="680"/>
      <c r="AB92" s="680"/>
      <c r="AC92" s="680"/>
      <c r="AD92" s="681"/>
      <c r="AF92" s="77"/>
      <c r="AG92" s="77"/>
      <c r="AH92" s="77"/>
      <c r="AI92" s="77"/>
      <c r="AJ92" s="77"/>
      <c r="AK92" s="77"/>
      <c r="AL92" s="77"/>
      <c r="AM92" s="77"/>
      <c r="AN92" s="77"/>
      <c r="AO92" s="77"/>
      <c r="AP92" s="77"/>
      <c r="AQ92" s="77"/>
      <c r="AR92" s="77"/>
      <c r="AS92" s="77"/>
      <c r="AT92" s="77"/>
      <c r="AU92" s="77"/>
      <c r="AV92" s="77"/>
      <c r="AW92" s="77"/>
      <c r="AX92" s="77"/>
      <c r="AY92" s="77"/>
    </row>
    <row r="93" spans="1:51" ht="18.75" customHeight="1" x14ac:dyDescent="0.3">
      <c r="A93" s="77"/>
      <c r="H93" s="688" t="s">
        <v>321</v>
      </c>
      <c r="I93" s="689"/>
      <c r="J93" s="689"/>
      <c r="K93" s="689"/>
      <c r="L93" s="689"/>
      <c r="M93" s="689"/>
      <c r="N93" s="689"/>
      <c r="O93" s="689"/>
      <c r="P93" s="690"/>
      <c r="Q93" s="394"/>
      <c r="S93" s="662" t="s">
        <v>96</v>
      </c>
      <c r="T93" s="663"/>
      <c r="U93" s="663"/>
      <c r="V93" s="663"/>
      <c r="W93" s="663"/>
      <c r="X93" s="663"/>
      <c r="Y93" s="663"/>
      <c r="Z93" s="663"/>
      <c r="AA93" s="663"/>
      <c r="AB93" s="663"/>
      <c r="AC93" s="663"/>
      <c r="AD93" s="664"/>
      <c r="AF93" s="77"/>
      <c r="AG93" s="77"/>
      <c r="AL93" s="77"/>
      <c r="AM93" s="77"/>
      <c r="AN93" s="77"/>
      <c r="AO93" s="77"/>
      <c r="AP93" s="77"/>
      <c r="AQ93" s="77"/>
      <c r="AR93" s="77"/>
      <c r="AS93" s="77"/>
      <c r="AT93" s="77"/>
      <c r="AU93" s="77"/>
      <c r="AV93" s="77"/>
      <c r="AW93" s="77"/>
      <c r="AX93" s="77"/>
      <c r="AY93" s="77"/>
    </row>
    <row r="94" spans="1:51" ht="18.75" customHeight="1" x14ac:dyDescent="0.3">
      <c r="A94" s="77"/>
      <c r="H94" s="691" t="s">
        <v>322</v>
      </c>
      <c r="I94" s="692"/>
      <c r="J94" s="692"/>
      <c r="K94" s="692"/>
      <c r="L94" s="692"/>
      <c r="M94" s="692"/>
      <c r="N94" s="692"/>
      <c r="O94" s="692"/>
      <c r="P94" s="693"/>
      <c r="Q94" s="394"/>
      <c r="S94" s="670" t="s">
        <v>97</v>
      </c>
      <c r="T94" s="666"/>
      <c r="U94" s="666"/>
      <c r="V94" s="666"/>
      <c r="W94" s="666"/>
      <c r="X94" s="666"/>
      <c r="Y94" s="666"/>
      <c r="Z94" s="666"/>
      <c r="AA94" s="666"/>
      <c r="AB94" s="666"/>
      <c r="AC94" s="666"/>
      <c r="AD94" s="667"/>
      <c r="AF94" s="77"/>
      <c r="AG94" s="77"/>
      <c r="AH94" s="77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  <c r="AU94" s="77"/>
      <c r="AV94" s="77"/>
      <c r="AW94" s="77"/>
      <c r="AX94" s="77"/>
      <c r="AY94" s="77"/>
    </row>
    <row r="95" spans="1:51" ht="18.75" customHeight="1" x14ac:dyDescent="0.3">
      <c r="A95" s="77"/>
      <c r="H95" s="688" t="s">
        <v>324</v>
      </c>
      <c r="I95" s="689"/>
      <c r="J95" s="689"/>
      <c r="K95" s="689"/>
      <c r="L95" s="689"/>
      <c r="M95" s="689"/>
      <c r="N95" s="689"/>
      <c r="O95" s="689"/>
      <c r="P95" s="690"/>
      <c r="Q95" s="394"/>
      <c r="S95" s="662" t="s">
        <v>184</v>
      </c>
      <c r="T95" s="663"/>
      <c r="U95" s="663"/>
      <c r="V95" s="663"/>
      <c r="W95" s="663"/>
      <c r="X95" s="663"/>
      <c r="Y95" s="663"/>
      <c r="Z95" s="663"/>
      <c r="AA95" s="663"/>
      <c r="AB95" s="663"/>
      <c r="AC95" s="663"/>
      <c r="AD95" s="664"/>
      <c r="AF95" s="77"/>
      <c r="AG95" s="77"/>
      <c r="AH95" s="77"/>
      <c r="AI95" s="77"/>
      <c r="AJ95" s="77"/>
      <c r="AK95" s="77"/>
      <c r="AL95" s="77"/>
      <c r="AM95" s="77"/>
      <c r="AN95" s="77"/>
      <c r="AO95" s="77"/>
      <c r="AP95" s="77"/>
      <c r="AQ95" s="77"/>
      <c r="AR95" s="77"/>
      <c r="AS95" s="77"/>
      <c r="AT95" s="77"/>
      <c r="AU95" s="77"/>
      <c r="AV95" s="77"/>
      <c r="AW95" s="77"/>
      <c r="AX95" s="77"/>
      <c r="AY95" s="77"/>
    </row>
    <row r="96" spans="1:51" ht="18.75" customHeight="1" x14ac:dyDescent="0.3">
      <c r="A96" s="77"/>
      <c r="H96" s="691" t="s">
        <v>323</v>
      </c>
      <c r="I96" s="692"/>
      <c r="J96" s="692"/>
      <c r="K96" s="692"/>
      <c r="L96" s="692"/>
      <c r="M96" s="692"/>
      <c r="N96" s="692"/>
      <c r="O96" s="692"/>
      <c r="P96" s="693"/>
      <c r="Q96" s="394"/>
      <c r="S96" s="670" t="s">
        <v>98</v>
      </c>
      <c r="T96" s="666"/>
      <c r="U96" s="666"/>
      <c r="V96" s="666"/>
      <c r="W96" s="666"/>
      <c r="X96" s="666"/>
      <c r="Y96" s="666"/>
      <c r="Z96" s="666"/>
      <c r="AA96" s="666"/>
      <c r="AB96" s="666"/>
      <c r="AC96" s="666"/>
      <c r="AD96" s="66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  <c r="AX96" s="77"/>
      <c r="AY96" s="77"/>
    </row>
    <row r="97" spans="1:51" ht="18.75" customHeight="1" x14ac:dyDescent="0.3">
      <c r="A97" s="77"/>
      <c r="H97" s="688" t="s">
        <v>325</v>
      </c>
      <c r="I97" s="689"/>
      <c r="J97" s="689"/>
      <c r="K97" s="689"/>
      <c r="L97" s="689"/>
      <c r="M97" s="689"/>
      <c r="N97" s="689"/>
      <c r="O97" s="689"/>
      <c r="P97" s="690"/>
      <c r="Q97" s="394"/>
      <c r="S97" s="662" t="s">
        <v>129</v>
      </c>
      <c r="T97" s="663"/>
      <c r="U97" s="663"/>
      <c r="V97" s="663"/>
      <c r="W97" s="663"/>
      <c r="X97" s="663"/>
      <c r="Y97" s="663"/>
      <c r="Z97" s="663"/>
      <c r="AA97" s="663"/>
      <c r="AB97" s="663"/>
      <c r="AC97" s="663"/>
      <c r="AD97" s="664"/>
      <c r="AF97" s="77"/>
      <c r="AG97" s="77"/>
      <c r="AH97" s="77"/>
      <c r="AI97" s="77"/>
      <c r="AJ97" s="77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  <c r="AW97" s="77"/>
      <c r="AX97" s="77"/>
      <c r="AY97" s="77"/>
    </row>
    <row r="98" spans="1:51" ht="18.75" customHeight="1" x14ac:dyDescent="0.3">
      <c r="A98" s="77"/>
      <c r="H98" s="691" t="s">
        <v>326</v>
      </c>
      <c r="I98" s="692"/>
      <c r="J98" s="692"/>
      <c r="K98" s="692"/>
      <c r="L98" s="692"/>
      <c r="M98" s="692"/>
      <c r="N98" s="692"/>
      <c r="O98" s="692"/>
      <c r="P98" s="693"/>
      <c r="Q98" s="394"/>
      <c r="S98" s="665" t="s">
        <v>310</v>
      </c>
      <c r="T98" s="666"/>
      <c r="U98" s="666"/>
      <c r="V98" s="666"/>
      <c r="W98" s="666"/>
      <c r="X98" s="666"/>
      <c r="Y98" s="666"/>
      <c r="Z98" s="666"/>
      <c r="AA98" s="666"/>
      <c r="AB98" s="666"/>
      <c r="AC98" s="666"/>
      <c r="AD98" s="667"/>
      <c r="AF98" s="77"/>
      <c r="AG98" s="77"/>
      <c r="AH98" s="77"/>
      <c r="AI98" s="77"/>
      <c r="AJ98" s="77"/>
      <c r="AK98" s="77"/>
      <c r="AL98" s="77"/>
      <c r="AM98" s="77"/>
      <c r="AN98" s="77"/>
      <c r="AO98" s="77"/>
      <c r="AP98" s="77"/>
      <c r="AQ98" s="77"/>
      <c r="AR98" s="77"/>
      <c r="AS98" s="77"/>
      <c r="AT98" s="77"/>
      <c r="AU98" s="77"/>
      <c r="AV98" s="77"/>
      <c r="AW98" s="77"/>
      <c r="AX98" s="77"/>
      <c r="AY98" s="77"/>
    </row>
    <row r="99" spans="1:51" ht="18.75" x14ac:dyDescent="0.3">
      <c r="A99" s="77"/>
      <c r="H99" s="688" t="s">
        <v>329</v>
      </c>
      <c r="I99" s="689"/>
      <c r="J99" s="689"/>
      <c r="K99" s="689"/>
      <c r="L99" s="689"/>
      <c r="M99" s="689"/>
      <c r="N99" s="689"/>
      <c r="O99" s="689"/>
      <c r="P99" s="690"/>
      <c r="Q99" s="394"/>
      <c r="S99" s="662" t="s">
        <v>185</v>
      </c>
      <c r="T99" s="663"/>
      <c r="U99" s="663"/>
      <c r="V99" s="663"/>
      <c r="W99" s="663"/>
      <c r="X99" s="663"/>
      <c r="Y99" s="663"/>
      <c r="Z99" s="663"/>
      <c r="AA99" s="663"/>
      <c r="AB99" s="663"/>
      <c r="AC99" s="663"/>
      <c r="AD99" s="664"/>
      <c r="AF99" s="77"/>
      <c r="AG99" s="77"/>
      <c r="AH99" s="77"/>
      <c r="AI99" s="77"/>
      <c r="AJ99" s="77"/>
      <c r="AK99" s="77"/>
      <c r="AL99" s="77"/>
      <c r="AM99" s="77"/>
      <c r="AN99" s="77"/>
      <c r="AO99" s="77"/>
      <c r="AP99" s="77"/>
      <c r="AQ99" s="77"/>
      <c r="AR99" s="77"/>
      <c r="AS99" s="77"/>
      <c r="AT99" s="77"/>
      <c r="AU99" s="77"/>
      <c r="AV99" s="77"/>
      <c r="AW99" s="77"/>
      <c r="AX99" s="77"/>
      <c r="AY99" s="77"/>
    </row>
    <row r="100" spans="1:51" ht="18.75" customHeight="1" thickBot="1" x14ac:dyDescent="0.35">
      <c r="A100" s="77"/>
      <c r="H100" s="699" t="s">
        <v>330</v>
      </c>
      <c r="I100" s="700"/>
      <c r="J100" s="700"/>
      <c r="K100" s="700"/>
      <c r="L100" s="700"/>
      <c r="M100" s="700"/>
      <c r="N100" s="700"/>
      <c r="O100" s="700"/>
      <c r="P100" s="701"/>
      <c r="Q100" s="394"/>
      <c r="S100" s="670" t="s">
        <v>114</v>
      </c>
      <c r="T100" s="666"/>
      <c r="U100" s="666"/>
      <c r="V100" s="666"/>
      <c r="W100" s="666"/>
      <c r="X100" s="666"/>
      <c r="Y100" s="666"/>
      <c r="Z100" s="666"/>
      <c r="AA100" s="666"/>
      <c r="AB100" s="666"/>
      <c r="AC100" s="666"/>
      <c r="AD100" s="667"/>
      <c r="AF100" s="77"/>
      <c r="AG100" s="77"/>
      <c r="AH100" s="77"/>
      <c r="AI100" s="77"/>
      <c r="AJ100" s="77"/>
      <c r="AK100" s="77"/>
      <c r="AL100" s="77"/>
      <c r="AM100" s="77"/>
      <c r="AN100" s="77"/>
      <c r="AO100" s="77"/>
      <c r="AP100" s="77"/>
      <c r="AQ100" s="77"/>
      <c r="AR100" s="77"/>
      <c r="AS100" s="77"/>
      <c r="AT100" s="77"/>
      <c r="AU100" s="77"/>
      <c r="AV100" s="77"/>
      <c r="AW100" s="77"/>
      <c r="AX100" s="77"/>
      <c r="AY100" s="77"/>
    </row>
    <row r="101" spans="1:51" ht="18.75" customHeight="1" thickBot="1" x14ac:dyDescent="0.35">
      <c r="A101" s="77"/>
      <c r="M101" s="394"/>
      <c r="N101" s="394"/>
      <c r="O101" s="394"/>
      <c r="P101" s="394"/>
      <c r="Q101" s="394"/>
      <c r="R101" s="394"/>
      <c r="S101" s="671" t="s">
        <v>101</v>
      </c>
      <c r="T101" s="672"/>
      <c r="U101" s="672"/>
      <c r="V101" s="672"/>
      <c r="W101" s="672"/>
      <c r="X101" s="672"/>
      <c r="Y101" s="672"/>
      <c r="Z101" s="672"/>
      <c r="AA101" s="672"/>
      <c r="AB101" s="672"/>
      <c r="AC101" s="672"/>
      <c r="AD101" s="673"/>
      <c r="AF101" s="77"/>
      <c r="AG101" s="77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7"/>
      <c r="AS101" s="77"/>
      <c r="AT101" s="77"/>
      <c r="AU101" s="77"/>
      <c r="AV101" s="77"/>
      <c r="AW101" s="77"/>
      <c r="AX101" s="77"/>
      <c r="AY101" s="77"/>
    </row>
    <row r="102" spans="1:51" ht="18.75" customHeight="1" x14ac:dyDescent="0.3">
      <c r="A102" s="77"/>
      <c r="M102" s="394"/>
      <c r="N102" s="394"/>
      <c r="O102" s="394"/>
      <c r="P102" s="394"/>
      <c r="Q102" s="394"/>
      <c r="R102" s="394"/>
      <c r="S102" s="394"/>
      <c r="T102" s="394"/>
      <c r="U102" s="394"/>
      <c r="V102" s="395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  <c r="AN102" s="77"/>
      <c r="AO102" s="77"/>
      <c r="AP102" s="77"/>
      <c r="AQ102" s="77"/>
      <c r="AR102" s="77"/>
      <c r="AS102" s="77"/>
      <c r="AT102" s="77"/>
      <c r="AU102" s="77"/>
      <c r="AV102" s="77"/>
      <c r="AW102" s="77"/>
      <c r="AX102" s="77"/>
      <c r="AY102" s="77"/>
    </row>
    <row r="103" spans="1:51" ht="18.75" customHeight="1" x14ac:dyDescent="0.3">
      <c r="A103" s="77"/>
      <c r="M103" s="394"/>
      <c r="N103" s="394"/>
      <c r="O103" s="394"/>
      <c r="P103" s="394"/>
      <c r="Q103" s="394"/>
      <c r="R103" s="394"/>
      <c r="S103" s="394"/>
      <c r="T103" s="394"/>
      <c r="U103" s="394"/>
      <c r="V103" s="395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  <c r="AN103" s="77"/>
      <c r="AO103" s="77"/>
      <c r="AP103" s="77"/>
      <c r="AQ103" s="77"/>
      <c r="AR103" s="77"/>
      <c r="AS103" s="77"/>
      <c r="AT103" s="77"/>
      <c r="AU103" s="77"/>
      <c r="AV103" s="77"/>
      <c r="AW103" s="77"/>
      <c r="AX103" s="77"/>
      <c r="AY103" s="77"/>
    </row>
    <row r="104" spans="1:51" ht="18.75" customHeight="1" x14ac:dyDescent="0.3">
      <c r="A104" s="77"/>
      <c r="M104" s="394"/>
      <c r="N104" s="394"/>
      <c r="O104" s="394"/>
      <c r="P104" s="394"/>
      <c r="Q104" s="394"/>
      <c r="R104" s="394"/>
      <c r="S104" s="394"/>
      <c r="T104" s="394"/>
      <c r="U104" s="394"/>
      <c r="V104" s="395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  <c r="AN104" s="77"/>
      <c r="AO104" s="77"/>
      <c r="AP104" s="77"/>
      <c r="AQ104" s="77"/>
      <c r="AR104" s="77"/>
      <c r="AS104" s="77"/>
      <c r="AT104" s="77"/>
      <c r="AU104" s="77"/>
      <c r="AV104" s="77"/>
      <c r="AW104" s="77"/>
      <c r="AX104" s="77"/>
      <c r="AY104" s="77"/>
    </row>
    <row r="105" spans="1:51" ht="18.75" customHeight="1" x14ac:dyDescent="0.3">
      <c r="A105" s="77"/>
      <c r="O105" s="394"/>
      <c r="P105" s="394"/>
      <c r="Q105" s="394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  <c r="AM105" s="77"/>
      <c r="AN105" s="77"/>
      <c r="AO105" s="77"/>
      <c r="AP105" s="77"/>
      <c r="AQ105" s="77"/>
      <c r="AR105" s="77"/>
      <c r="AS105" s="77"/>
      <c r="AT105" s="77"/>
      <c r="AU105" s="77"/>
      <c r="AV105" s="77"/>
      <c r="AW105" s="77"/>
      <c r="AX105" s="77"/>
      <c r="AY105" s="77"/>
    </row>
    <row r="106" spans="1:51" ht="18.75" customHeight="1" x14ac:dyDescent="0.3">
      <c r="A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  <c r="AP106" s="77"/>
      <c r="AQ106" s="77"/>
      <c r="AR106" s="77"/>
      <c r="AS106" s="77"/>
      <c r="AT106" s="77"/>
      <c r="AU106" s="77"/>
      <c r="AV106" s="77"/>
      <c r="AW106" s="77"/>
      <c r="AX106" s="77"/>
      <c r="AY106" s="77"/>
    </row>
    <row r="107" spans="1:51" ht="18.75" customHeight="1" x14ac:dyDescent="0.3">
      <c r="A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  <c r="AN107" s="77"/>
      <c r="AO107" s="77"/>
      <c r="AP107" s="77"/>
      <c r="AQ107" s="77"/>
      <c r="AR107" s="77"/>
      <c r="AS107" s="77"/>
      <c r="AT107" s="77"/>
      <c r="AU107" s="77"/>
      <c r="AV107" s="77"/>
      <c r="AW107" s="77"/>
      <c r="AX107" s="77"/>
      <c r="AY107" s="77"/>
    </row>
    <row r="108" spans="1:51" ht="18.75" customHeight="1" x14ac:dyDescent="0.3">
      <c r="A108" s="77"/>
      <c r="B108" s="77"/>
      <c r="C108" s="77"/>
      <c r="D108" s="77"/>
      <c r="E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  <c r="AP108" s="77"/>
      <c r="AQ108" s="77"/>
      <c r="AR108" s="77"/>
      <c r="AS108" s="77"/>
      <c r="AT108" s="77"/>
      <c r="AU108" s="77"/>
      <c r="AV108" s="77"/>
      <c r="AW108" s="77"/>
      <c r="AX108" s="77"/>
      <c r="AY108" s="77"/>
    </row>
    <row r="109" spans="1:51" ht="18.75" customHeight="1" x14ac:dyDescent="0.3">
      <c r="A109" s="77"/>
      <c r="B109" s="77"/>
      <c r="C109" s="77"/>
      <c r="D109" s="77"/>
      <c r="E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  <c r="AP109" s="77"/>
      <c r="AQ109" s="77"/>
      <c r="AR109" s="77"/>
      <c r="AS109" s="77"/>
      <c r="AT109" s="77"/>
      <c r="AU109" s="77"/>
      <c r="AV109" s="77"/>
      <c r="AW109" s="77"/>
      <c r="AX109" s="77"/>
      <c r="AY109" s="77"/>
    </row>
    <row r="110" spans="1:51" ht="18.75" customHeight="1" x14ac:dyDescent="0.3">
      <c r="A110" s="77"/>
      <c r="B110" s="77"/>
      <c r="C110" s="77"/>
      <c r="D110" s="77"/>
      <c r="E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77"/>
      <c r="AQ110" s="77"/>
      <c r="AR110" s="77"/>
      <c r="AS110" s="77"/>
      <c r="AT110" s="77"/>
      <c r="AU110" s="77"/>
      <c r="AV110" s="77"/>
      <c r="AW110" s="77"/>
      <c r="AX110" s="77"/>
      <c r="AY110" s="77"/>
    </row>
    <row r="111" spans="1:51" ht="18.75" customHeight="1" x14ac:dyDescent="0.3">
      <c r="A111" s="77"/>
      <c r="B111" s="77"/>
      <c r="C111" s="77"/>
      <c r="D111" s="77"/>
      <c r="E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  <c r="AW111" s="77"/>
      <c r="AX111" s="77"/>
      <c r="AY111" s="77"/>
    </row>
    <row r="112" spans="1:51" ht="18.75" customHeight="1" x14ac:dyDescent="0.3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  <c r="AP112" s="77"/>
      <c r="AQ112" s="77"/>
      <c r="AR112" s="77"/>
      <c r="AS112" s="77"/>
      <c r="AT112" s="77"/>
      <c r="AU112" s="77"/>
      <c r="AV112" s="77"/>
      <c r="AW112" s="77"/>
      <c r="AX112" s="77"/>
      <c r="AY112" s="77"/>
    </row>
    <row r="113" spans="1:51" ht="18.75" customHeight="1" x14ac:dyDescent="0.3">
      <c r="A113" s="77"/>
      <c r="B113" s="77"/>
      <c r="C113" s="77"/>
      <c r="D113" s="77"/>
      <c r="E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  <c r="AP113" s="77"/>
      <c r="AQ113" s="77"/>
      <c r="AR113" s="77"/>
      <c r="AS113" s="77"/>
      <c r="AT113" s="77"/>
      <c r="AU113" s="77"/>
      <c r="AV113" s="77"/>
      <c r="AW113" s="77"/>
      <c r="AX113" s="77"/>
      <c r="AY113" s="77"/>
    </row>
    <row r="114" spans="1:51" ht="18.75" customHeight="1" x14ac:dyDescent="0.3">
      <c r="A114" s="77"/>
      <c r="B114" s="77"/>
      <c r="C114" s="77"/>
      <c r="D114" s="77"/>
      <c r="E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  <c r="AP114" s="77"/>
      <c r="AQ114" s="77"/>
      <c r="AR114" s="77"/>
      <c r="AS114" s="77"/>
      <c r="AT114" s="77"/>
      <c r="AU114" s="77"/>
      <c r="AV114" s="77"/>
      <c r="AW114" s="77"/>
      <c r="AX114" s="77"/>
      <c r="AY114" s="77"/>
    </row>
    <row r="115" spans="1:51" ht="18.75" customHeight="1" x14ac:dyDescent="0.3">
      <c r="A115" s="77"/>
      <c r="B115" s="77"/>
      <c r="C115" s="77"/>
      <c r="D115" s="77"/>
      <c r="E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  <c r="AP115" s="77"/>
      <c r="AQ115" s="77"/>
      <c r="AR115" s="77"/>
      <c r="AS115" s="77"/>
      <c r="AT115" s="77"/>
      <c r="AU115" s="77"/>
      <c r="AV115" s="77"/>
      <c r="AW115" s="77"/>
      <c r="AX115" s="77"/>
      <c r="AY115" s="77"/>
    </row>
    <row r="116" spans="1:51" ht="18.75" customHeight="1" x14ac:dyDescent="0.3">
      <c r="A116" s="77"/>
      <c r="B116" s="77"/>
      <c r="C116" s="77"/>
      <c r="D116" s="77"/>
      <c r="E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  <c r="AU116" s="77"/>
      <c r="AV116" s="77"/>
      <c r="AW116" s="77"/>
      <c r="AX116" s="77"/>
      <c r="AY116" s="77"/>
    </row>
    <row r="117" spans="1:51" ht="18.75" customHeight="1" x14ac:dyDescent="0.3">
      <c r="A117" s="77"/>
      <c r="B117" s="77"/>
      <c r="C117" s="77"/>
      <c r="D117" s="77"/>
      <c r="E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  <c r="AN117" s="77"/>
      <c r="AO117" s="77"/>
      <c r="AP117" s="77"/>
      <c r="AQ117" s="77"/>
      <c r="AR117" s="77"/>
      <c r="AS117" s="77"/>
      <c r="AT117" s="77"/>
      <c r="AU117" s="77"/>
      <c r="AV117" s="77"/>
      <c r="AW117" s="77"/>
      <c r="AX117" s="77"/>
      <c r="AY117" s="77"/>
    </row>
    <row r="118" spans="1:51" ht="18.75" customHeight="1" x14ac:dyDescent="0.3">
      <c r="A118" s="77"/>
      <c r="B118" s="77"/>
      <c r="C118" s="77"/>
      <c r="D118" s="77"/>
      <c r="E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77"/>
      <c r="AP118" s="77"/>
      <c r="AQ118" s="77"/>
      <c r="AR118" s="77"/>
      <c r="AS118" s="77"/>
      <c r="AT118" s="77"/>
      <c r="AU118" s="77"/>
      <c r="AV118" s="77"/>
      <c r="AW118" s="77"/>
      <c r="AX118" s="77"/>
      <c r="AY118" s="77"/>
    </row>
    <row r="119" spans="1:51" ht="18.75" customHeight="1" x14ac:dyDescent="0.3">
      <c r="A119" s="77"/>
      <c r="B119" s="77"/>
      <c r="C119" s="77"/>
      <c r="D119" s="77"/>
      <c r="E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  <c r="AP119" s="77"/>
      <c r="AQ119" s="77"/>
      <c r="AR119" s="77"/>
      <c r="AS119" s="77"/>
      <c r="AT119" s="77"/>
      <c r="AU119" s="77"/>
      <c r="AV119" s="77"/>
      <c r="AW119" s="77"/>
      <c r="AX119" s="77"/>
      <c r="AY119" s="77"/>
    </row>
    <row r="120" spans="1:51" ht="18.75" customHeight="1" x14ac:dyDescent="0.3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  <c r="AP120" s="77"/>
      <c r="AQ120" s="77"/>
      <c r="AR120" s="77"/>
      <c r="AS120" s="77"/>
      <c r="AT120" s="77"/>
      <c r="AU120" s="77"/>
      <c r="AV120" s="77"/>
      <c r="AW120" s="77"/>
      <c r="AX120" s="77"/>
      <c r="AY120" s="77"/>
    </row>
    <row r="121" spans="1:51" ht="18.75" customHeight="1" x14ac:dyDescent="0.3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  <c r="AN121" s="77"/>
      <c r="AO121" s="77"/>
      <c r="AP121" s="77"/>
      <c r="AQ121" s="77"/>
      <c r="AR121" s="77"/>
      <c r="AS121" s="77"/>
      <c r="AT121" s="77"/>
      <c r="AU121" s="77"/>
      <c r="AV121" s="77"/>
      <c r="AW121" s="77"/>
      <c r="AX121" s="77"/>
      <c r="AY121" s="77"/>
    </row>
    <row r="122" spans="1:51" ht="18.75" customHeight="1" x14ac:dyDescent="0.3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  <c r="AN122" s="77"/>
      <c r="AO122" s="77"/>
      <c r="AP122" s="77"/>
      <c r="AQ122" s="77"/>
      <c r="AR122" s="77"/>
      <c r="AS122" s="77"/>
      <c r="AT122" s="77"/>
      <c r="AU122" s="77"/>
      <c r="AV122" s="77"/>
      <c r="AW122" s="77"/>
      <c r="AX122" s="77"/>
      <c r="AY122" s="77"/>
    </row>
    <row r="123" spans="1:51" ht="18.75" customHeight="1" x14ac:dyDescent="0.3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7"/>
      <c r="AU123" s="77"/>
      <c r="AV123" s="77"/>
      <c r="AW123" s="77"/>
      <c r="AX123" s="77"/>
      <c r="AY123" s="77"/>
    </row>
    <row r="124" spans="1:51" ht="18.75" customHeight="1" x14ac:dyDescent="0.3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77"/>
      <c r="AO124" s="77"/>
      <c r="AP124" s="77"/>
      <c r="AQ124" s="77"/>
      <c r="AR124" s="77"/>
      <c r="AS124" s="77"/>
      <c r="AT124" s="77"/>
      <c r="AU124" s="77"/>
      <c r="AV124" s="77"/>
      <c r="AW124" s="77"/>
      <c r="AX124" s="77"/>
      <c r="AY124" s="77"/>
    </row>
    <row r="125" spans="1:51" ht="18.75" customHeight="1" x14ac:dyDescent="0.3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7"/>
      <c r="AU125" s="77"/>
      <c r="AV125" s="77"/>
      <c r="AW125" s="77"/>
      <c r="AX125" s="77"/>
      <c r="AY125" s="77"/>
    </row>
    <row r="126" spans="1:51" ht="18.75" customHeight="1" x14ac:dyDescent="0.3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  <c r="AP126" s="77"/>
      <c r="AQ126" s="77"/>
      <c r="AR126" s="77"/>
      <c r="AS126" s="77"/>
      <c r="AT126" s="77"/>
      <c r="AU126" s="77"/>
      <c r="AV126" s="77"/>
      <c r="AW126" s="77"/>
      <c r="AX126" s="77"/>
      <c r="AY126" s="77"/>
    </row>
    <row r="127" spans="1:51" ht="18.75" customHeight="1" x14ac:dyDescent="0.3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  <c r="AP127" s="77"/>
      <c r="AQ127" s="77"/>
      <c r="AR127" s="77"/>
      <c r="AS127" s="77"/>
      <c r="AT127" s="77"/>
      <c r="AU127" s="77"/>
      <c r="AV127" s="77"/>
      <c r="AW127" s="77"/>
      <c r="AX127" s="77"/>
      <c r="AY127" s="77"/>
    </row>
    <row r="128" spans="1:51" ht="18.75" customHeight="1" x14ac:dyDescent="0.3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  <c r="AN128" s="77"/>
      <c r="AO128" s="77"/>
      <c r="AP128" s="77"/>
      <c r="AQ128" s="77"/>
      <c r="AR128" s="77"/>
      <c r="AS128" s="77"/>
      <c r="AT128" s="77"/>
      <c r="AU128" s="77"/>
      <c r="AV128" s="77"/>
      <c r="AW128" s="77"/>
      <c r="AX128" s="77"/>
      <c r="AY128" s="77"/>
    </row>
    <row r="129" spans="1:51" ht="18.75" customHeight="1" x14ac:dyDescent="0.3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7"/>
      <c r="AU129" s="77"/>
      <c r="AV129" s="77"/>
      <c r="AW129" s="77"/>
      <c r="AX129" s="77"/>
      <c r="AY129" s="77"/>
    </row>
    <row r="130" spans="1:51" ht="18.75" customHeight="1" x14ac:dyDescent="0.3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  <c r="AP130" s="77"/>
      <c r="AQ130" s="77"/>
      <c r="AR130" s="77"/>
      <c r="AS130" s="77"/>
      <c r="AT130" s="77"/>
      <c r="AU130" s="77"/>
      <c r="AV130" s="77"/>
      <c r="AW130" s="77"/>
      <c r="AX130" s="77"/>
      <c r="AY130" s="77"/>
    </row>
    <row r="131" spans="1:51" ht="18.75" customHeight="1" x14ac:dyDescent="0.3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U131" s="77"/>
      <c r="AV131" s="77"/>
      <c r="AW131" s="77"/>
      <c r="AX131" s="77"/>
      <c r="AY131" s="77"/>
    </row>
    <row r="132" spans="1:51" ht="18.75" customHeight="1" x14ac:dyDescent="0.3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  <c r="AN132" s="77"/>
      <c r="AO132" s="77"/>
      <c r="AP132" s="77"/>
      <c r="AQ132" s="77"/>
      <c r="AR132" s="77"/>
      <c r="AS132" s="77"/>
      <c r="AT132" s="77"/>
      <c r="AU132" s="77"/>
      <c r="AV132" s="77"/>
      <c r="AW132" s="77"/>
      <c r="AX132" s="77"/>
      <c r="AY132" s="77"/>
    </row>
    <row r="133" spans="1:51" ht="18.75" customHeight="1" x14ac:dyDescent="0.3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  <c r="AP133" s="77"/>
      <c r="AQ133" s="77"/>
      <c r="AR133" s="77"/>
      <c r="AS133" s="77"/>
      <c r="AT133" s="77"/>
      <c r="AU133" s="77"/>
      <c r="AV133" s="77"/>
      <c r="AW133" s="77"/>
      <c r="AX133" s="77"/>
      <c r="AY133" s="77"/>
    </row>
    <row r="134" spans="1:51" ht="18.75" customHeight="1" x14ac:dyDescent="0.3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  <c r="AN134" s="77"/>
      <c r="AO134" s="77"/>
      <c r="AP134" s="77"/>
      <c r="AQ134" s="77"/>
      <c r="AR134" s="77"/>
      <c r="AS134" s="77"/>
      <c r="AT134" s="77"/>
      <c r="AU134" s="77"/>
      <c r="AV134" s="77"/>
      <c r="AW134" s="77"/>
      <c r="AX134" s="77"/>
      <c r="AY134" s="77"/>
    </row>
    <row r="135" spans="1:51" ht="18.75" customHeight="1" x14ac:dyDescent="0.3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  <c r="AP135" s="77"/>
      <c r="AQ135" s="77"/>
      <c r="AR135" s="77"/>
      <c r="AS135" s="77"/>
      <c r="AT135" s="77"/>
      <c r="AU135" s="77"/>
      <c r="AV135" s="77"/>
      <c r="AW135" s="77"/>
      <c r="AX135" s="77"/>
      <c r="AY135" s="77"/>
    </row>
    <row r="136" spans="1:51" ht="18.75" customHeight="1" x14ac:dyDescent="0.3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  <c r="AP136" s="77"/>
      <c r="AQ136" s="77"/>
      <c r="AR136" s="77"/>
      <c r="AS136" s="77"/>
      <c r="AT136" s="77"/>
      <c r="AU136" s="77"/>
      <c r="AV136" s="77"/>
      <c r="AW136" s="77"/>
      <c r="AX136" s="77"/>
      <c r="AY136" s="77"/>
    </row>
    <row r="137" spans="1:51" ht="18.75" customHeight="1" x14ac:dyDescent="0.3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  <c r="AP137" s="77"/>
      <c r="AQ137" s="77"/>
      <c r="AR137" s="77"/>
      <c r="AS137" s="77"/>
      <c r="AT137" s="77"/>
      <c r="AU137" s="77"/>
      <c r="AV137" s="77"/>
      <c r="AW137" s="77"/>
      <c r="AX137" s="77"/>
      <c r="AY137" s="77"/>
    </row>
    <row r="138" spans="1:51" ht="18.75" customHeight="1" x14ac:dyDescent="0.3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  <c r="AP138" s="77"/>
      <c r="AQ138" s="77"/>
      <c r="AR138" s="77"/>
      <c r="AS138" s="77"/>
      <c r="AT138" s="77"/>
      <c r="AU138" s="77"/>
      <c r="AV138" s="77"/>
      <c r="AW138" s="77"/>
      <c r="AX138" s="77"/>
      <c r="AY138" s="77"/>
    </row>
    <row r="139" spans="1:51" ht="18.75" customHeight="1" x14ac:dyDescent="0.3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  <c r="AN139" s="77"/>
      <c r="AO139" s="77"/>
      <c r="AP139" s="77"/>
      <c r="AQ139" s="77"/>
      <c r="AR139" s="77"/>
      <c r="AS139" s="77"/>
      <c r="AT139" s="77"/>
      <c r="AU139" s="77"/>
      <c r="AV139" s="77"/>
      <c r="AW139" s="77"/>
      <c r="AX139" s="77"/>
      <c r="AY139" s="77"/>
    </row>
    <row r="140" spans="1:51" ht="18.75" customHeight="1" x14ac:dyDescent="0.3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  <c r="AP140" s="77"/>
      <c r="AQ140" s="77"/>
      <c r="AR140" s="77"/>
      <c r="AS140" s="77"/>
      <c r="AT140" s="77"/>
      <c r="AU140" s="77"/>
      <c r="AV140" s="77"/>
      <c r="AW140" s="77"/>
      <c r="AX140" s="77"/>
      <c r="AY140" s="77"/>
    </row>
    <row r="141" spans="1:51" ht="18.75" customHeight="1" x14ac:dyDescent="0.3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  <c r="AU141" s="77"/>
      <c r="AV141" s="77"/>
      <c r="AW141" s="77"/>
      <c r="AX141" s="77"/>
      <c r="AY141" s="77"/>
    </row>
    <row r="142" spans="1:51" ht="18.75" customHeight="1" x14ac:dyDescent="0.3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  <c r="AP142" s="77"/>
      <c r="AQ142" s="77"/>
      <c r="AR142" s="77"/>
      <c r="AS142" s="77"/>
      <c r="AT142" s="77"/>
      <c r="AU142" s="77"/>
      <c r="AV142" s="77"/>
      <c r="AW142" s="77"/>
      <c r="AX142" s="77"/>
      <c r="AY142" s="77"/>
    </row>
    <row r="143" spans="1:51" ht="18.75" customHeight="1" x14ac:dyDescent="0.3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  <c r="AN143" s="77"/>
      <c r="AO143" s="77"/>
      <c r="AP143" s="77"/>
      <c r="AQ143" s="77"/>
      <c r="AR143" s="77"/>
      <c r="AS143" s="77"/>
      <c r="AT143" s="77"/>
      <c r="AU143" s="77"/>
      <c r="AV143" s="77"/>
      <c r="AW143" s="77"/>
      <c r="AX143" s="77"/>
      <c r="AY143" s="77"/>
    </row>
    <row r="144" spans="1:51" ht="18.75" customHeight="1" x14ac:dyDescent="0.3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  <c r="AP144" s="77"/>
      <c r="AQ144" s="77"/>
      <c r="AR144" s="77"/>
      <c r="AS144" s="77"/>
      <c r="AT144" s="77"/>
      <c r="AU144" s="77"/>
      <c r="AV144" s="77"/>
      <c r="AW144" s="77"/>
      <c r="AX144" s="77"/>
      <c r="AY144" s="77"/>
    </row>
    <row r="145" spans="1:51" ht="18.75" customHeight="1" x14ac:dyDescent="0.3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  <c r="AN145" s="77"/>
      <c r="AO145" s="77"/>
      <c r="AP145" s="77"/>
      <c r="AQ145" s="77"/>
      <c r="AR145" s="77"/>
      <c r="AS145" s="77"/>
      <c r="AT145" s="77"/>
      <c r="AU145" s="77"/>
      <c r="AV145" s="77"/>
      <c r="AW145" s="77"/>
      <c r="AX145" s="77"/>
      <c r="AY145" s="77"/>
    </row>
    <row r="146" spans="1:51" ht="18.75" customHeight="1" x14ac:dyDescent="0.3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  <c r="AU146" s="77"/>
      <c r="AV146" s="77"/>
      <c r="AW146" s="77"/>
      <c r="AX146" s="77"/>
      <c r="AY146" s="77"/>
    </row>
    <row r="147" spans="1:51" ht="18.75" customHeight="1" x14ac:dyDescent="0.3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  <c r="AP147" s="77"/>
      <c r="AQ147" s="77"/>
      <c r="AR147" s="77"/>
      <c r="AS147" s="77"/>
      <c r="AT147" s="77"/>
      <c r="AU147" s="77"/>
      <c r="AV147" s="77"/>
      <c r="AW147" s="77"/>
      <c r="AX147" s="77"/>
      <c r="AY147" s="77"/>
    </row>
    <row r="148" spans="1:51" ht="18.75" customHeight="1" x14ac:dyDescent="0.3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  <c r="AP148" s="77"/>
      <c r="AQ148" s="77"/>
      <c r="AR148" s="77"/>
      <c r="AS148" s="77"/>
      <c r="AT148" s="77"/>
      <c r="AU148" s="77"/>
      <c r="AV148" s="77"/>
      <c r="AW148" s="77"/>
      <c r="AX148" s="77"/>
      <c r="AY148" s="77"/>
    </row>
    <row r="149" spans="1:51" ht="18.75" customHeight="1" x14ac:dyDescent="0.3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  <c r="AN149" s="77"/>
      <c r="AO149" s="77"/>
      <c r="AP149" s="77"/>
      <c r="AQ149" s="77"/>
      <c r="AR149" s="77"/>
      <c r="AS149" s="77"/>
      <c r="AT149" s="77"/>
      <c r="AU149" s="77"/>
      <c r="AV149" s="77"/>
      <c r="AW149" s="77"/>
      <c r="AX149" s="77"/>
      <c r="AY149" s="77"/>
    </row>
    <row r="150" spans="1:51" ht="18.75" customHeight="1" x14ac:dyDescent="0.3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  <c r="AP150" s="77"/>
      <c r="AQ150" s="77"/>
      <c r="AR150" s="77"/>
      <c r="AS150" s="77"/>
      <c r="AT150" s="77"/>
      <c r="AU150" s="77"/>
      <c r="AV150" s="77"/>
      <c r="AW150" s="77"/>
      <c r="AX150" s="77"/>
      <c r="AY150" s="77"/>
    </row>
    <row r="151" spans="1:51" ht="18.75" customHeight="1" x14ac:dyDescent="0.3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  <c r="AN151" s="77"/>
      <c r="AO151" s="77"/>
      <c r="AP151" s="77"/>
      <c r="AQ151" s="77"/>
      <c r="AR151" s="77"/>
      <c r="AS151" s="77"/>
      <c r="AT151" s="77"/>
      <c r="AU151" s="77"/>
      <c r="AV151" s="77"/>
      <c r="AW151" s="77"/>
      <c r="AX151" s="77"/>
      <c r="AY151" s="77"/>
    </row>
    <row r="152" spans="1:51" ht="18.75" customHeight="1" x14ac:dyDescent="0.3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77"/>
      <c r="AW152" s="77"/>
      <c r="AX152" s="77"/>
      <c r="AY152" s="77"/>
    </row>
    <row r="153" spans="1:51" ht="18.75" customHeight="1" x14ac:dyDescent="0.3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  <c r="AP153" s="77"/>
      <c r="AQ153" s="77"/>
      <c r="AR153" s="77"/>
      <c r="AS153" s="77"/>
      <c r="AT153" s="77"/>
      <c r="AU153" s="77"/>
      <c r="AV153" s="77"/>
      <c r="AW153" s="77"/>
      <c r="AX153" s="77"/>
      <c r="AY153" s="77"/>
    </row>
    <row r="154" spans="1:51" ht="18.75" customHeight="1" x14ac:dyDescent="0.3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  <c r="AN154" s="77"/>
      <c r="AO154" s="77"/>
      <c r="AP154" s="77"/>
      <c r="AQ154" s="77"/>
      <c r="AR154" s="77"/>
      <c r="AS154" s="77"/>
      <c r="AT154" s="77"/>
      <c r="AU154" s="77"/>
      <c r="AV154" s="77"/>
      <c r="AW154" s="77"/>
      <c r="AX154" s="77"/>
      <c r="AY154" s="77"/>
    </row>
    <row r="155" spans="1:51" ht="18.75" customHeight="1" x14ac:dyDescent="0.3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  <c r="AP155" s="77"/>
      <c r="AQ155" s="77"/>
      <c r="AR155" s="77"/>
      <c r="AS155" s="77"/>
      <c r="AT155" s="77"/>
      <c r="AU155" s="77"/>
      <c r="AV155" s="77"/>
      <c r="AW155" s="77"/>
      <c r="AX155" s="77"/>
      <c r="AY155" s="77"/>
    </row>
    <row r="156" spans="1:51" ht="18.75" customHeight="1" x14ac:dyDescent="0.3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  <c r="AU156" s="77"/>
      <c r="AV156" s="77"/>
      <c r="AW156" s="77"/>
      <c r="AX156" s="77"/>
      <c r="AY156" s="77"/>
    </row>
    <row r="157" spans="1:51" ht="18.75" customHeight="1" x14ac:dyDescent="0.3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  <c r="AN157" s="77"/>
      <c r="AO157" s="77"/>
      <c r="AP157" s="77"/>
      <c r="AQ157" s="77"/>
      <c r="AR157" s="77"/>
      <c r="AS157" s="77"/>
      <c r="AT157" s="77"/>
      <c r="AU157" s="77"/>
      <c r="AV157" s="77"/>
      <c r="AW157" s="77"/>
      <c r="AX157" s="77"/>
      <c r="AY157" s="77"/>
    </row>
    <row r="158" spans="1:51" ht="18.75" customHeight="1" x14ac:dyDescent="0.3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  <c r="AP158" s="77"/>
      <c r="AQ158" s="77"/>
      <c r="AR158" s="77"/>
      <c r="AS158" s="77"/>
      <c r="AT158" s="77"/>
      <c r="AU158" s="77"/>
      <c r="AV158" s="77"/>
      <c r="AW158" s="77"/>
      <c r="AX158" s="77"/>
      <c r="AY158" s="77"/>
    </row>
    <row r="159" spans="1:51" ht="18.75" customHeight="1" x14ac:dyDescent="0.3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  <c r="AP159" s="77"/>
      <c r="AQ159" s="77"/>
      <c r="AR159" s="77"/>
      <c r="AS159" s="77"/>
      <c r="AT159" s="77"/>
      <c r="AU159" s="77"/>
      <c r="AV159" s="77"/>
      <c r="AW159" s="77"/>
      <c r="AX159" s="77"/>
      <c r="AY159" s="77"/>
    </row>
    <row r="160" spans="1:51" ht="18.75" customHeight="1" x14ac:dyDescent="0.3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U160" s="77"/>
      <c r="AV160" s="77"/>
      <c r="AW160" s="77"/>
      <c r="AX160" s="77"/>
      <c r="AY160" s="77"/>
    </row>
    <row r="161" spans="1:51" ht="18.75" customHeight="1" x14ac:dyDescent="0.3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  <c r="AP161" s="77"/>
      <c r="AQ161" s="77"/>
      <c r="AR161" s="77"/>
      <c r="AS161" s="77"/>
      <c r="AT161" s="77"/>
      <c r="AU161" s="77"/>
      <c r="AV161" s="77"/>
      <c r="AW161" s="77"/>
      <c r="AX161" s="77"/>
      <c r="AY161" s="77"/>
    </row>
    <row r="162" spans="1:51" ht="18.75" customHeight="1" x14ac:dyDescent="0.3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  <c r="AP162" s="77"/>
      <c r="AQ162" s="77"/>
      <c r="AR162" s="77"/>
      <c r="AS162" s="77"/>
      <c r="AT162" s="77"/>
      <c r="AU162" s="77"/>
      <c r="AV162" s="77"/>
      <c r="AW162" s="77"/>
      <c r="AX162" s="77"/>
      <c r="AY162" s="77"/>
    </row>
    <row r="163" spans="1:51" ht="18.75" customHeight="1" x14ac:dyDescent="0.3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  <c r="AP163" s="77"/>
      <c r="AQ163" s="77"/>
      <c r="AR163" s="77"/>
      <c r="AS163" s="77"/>
      <c r="AT163" s="77"/>
      <c r="AU163" s="77"/>
      <c r="AV163" s="77"/>
      <c r="AW163" s="77"/>
      <c r="AX163" s="77"/>
      <c r="AY163" s="77"/>
    </row>
    <row r="164" spans="1:51" ht="18.75" customHeight="1" x14ac:dyDescent="0.3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  <c r="AP164" s="77"/>
      <c r="AQ164" s="77"/>
      <c r="AR164" s="77"/>
      <c r="AS164" s="77"/>
      <c r="AT164" s="77"/>
      <c r="AU164" s="77"/>
      <c r="AV164" s="77"/>
      <c r="AW164" s="77"/>
      <c r="AX164" s="77"/>
      <c r="AY164" s="77"/>
    </row>
    <row r="165" spans="1:51" ht="18.75" customHeight="1" x14ac:dyDescent="0.3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  <c r="AP165" s="77"/>
      <c r="AQ165" s="77"/>
      <c r="AR165" s="77"/>
      <c r="AS165" s="77"/>
      <c r="AT165" s="77"/>
      <c r="AU165" s="77"/>
      <c r="AV165" s="77"/>
      <c r="AW165" s="77"/>
      <c r="AX165" s="77"/>
      <c r="AY165" s="77"/>
    </row>
    <row r="166" spans="1:51" ht="18.75" customHeight="1" x14ac:dyDescent="0.3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  <c r="AN166" s="77"/>
      <c r="AO166" s="77"/>
      <c r="AP166" s="77"/>
      <c r="AQ166" s="77"/>
      <c r="AR166" s="77"/>
      <c r="AS166" s="77"/>
      <c r="AT166" s="77"/>
      <c r="AU166" s="77"/>
      <c r="AV166" s="77"/>
      <c r="AW166" s="77"/>
      <c r="AX166" s="77"/>
      <c r="AY166" s="77"/>
    </row>
    <row r="167" spans="1:51" ht="18.75" customHeight="1" x14ac:dyDescent="0.3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  <c r="AP167" s="77"/>
      <c r="AQ167" s="77"/>
      <c r="AR167" s="77"/>
      <c r="AS167" s="77"/>
      <c r="AT167" s="77"/>
      <c r="AU167" s="77"/>
      <c r="AV167" s="77"/>
      <c r="AW167" s="77"/>
      <c r="AX167" s="77"/>
      <c r="AY167" s="77"/>
    </row>
    <row r="168" spans="1:51" ht="18.75" customHeight="1" x14ac:dyDescent="0.3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  <c r="AN168" s="77"/>
      <c r="AO168" s="77"/>
      <c r="AP168" s="77"/>
      <c r="AQ168" s="77"/>
      <c r="AR168" s="77"/>
      <c r="AS168" s="77"/>
      <c r="AT168" s="77"/>
      <c r="AU168" s="77"/>
      <c r="AV168" s="77"/>
      <c r="AW168" s="77"/>
      <c r="AX168" s="77"/>
      <c r="AY168" s="77"/>
    </row>
    <row r="169" spans="1:51" ht="18.75" customHeight="1" x14ac:dyDescent="0.3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  <c r="AP169" s="77"/>
      <c r="AQ169" s="77"/>
      <c r="AR169" s="77"/>
      <c r="AS169" s="77"/>
      <c r="AT169" s="77"/>
      <c r="AU169" s="77"/>
      <c r="AV169" s="77"/>
      <c r="AW169" s="77"/>
      <c r="AX169" s="77"/>
      <c r="AY169" s="77"/>
    </row>
    <row r="170" spans="1:51" ht="18.75" customHeight="1" x14ac:dyDescent="0.3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  <c r="AP170" s="77"/>
      <c r="AQ170" s="77"/>
      <c r="AR170" s="77"/>
      <c r="AS170" s="77"/>
      <c r="AT170" s="77"/>
      <c r="AU170" s="77"/>
      <c r="AV170" s="77"/>
      <c r="AW170" s="77"/>
      <c r="AX170" s="77"/>
      <c r="AY170" s="77"/>
    </row>
    <row r="171" spans="1:51" ht="18.75" customHeight="1" x14ac:dyDescent="0.3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U171" s="77"/>
      <c r="AV171" s="77"/>
      <c r="AW171" s="77"/>
      <c r="AX171" s="77"/>
      <c r="AY171" s="77"/>
    </row>
    <row r="172" spans="1:51" ht="18.75" customHeight="1" x14ac:dyDescent="0.3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</row>
    <row r="173" spans="1:51" ht="18.75" customHeight="1" x14ac:dyDescent="0.3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  <c r="AN173" s="77"/>
      <c r="AO173" s="77"/>
      <c r="AP173" s="77"/>
      <c r="AQ173" s="77"/>
      <c r="AR173" s="77"/>
      <c r="AS173" s="77"/>
      <c r="AT173" s="77"/>
      <c r="AU173" s="77"/>
      <c r="AV173" s="77"/>
      <c r="AW173" s="77"/>
      <c r="AX173" s="77"/>
      <c r="AY173" s="77"/>
    </row>
    <row r="174" spans="1:51" ht="18.75" customHeight="1" x14ac:dyDescent="0.3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  <c r="AP174" s="77"/>
      <c r="AQ174" s="77"/>
      <c r="AR174" s="77"/>
      <c r="AS174" s="77"/>
      <c r="AT174" s="77"/>
      <c r="AU174" s="77"/>
      <c r="AV174" s="77"/>
      <c r="AW174" s="77"/>
      <c r="AX174" s="77"/>
      <c r="AY174" s="77"/>
    </row>
    <row r="175" spans="1:51" ht="18.75" customHeight="1" x14ac:dyDescent="0.3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  <c r="AN175" s="77"/>
      <c r="AO175" s="77"/>
      <c r="AP175" s="77"/>
      <c r="AQ175" s="77"/>
      <c r="AR175" s="77"/>
      <c r="AS175" s="77"/>
      <c r="AT175" s="77"/>
      <c r="AU175" s="77"/>
      <c r="AV175" s="77"/>
      <c r="AW175" s="77"/>
      <c r="AX175" s="77"/>
      <c r="AY175" s="77"/>
    </row>
    <row r="176" spans="1:51" ht="18.75" customHeight="1" x14ac:dyDescent="0.3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  <c r="AP176" s="77"/>
      <c r="AQ176" s="77"/>
      <c r="AR176" s="77"/>
      <c r="AS176" s="77"/>
      <c r="AT176" s="77"/>
      <c r="AU176" s="77"/>
      <c r="AV176" s="77"/>
      <c r="AW176" s="77"/>
      <c r="AX176" s="77"/>
      <c r="AY176" s="77"/>
    </row>
    <row r="177" spans="1:51" ht="18.75" customHeight="1" x14ac:dyDescent="0.3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  <c r="AN177" s="77"/>
      <c r="AO177" s="77"/>
      <c r="AP177" s="77"/>
      <c r="AQ177" s="77"/>
      <c r="AR177" s="77"/>
      <c r="AS177" s="77"/>
      <c r="AT177" s="77"/>
      <c r="AU177" s="77"/>
      <c r="AV177" s="77"/>
      <c r="AW177" s="77"/>
      <c r="AX177" s="77"/>
      <c r="AY177" s="77"/>
    </row>
    <row r="178" spans="1:51" ht="18.75" customHeight="1" x14ac:dyDescent="0.3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  <c r="AP178" s="77"/>
      <c r="AQ178" s="77"/>
      <c r="AR178" s="77"/>
      <c r="AS178" s="77"/>
      <c r="AT178" s="77"/>
      <c r="AU178" s="77"/>
      <c r="AV178" s="77"/>
      <c r="AW178" s="77"/>
      <c r="AX178" s="77"/>
      <c r="AY178" s="77"/>
    </row>
    <row r="179" spans="1:51" ht="18.75" customHeight="1" x14ac:dyDescent="0.3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  <c r="AN179" s="77"/>
      <c r="AO179" s="77"/>
      <c r="AP179" s="77"/>
      <c r="AQ179" s="77"/>
      <c r="AR179" s="77"/>
      <c r="AS179" s="77"/>
      <c r="AT179" s="77"/>
      <c r="AU179" s="77"/>
      <c r="AV179" s="77"/>
      <c r="AW179" s="77"/>
      <c r="AX179" s="77"/>
      <c r="AY179" s="77"/>
    </row>
    <row r="180" spans="1:51" ht="18.75" customHeight="1" x14ac:dyDescent="0.3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77"/>
      <c r="AO180" s="77"/>
      <c r="AP180" s="77"/>
      <c r="AQ180" s="77"/>
      <c r="AR180" s="77"/>
      <c r="AS180" s="77"/>
      <c r="AT180" s="77"/>
      <c r="AU180" s="77"/>
      <c r="AV180" s="77"/>
      <c r="AW180" s="77"/>
      <c r="AX180" s="77"/>
      <c r="AY180" s="77"/>
    </row>
    <row r="181" spans="1:51" ht="18.75" customHeight="1" x14ac:dyDescent="0.3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  <c r="AP181" s="77"/>
      <c r="AQ181" s="77"/>
      <c r="AR181" s="77"/>
      <c r="AS181" s="77"/>
      <c r="AT181" s="77"/>
      <c r="AU181" s="77"/>
      <c r="AV181" s="77"/>
      <c r="AW181" s="77"/>
      <c r="AX181" s="77"/>
      <c r="AY181" s="77"/>
    </row>
    <row r="182" spans="1:51" ht="18.75" customHeight="1" x14ac:dyDescent="0.3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  <c r="AU182" s="77"/>
      <c r="AV182" s="77"/>
      <c r="AW182" s="77"/>
      <c r="AX182" s="77"/>
      <c r="AY182" s="77"/>
    </row>
    <row r="183" spans="1:51" ht="18.75" customHeight="1" x14ac:dyDescent="0.3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  <c r="AP183" s="77"/>
      <c r="AQ183" s="77"/>
      <c r="AR183" s="77"/>
      <c r="AS183" s="77"/>
      <c r="AT183" s="77"/>
      <c r="AU183" s="77"/>
      <c r="AV183" s="77"/>
      <c r="AW183" s="77"/>
      <c r="AX183" s="77"/>
      <c r="AY183" s="77"/>
    </row>
    <row r="184" spans="1:51" ht="18.75" customHeight="1" x14ac:dyDescent="0.3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77"/>
      <c r="AO184" s="77"/>
      <c r="AP184" s="77"/>
      <c r="AQ184" s="77"/>
      <c r="AR184" s="77"/>
      <c r="AS184" s="77"/>
      <c r="AT184" s="77"/>
      <c r="AU184" s="77"/>
      <c r="AV184" s="77"/>
      <c r="AW184" s="77"/>
      <c r="AX184" s="77"/>
      <c r="AY184" s="77"/>
    </row>
    <row r="185" spans="1:51" ht="18.75" customHeight="1" x14ac:dyDescent="0.3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  <c r="AP185" s="77"/>
      <c r="AQ185" s="77"/>
      <c r="AR185" s="77"/>
      <c r="AS185" s="77"/>
      <c r="AT185" s="77"/>
      <c r="AU185" s="77"/>
      <c r="AV185" s="77"/>
      <c r="AW185" s="77"/>
      <c r="AX185" s="77"/>
      <c r="AY185" s="77"/>
    </row>
    <row r="186" spans="1:51" ht="18.75" customHeight="1" x14ac:dyDescent="0.3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77"/>
      <c r="AT186" s="77"/>
      <c r="AU186" s="77"/>
      <c r="AV186" s="77"/>
      <c r="AW186" s="77"/>
      <c r="AX186" s="77"/>
      <c r="AY186" s="77"/>
    </row>
    <row r="187" spans="1:51" ht="18.75" customHeight="1" x14ac:dyDescent="0.3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  <c r="AN187" s="77"/>
      <c r="AO187" s="77"/>
      <c r="AP187" s="77"/>
      <c r="AQ187" s="77"/>
      <c r="AR187" s="77"/>
      <c r="AS187" s="77"/>
      <c r="AT187" s="77"/>
      <c r="AU187" s="77"/>
      <c r="AV187" s="77"/>
      <c r="AW187" s="77"/>
      <c r="AX187" s="77"/>
      <c r="AY187" s="77"/>
    </row>
    <row r="188" spans="1:51" ht="18.75" customHeight="1" x14ac:dyDescent="0.3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  <c r="AP188" s="77"/>
      <c r="AQ188" s="77"/>
      <c r="AR188" s="77"/>
      <c r="AS188" s="77"/>
      <c r="AT188" s="77"/>
      <c r="AU188" s="77"/>
      <c r="AV188" s="77"/>
      <c r="AW188" s="77"/>
      <c r="AX188" s="77"/>
      <c r="AY188" s="77"/>
    </row>
    <row r="189" spans="1:51" ht="18.75" customHeight="1" x14ac:dyDescent="0.3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  <c r="AP189" s="77"/>
      <c r="AQ189" s="77"/>
      <c r="AR189" s="77"/>
      <c r="AS189" s="77"/>
      <c r="AT189" s="77"/>
      <c r="AU189" s="77"/>
      <c r="AV189" s="77"/>
      <c r="AW189" s="77"/>
      <c r="AX189" s="77"/>
      <c r="AY189" s="77"/>
    </row>
    <row r="190" spans="1:51" ht="18.75" customHeight="1" x14ac:dyDescent="0.3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  <c r="AP190" s="77"/>
      <c r="AQ190" s="77"/>
      <c r="AR190" s="77"/>
      <c r="AS190" s="77"/>
      <c r="AT190" s="77"/>
      <c r="AU190" s="77"/>
      <c r="AV190" s="77"/>
      <c r="AW190" s="77"/>
      <c r="AX190" s="77"/>
      <c r="AY190" s="77"/>
    </row>
    <row r="191" spans="1:51" ht="18.75" customHeight="1" x14ac:dyDescent="0.3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  <c r="AP191" s="77"/>
      <c r="AQ191" s="77"/>
      <c r="AR191" s="77"/>
      <c r="AS191" s="77"/>
      <c r="AT191" s="77"/>
      <c r="AU191" s="77"/>
      <c r="AV191" s="77"/>
      <c r="AW191" s="77"/>
      <c r="AX191" s="77"/>
      <c r="AY191" s="77"/>
    </row>
    <row r="192" spans="1:51" ht="18.75" customHeight="1" x14ac:dyDescent="0.3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  <c r="AP192" s="77"/>
      <c r="AQ192" s="77"/>
      <c r="AR192" s="77"/>
      <c r="AS192" s="77"/>
      <c r="AT192" s="77"/>
      <c r="AU192" s="77"/>
      <c r="AV192" s="77"/>
      <c r="AW192" s="77"/>
      <c r="AX192" s="77"/>
      <c r="AY192" s="77"/>
    </row>
    <row r="193" spans="1:51" ht="18.75" customHeight="1" x14ac:dyDescent="0.3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  <c r="AP193" s="77"/>
      <c r="AQ193" s="77"/>
      <c r="AR193" s="77"/>
      <c r="AS193" s="77"/>
      <c r="AT193" s="77"/>
      <c r="AU193" s="77"/>
      <c r="AV193" s="77"/>
      <c r="AW193" s="77"/>
      <c r="AX193" s="77"/>
      <c r="AY193" s="77"/>
    </row>
    <row r="194" spans="1:51" ht="18.75" customHeight="1" x14ac:dyDescent="0.3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  <c r="AP194" s="77"/>
      <c r="AQ194" s="77"/>
      <c r="AR194" s="77"/>
      <c r="AS194" s="77"/>
      <c r="AT194" s="77"/>
      <c r="AU194" s="77"/>
      <c r="AV194" s="77"/>
      <c r="AW194" s="77"/>
      <c r="AX194" s="77"/>
      <c r="AY194" s="77"/>
    </row>
    <row r="195" spans="1:51" ht="18.75" customHeight="1" x14ac:dyDescent="0.3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  <c r="AP195" s="77"/>
      <c r="AQ195" s="77"/>
      <c r="AR195" s="77"/>
      <c r="AS195" s="77"/>
      <c r="AT195" s="77"/>
      <c r="AU195" s="77"/>
      <c r="AV195" s="77"/>
      <c r="AW195" s="77"/>
      <c r="AX195" s="77"/>
      <c r="AY195" s="77"/>
    </row>
    <row r="196" spans="1:51" ht="18.75" customHeight="1" x14ac:dyDescent="0.3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  <c r="AP196" s="77"/>
      <c r="AQ196" s="77"/>
      <c r="AR196" s="77"/>
      <c r="AS196" s="77"/>
      <c r="AT196" s="77"/>
      <c r="AU196" s="77"/>
      <c r="AV196" s="77"/>
      <c r="AW196" s="77"/>
      <c r="AX196" s="77"/>
      <c r="AY196" s="77"/>
    </row>
    <row r="197" spans="1:51" ht="18.75" customHeight="1" x14ac:dyDescent="0.3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  <c r="AP197" s="77"/>
      <c r="AQ197" s="77"/>
      <c r="AR197" s="77"/>
      <c r="AS197" s="77"/>
      <c r="AT197" s="77"/>
      <c r="AU197" s="77"/>
      <c r="AV197" s="77"/>
      <c r="AW197" s="77"/>
      <c r="AX197" s="77"/>
      <c r="AY197" s="77"/>
    </row>
    <row r="198" spans="1:51" ht="18.75" customHeight="1" x14ac:dyDescent="0.3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  <c r="AP198" s="77"/>
      <c r="AQ198" s="77"/>
      <c r="AR198" s="77"/>
      <c r="AS198" s="77"/>
      <c r="AT198" s="77"/>
      <c r="AU198" s="77"/>
      <c r="AV198" s="77"/>
      <c r="AW198" s="77"/>
      <c r="AX198" s="77"/>
      <c r="AY198" s="77"/>
    </row>
    <row r="199" spans="1:51" ht="18.75" customHeight="1" x14ac:dyDescent="0.3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  <c r="AP199" s="77"/>
      <c r="AQ199" s="77"/>
      <c r="AR199" s="77"/>
      <c r="AS199" s="77"/>
      <c r="AT199" s="77"/>
      <c r="AU199" s="77"/>
      <c r="AV199" s="77"/>
      <c r="AW199" s="77"/>
      <c r="AX199" s="77"/>
      <c r="AY199" s="77"/>
    </row>
    <row r="200" spans="1:51" ht="18.75" customHeight="1" x14ac:dyDescent="0.3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  <c r="AN200" s="77"/>
      <c r="AO200" s="77"/>
      <c r="AP200" s="77"/>
      <c r="AQ200" s="77"/>
      <c r="AR200" s="77"/>
      <c r="AS200" s="77"/>
      <c r="AT200" s="77"/>
      <c r="AU200" s="77"/>
      <c r="AV200" s="77"/>
      <c r="AW200" s="77"/>
      <c r="AX200" s="77"/>
      <c r="AY200" s="77"/>
    </row>
    <row r="201" spans="1:51" ht="18.75" customHeight="1" x14ac:dyDescent="0.3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U201" s="77"/>
      <c r="AV201" s="77"/>
      <c r="AW201" s="77"/>
      <c r="AX201" s="77"/>
      <c r="AY201" s="77"/>
    </row>
    <row r="202" spans="1:51" ht="18.75" customHeight="1" x14ac:dyDescent="0.3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  <c r="AN202" s="77"/>
      <c r="AO202" s="77"/>
      <c r="AP202" s="77"/>
      <c r="AQ202" s="77"/>
      <c r="AR202" s="77"/>
      <c r="AS202" s="77"/>
      <c r="AT202" s="77"/>
      <c r="AU202" s="77"/>
      <c r="AV202" s="77"/>
      <c r="AW202" s="77"/>
      <c r="AX202" s="77"/>
      <c r="AY202" s="77"/>
    </row>
    <row r="203" spans="1:51" ht="18.75" customHeight="1" x14ac:dyDescent="0.3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  <c r="AP203" s="77"/>
      <c r="AQ203" s="77"/>
      <c r="AR203" s="77"/>
      <c r="AS203" s="77"/>
      <c r="AT203" s="77"/>
      <c r="AU203" s="77"/>
      <c r="AV203" s="77"/>
      <c r="AW203" s="77"/>
      <c r="AX203" s="77"/>
      <c r="AY203" s="77"/>
    </row>
    <row r="204" spans="1:51" ht="18.75" customHeight="1" x14ac:dyDescent="0.3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  <c r="AP204" s="77"/>
      <c r="AQ204" s="77"/>
      <c r="AR204" s="77"/>
      <c r="AS204" s="77"/>
      <c r="AT204" s="77"/>
      <c r="AU204" s="77"/>
      <c r="AV204" s="77"/>
      <c r="AW204" s="77"/>
      <c r="AX204" s="77"/>
      <c r="AY204" s="77"/>
    </row>
    <row r="205" spans="1:51" ht="18.75" customHeight="1" x14ac:dyDescent="0.3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  <c r="AP205" s="77"/>
      <c r="AQ205" s="77"/>
      <c r="AR205" s="77"/>
      <c r="AS205" s="77"/>
      <c r="AT205" s="77"/>
      <c r="AU205" s="77"/>
      <c r="AV205" s="77"/>
      <c r="AW205" s="77"/>
      <c r="AX205" s="77"/>
      <c r="AY205" s="77"/>
    </row>
    <row r="206" spans="1:51" ht="18.75" customHeight="1" x14ac:dyDescent="0.3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  <c r="AP206" s="77"/>
      <c r="AQ206" s="77"/>
      <c r="AR206" s="77"/>
      <c r="AS206" s="77"/>
      <c r="AT206" s="77"/>
      <c r="AU206" s="77"/>
      <c r="AV206" s="77"/>
      <c r="AW206" s="77"/>
      <c r="AX206" s="77"/>
      <c r="AY206" s="77"/>
    </row>
    <row r="207" spans="1:51" ht="18.75" customHeight="1" x14ac:dyDescent="0.3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  <c r="AN207" s="77"/>
      <c r="AO207" s="77"/>
      <c r="AP207" s="77"/>
      <c r="AQ207" s="77"/>
      <c r="AR207" s="77"/>
      <c r="AS207" s="77"/>
      <c r="AT207" s="77"/>
      <c r="AU207" s="77"/>
      <c r="AV207" s="77"/>
      <c r="AW207" s="77"/>
      <c r="AX207" s="77"/>
      <c r="AY207" s="77"/>
    </row>
    <row r="208" spans="1:51" ht="18.75" customHeight="1" x14ac:dyDescent="0.3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  <c r="AP208" s="77"/>
      <c r="AQ208" s="77"/>
      <c r="AR208" s="77"/>
      <c r="AS208" s="77"/>
      <c r="AT208" s="77"/>
      <c r="AU208" s="77"/>
      <c r="AV208" s="77"/>
      <c r="AW208" s="77"/>
      <c r="AX208" s="77"/>
      <c r="AY208" s="77"/>
    </row>
    <row r="209" spans="1:51" ht="18.75" customHeight="1" x14ac:dyDescent="0.3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  <c r="AN209" s="77"/>
      <c r="AO209" s="77"/>
      <c r="AP209" s="77"/>
      <c r="AQ209" s="77"/>
      <c r="AR209" s="77"/>
      <c r="AS209" s="77"/>
      <c r="AT209" s="77"/>
      <c r="AU209" s="77"/>
      <c r="AV209" s="77"/>
      <c r="AW209" s="77"/>
      <c r="AX209" s="77"/>
      <c r="AY209" s="77"/>
    </row>
    <row r="210" spans="1:51" ht="18.75" customHeight="1" x14ac:dyDescent="0.3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  <c r="AP210" s="77"/>
      <c r="AQ210" s="77"/>
      <c r="AR210" s="77"/>
      <c r="AS210" s="77"/>
      <c r="AT210" s="77"/>
      <c r="AU210" s="77"/>
      <c r="AV210" s="77"/>
      <c r="AW210" s="77"/>
      <c r="AX210" s="77"/>
      <c r="AY210" s="77"/>
    </row>
    <row r="211" spans="1:51" ht="18.75" customHeight="1" x14ac:dyDescent="0.3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  <c r="AN211" s="77"/>
      <c r="AO211" s="77"/>
      <c r="AP211" s="77"/>
      <c r="AQ211" s="77"/>
      <c r="AR211" s="77"/>
      <c r="AS211" s="77"/>
      <c r="AT211" s="77"/>
      <c r="AU211" s="77"/>
      <c r="AV211" s="77"/>
      <c r="AW211" s="77"/>
      <c r="AX211" s="77"/>
      <c r="AY211" s="77"/>
    </row>
    <row r="212" spans="1:51" ht="18.75" customHeight="1" x14ac:dyDescent="0.3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  <c r="AP212" s="77"/>
      <c r="AQ212" s="77"/>
      <c r="AR212" s="77"/>
      <c r="AS212" s="77"/>
      <c r="AT212" s="77"/>
      <c r="AU212" s="77"/>
      <c r="AV212" s="77"/>
      <c r="AW212" s="77"/>
      <c r="AX212" s="77"/>
      <c r="AY212" s="77"/>
    </row>
    <row r="213" spans="1:51" ht="18.75" customHeight="1" x14ac:dyDescent="0.3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  <c r="AN213" s="77"/>
      <c r="AO213" s="77"/>
      <c r="AP213" s="77"/>
      <c r="AQ213" s="77"/>
      <c r="AR213" s="77"/>
      <c r="AS213" s="77"/>
      <c r="AT213" s="77"/>
      <c r="AU213" s="77"/>
      <c r="AV213" s="77"/>
      <c r="AW213" s="77"/>
      <c r="AX213" s="77"/>
      <c r="AY213" s="77"/>
    </row>
    <row r="214" spans="1:51" ht="18.75" customHeight="1" x14ac:dyDescent="0.3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  <c r="AP214" s="77"/>
      <c r="AQ214" s="77"/>
      <c r="AR214" s="77"/>
      <c r="AS214" s="77"/>
      <c r="AT214" s="77"/>
      <c r="AU214" s="77"/>
      <c r="AV214" s="77"/>
      <c r="AW214" s="77"/>
      <c r="AX214" s="77"/>
      <c r="AY214" s="77"/>
    </row>
    <row r="215" spans="1:51" ht="18.75" customHeight="1" x14ac:dyDescent="0.3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  <c r="AP215" s="77"/>
      <c r="AQ215" s="77"/>
      <c r="AR215" s="77"/>
      <c r="AS215" s="77"/>
      <c r="AT215" s="77"/>
      <c r="AU215" s="77"/>
      <c r="AV215" s="77"/>
      <c r="AW215" s="77"/>
      <c r="AX215" s="77"/>
      <c r="AY215" s="77"/>
    </row>
    <row r="216" spans="1:51" ht="18.75" customHeight="1" x14ac:dyDescent="0.3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77"/>
      <c r="AW216" s="77"/>
      <c r="AX216" s="77"/>
      <c r="AY216" s="77"/>
    </row>
    <row r="217" spans="1:51" ht="18.75" customHeight="1" x14ac:dyDescent="0.3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  <c r="AP217" s="77"/>
      <c r="AQ217" s="77"/>
      <c r="AR217" s="77"/>
      <c r="AS217" s="77"/>
      <c r="AT217" s="77"/>
      <c r="AU217" s="77"/>
      <c r="AV217" s="77"/>
      <c r="AW217" s="77"/>
      <c r="AX217" s="77"/>
      <c r="AY217" s="77"/>
    </row>
    <row r="218" spans="1:51" ht="18.75" customHeight="1" x14ac:dyDescent="0.3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  <c r="AP218" s="77"/>
      <c r="AQ218" s="77"/>
      <c r="AR218" s="77"/>
      <c r="AS218" s="77"/>
      <c r="AT218" s="77"/>
      <c r="AU218" s="77"/>
      <c r="AV218" s="77"/>
      <c r="AW218" s="77"/>
      <c r="AX218" s="77"/>
      <c r="AY218" s="77"/>
    </row>
    <row r="219" spans="1:51" ht="18.75" customHeight="1" x14ac:dyDescent="0.3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  <c r="AP219" s="77"/>
      <c r="AQ219" s="77"/>
      <c r="AR219" s="77"/>
      <c r="AS219" s="77"/>
      <c r="AT219" s="77"/>
      <c r="AU219" s="77"/>
      <c r="AV219" s="77"/>
      <c r="AW219" s="77"/>
      <c r="AX219" s="77"/>
      <c r="AY219" s="77"/>
    </row>
    <row r="220" spans="1:51" ht="18.75" customHeight="1" x14ac:dyDescent="0.3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  <c r="AP220" s="77"/>
      <c r="AQ220" s="77"/>
      <c r="AR220" s="77"/>
      <c r="AS220" s="77"/>
      <c r="AT220" s="77"/>
      <c r="AU220" s="77"/>
      <c r="AV220" s="77"/>
      <c r="AW220" s="77"/>
      <c r="AX220" s="77"/>
      <c r="AY220" s="77"/>
    </row>
    <row r="221" spans="1:51" ht="18.75" customHeight="1" x14ac:dyDescent="0.3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77"/>
      <c r="AQ221" s="77"/>
      <c r="AR221" s="77"/>
      <c r="AS221" s="77"/>
      <c r="AT221" s="77"/>
      <c r="AU221" s="77"/>
      <c r="AV221" s="77"/>
      <c r="AW221" s="77"/>
      <c r="AX221" s="77"/>
      <c r="AY221" s="77"/>
    </row>
    <row r="222" spans="1:51" ht="18.75" customHeight="1" x14ac:dyDescent="0.3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  <c r="AN222" s="77"/>
      <c r="AO222" s="77"/>
      <c r="AP222" s="77"/>
      <c r="AQ222" s="77"/>
      <c r="AR222" s="77"/>
      <c r="AS222" s="77"/>
      <c r="AT222" s="77"/>
      <c r="AU222" s="77"/>
      <c r="AV222" s="77"/>
      <c r="AW222" s="77"/>
      <c r="AX222" s="77"/>
      <c r="AY222" s="77"/>
    </row>
    <row r="223" spans="1:51" ht="18.75" customHeight="1" x14ac:dyDescent="0.3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  <c r="AP223" s="77"/>
      <c r="AQ223" s="77"/>
      <c r="AR223" s="77"/>
      <c r="AS223" s="77"/>
      <c r="AT223" s="77"/>
      <c r="AU223" s="77"/>
      <c r="AV223" s="77"/>
      <c r="AW223" s="77"/>
      <c r="AX223" s="77"/>
      <c r="AY223" s="77"/>
    </row>
    <row r="224" spans="1:51" ht="18.75" customHeight="1" x14ac:dyDescent="0.3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  <c r="AP224" s="77"/>
      <c r="AQ224" s="77"/>
      <c r="AR224" s="77"/>
      <c r="AS224" s="77"/>
      <c r="AT224" s="77"/>
      <c r="AU224" s="77"/>
      <c r="AV224" s="77"/>
      <c r="AW224" s="77"/>
      <c r="AX224" s="77"/>
      <c r="AY224" s="77"/>
    </row>
    <row r="225" spans="1:51" ht="18.75" customHeight="1" x14ac:dyDescent="0.3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  <c r="AP225" s="77"/>
      <c r="AQ225" s="77"/>
      <c r="AR225" s="77"/>
      <c r="AS225" s="77"/>
      <c r="AT225" s="77"/>
      <c r="AU225" s="77"/>
      <c r="AV225" s="77"/>
      <c r="AW225" s="77"/>
      <c r="AX225" s="77"/>
      <c r="AY225" s="77"/>
    </row>
    <row r="226" spans="1:51" ht="18.75" customHeight="1" x14ac:dyDescent="0.3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  <c r="AP226" s="77"/>
      <c r="AQ226" s="77"/>
      <c r="AR226" s="77"/>
      <c r="AS226" s="77"/>
      <c r="AT226" s="77"/>
      <c r="AU226" s="77"/>
      <c r="AV226" s="77"/>
      <c r="AW226" s="77"/>
      <c r="AX226" s="77"/>
      <c r="AY226" s="77"/>
    </row>
    <row r="227" spans="1:51" ht="18.75" customHeight="1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  <c r="AP227" s="77"/>
      <c r="AQ227" s="77"/>
      <c r="AR227" s="77"/>
      <c r="AS227" s="77"/>
      <c r="AT227" s="77"/>
      <c r="AU227" s="77"/>
      <c r="AV227" s="77"/>
      <c r="AW227" s="77"/>
      <c r="AX227" s="77"/>
      <c r="AY227" s="77"/>
    </row>
    <row r="228" spans="1:51" ht="18.75" customHeight="1" x14ac:dyDescent="0.3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  <c r="AN228" s="77"/>
      <c r="AO228" s="77"/>
      <c r="AP228" s="77"/>
      <c r="AQ228" s="77"/>
      <c r="AR228" s="77"/>
      <c r="AS228" s="77"/>
      <c r="AT228" s="77"/>
      <c r="AU228" s="77"/>
      <c r="AV228" s="77"/>
      <c r="AW228" s="77"/>
      <c r="AX228" s="77"/>
      <c r="AY228" s="77"/>
    </row>
    <row r="229" spans="1:51" ht="18.75" customHeight="1" x14ac:dyDescent="0.3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  <c r="AP229" s="77"/>
      <c r="AQ229" s="77"/>
      <c r="AR229" s="77"/>
      <c r="AS229" s="77"/>
      <c r="AT229" s="77"/>
      <c r="AU229" s="77"/>
      <c r="AV229" s="77"/>
      <c r="AW229" s="77"/>
      <c r="AX229" s="77"/>
      <c r="AY229" s="77"/>
    </row>
    <row r="230" spans="1:51" ht="18.75" customHeight="1" x14ac:dyDescent="0.3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  <c r="AN230" s="77"/>
      <c r="AO230" s="77"/>
      <c r="AP230" s="77"/>
      <c r="AQ230" s="77"/>
      <c r="AR230" s="77"/>
      <c r="AS230" s="77"/>
      <c r="AT230" s="77"/>
      <c r="AU230" s="77"/>
      <c r="AV230" s="77"/>
      <c r="AW230" s="77"/>
      <c r="AX230" s="77"/>
      <c r="AY230" s="77"/>
    </row>
    <row r="231" spans="1:51" ht="18.75" customHeight="1" x14ac:dyDescent="0.3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  <c r="AP231" s="77"/>
      <c r="AQ231" s="77"/>
      <c r="AR231" s="77"/>
      <c r="AS231" s="77"/>
      <c r="AT231" s="77"/>
      <c r="AU231" s="77"/>
      <c r="AV231" s="77"/>
      <c r="AW231" s="77"/>
      <c r="AX231" s="77"/>
      <c r="AY231" s="77"/>
    </row>
    <row r="232" spans="1:51" ht="18.75" customHeight="1" x14ac:dyDescent="0.3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  <c r="AP232" s="77"/>
      <c r="AQ232" s="77"/>
      <c r="AR232" s="77"/>
      <c r="AS232" s="77"/>
      <c r="AT232" s="77"/>
      <c r="AU232" s="77"/>
      <c r="AV232" s="77"/>
      <c r="AW232" s="77"/>
      <c r="AX232" s="77"/>
      <c r="AY232" s="77"/>
    </row>
    <row r="233" spans="1:51" ht="18.75" customHeight="1" x14ac:dyDescent="0.3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  <c r="AN233" s="77"/>
      <c r="AO233" s="77"/>
      <c r="AP233" s="77"/>
      <c r="AQ233" s="77"/>
      <c r="AR233" s="77"/>
      <c r="AS233" s="77"/>
      <c r="AT233" s="77"/>
      <c r="AU233" s="77"/>
      <c r="AV233" s="77"/>
      <c r="AW233" s="77"/>
      <c r="AX233" s="77"/>
      <c r="AY233" s="77"/>
    </row>
    <row r="234" spans="1:51" ht="18.75" customHeight="1" x14ac:dyDescent="0.3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  <c r="AP234" s="77"/>
      <c r="AQ234" s="77"/>
      <c r="AR234" s="77"/>
      <c r="AS234" s="77"/>
      <c r="AT234" s="77"/>
      <c r="AU234" s="77"/>
      <c r="AV234" s="77"/>
      <c r="AW234" s="77"/>
      <c r="AX234" s="77"/>
      <c r="AY234" s="77"/>
    </row>
    <row r="235" spans="1:51" ht="18.75" customHeight="1" x14ac:dyDescent="0.3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  <c r="AN235" s="77"/>
      <c r="AO235" s="77"/>
      <c r="AP235" s="77"/>
      <c r="AQ235" s="77"/>
      <c r="AR235" s="77"/>
      <c r="AS235" s="77"/>
      <c r="AT235" s="77"/>
      <c r="AU235" s="77"/>
      <c r="AV235" s="77"/>
      <c r="AW235" s="77"/>
      <c r="AX235" s="77"/>
      <c r="AY235" s="77"/>
    </row>
    <row r="236" spans="1:51" ht="18.75" customHeight="1" x14ac:dyDescent="0.3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  <c r="AN236" s="77"/>
      <c r="AO236" s="77"/>
      <c r="AP236" s="77"/>
      <c r="AQ236" s="77"/>
      <c r="AR236" s="77"/>
      <c r="AS236" s="77"/>
      <c r="AT236" s="77"/>
      <c r="AU236" s="77"/>
      <c r="AV236" s="77"/>
      <c r="AW236" s="77"/>
      <c r="AX236" s="77"/>
      <c r="AY236" s="77"/>
    </row>
    <row r="237" spans="1:51" ht="18.75" customHeight="1" x14ac:dyDescent="0.3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  <c r="AN237" s="77"/>
      <c r="AO237" s="77"/>
      <c r="AP237" s="77"/>
      <c r="AQ237" s="77"/>
      <c r="AR237" s="77"/>
      <c r="AS237" s="77"/>
      <c r="AT237" s="77"/>
      <c r="AU237" s="77"/>
      <c r="AV237" s="77"/>
      <c r="AW237" s="77"/>
      <c r="AX237" s="77"/>
      <c r="AY237" s="77"/>
    </row>
    <row r="238" spans="1:51" ht="18.75" customHeight="1" x14ac:dyDescent="0.3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  <c r="AN238" s="77"/>
      <c r="AO238" s="77"/>
      <c r="AP238" s="77"/>
      <c r="AQ238" s="77"/>
      <c r="AR238" s="77"/>
      <c r="AS238" s="77"/>
      <c r="AT238" s="77"/>
      <c r="AU238" s="77"/>
      <c r="AV238" s="77"/>
      <c r="AW238" s="77"/>
      <c r="AX238" s="77"/>
      <c r="AY238" s="77"/>
    </row>
    <row r="239" spans="1:51" ht="18.75" customHeight="1" x14ac:dyDescent="0.3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  <c r="AN239" s="77"/>
      <c r="AO239" s="77"/>
      <c r="AP239" s="77"/>
      <c r="AQ239" s="77"/>
      <c r="AR239" s="77"/>
      <c r="AS239" s="77"/>
      <c r="AT239" s="77"/>
      <c r="AU239" s="77"/>
      <c r="AV239" s="77"/>
      <c r="AW239" s="77"/>
      <c r="AX239" s="77"/>
      <c r="AY239" s="77"/>
    </row>
    <row r="240" spans="1:51" ht="18.75" customHeight="1" x14ac:dyDescent="0.3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  <c r="AN240" s="77"/>
      <c r="AO240" s="77"/>
      <c r="AP240" s="77"/>
      <c r="AQ240" s="77"/>
      <c r="AR240" s="77"/>
      <c r="AS240" s="77"/>
      <c r="AT240" s="77"/>
      <c r="AU240" s="77"/>
      <c r="AV240" s="77"/>
      <c r="AW240" s="77"/>
      <c r="AX240" s="77"/>
      <c r="AY240" s="77"/>
    </row>
    <row r="241" spans="1:51" ht="18.75" customHeight="1" x14ac:dyDescent="0.3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  <c r="AN241" s="77"/>
      <c r="AO241" s="77"/>
      <c r="AP241" s="77"/>
      <c r="AQ241" s="77"/>
      <c r="AR241" s="77"/>
      <c r="AS241" s="77"/>
      <c r="AT241" s="77"/>
      <c r="AU241" s="77"/>
      <c r="AV241" s="77"/>
      <c r="AW241" s="77"/>
      <c r="AX241" s="77"/>
      <c r="AY241" s="77"/>
    </row>
    <row r="242" spans="1:51" ht="18.75" customHeight="1" x14ac:dyDescent="0.3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  <c r="AN242" s="77"/>
      <c r="AO242" s="77"/>
      <c r="AP242" s="77"/>
      <c r="AQ242" s="77"/>
      <c r="AR242" s="77"/>
      <c r="AS242" s="77"/>
      <c r="AT242" s="77"/>
      <c r="AU242" s="77"/>
      <c r="AV242" s="77"/>
      <c r="AW242" s="77"/>
      <c r="AX242" s="77"/>
      <c r="AY242" s="77"/>
    </row>
    <row r="243" spans="1:51" ht="18.75" customHeight="1" x14ac:dyDescent="0.3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  <c r="AP243" s="77"/>
      <c r="AQ243" s="77"/>
      <c r="AR243" s="77"/>
      <c r="AS243" s="77"/>
      <c r="AT243" s="77"/>
      <c r="AU243" s="77"/>
      <c r="AV243" s="77"/>
      <c r="AW243" s="77"/>
      <c r="AX243" s="77"/>
      <c r="AY243" s="77"/>
    </row>
    <row r="244" spans="1:51" ht="18.75" customHeight="1" x14ac:dyDescent="0.3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  <c r="AN244" s="77"/>
      <c r="AO244" s="77"/>
      <c r="AP244" s="77"/>
      <c r="AQ244" s="77"/>
      <c r="AR244" s="77"/>
      <c r="AS244" s="77"/>
      <c r="AT244" s="77"/>
      <c r="AU244" s="77"/>
      <c r="AV244" s="77"/>
      <c r="AW244" s="77"/>
      <c r="AX244" s="77"/>
      <c r="AY244" s="77"/>
    </row>
    <row r="245" spans="1:51" ht="18.75" customHeight="1" x14ac:dyDescent="0.3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  <c r="AN245" s="77"/>
      <c r="AO245" s="77"/>
      <c r="AP245" s="77"/>
      <c r="AQ245" s="77"/>
      <c r="AR245" s="77"/>
      <c r="AS245" s="77"/>
      <c r="AT245" s="77"/>
      <c r="AU245" s="77"/>
      <c r="AV245" s="77"/>
      <c r="AW245" s="77"/>
      <c r="AX245" s="77"/>
      <c r="AY245" s="77"/>
    </row>
    <row r="246" spans="1:51" ht="18.75" customHeight="1" x14ac:dyDescent="0.3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  <c r="AW246" s="77"/>
      <c r="AX246" s="77"/>
      <c r="AY246" s="77"/>
    </row>
    <row r="247" spans="1:51" ht="18.75" customHeight="1" x14ac:dyDescent="0.3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  <c r="AP247" s="77"/>
      <c r="AQ247" s="77"/>
      <c r="AR247" s="77"/>
      <c r="AS247" s="77"/>
      <c r="AT247" s="77"/>
      <c r="AU247" s="77"/>
      <c r="AV247" s="77"/>
      <c r="AW247" s="77"/>
      <c r="AX247" s="77"/>
      <c r="AY247" s="77"/>
    </row>
    <row r="248" spans="1:51" ht="18.75" customHeight="1" x14ac:dyDescent="0.3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  <c r="AP248" s="77"/>
      <c r="AQ248" s="77"/>
      <c r="AR248" s="77"/>
      <c r="AS248" s="77"/>
      <c r="AT248" s="77"/>
      <c r="AU248" s="77"/>
      <c r="AV248" s="77"/>
      <c r="AW248" s="77"/>
      <c r="AX248" s="77"/>
      <c r="AY248" s="77"/>
    </row>
    <row r="249" spans="1:51" ht="18.75" customHeight="1" x14ac:dyDescent="0.3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  <c r="AN249" s="77"/>
      <c r="AO249" s="77"/>
      <c r="AP249" s="77"/>
      <c r="AQ249" s="77"/>
      <c r="AR249" s="77"/>
      <c r="AS249" s="77"/>
      <c r="AT249" s="77"/>
      <c r="AU249" s="77"/>
      <c r="AV249" s="77"/>
      <c r="AW249" s="77"/>
      <c r="AX249" s="77"/>
      <c r="AY249" s="77"/>
    </row>
    <row r="250" spans="1:51" ht="18.75" customHeight="1" x14ac:dyDescent="0.3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  <c r="AP250" s="77"/>
      <c r="AQ250" s="77"/>
      <c r="AR250" s="77"/>
      <c r="AS250" s="77"/>
      <c r="AT250" s="77"/>
      <c r="AU250" s="77"/>
      <c r="AV250" s="77"/>
      <c r="AW250" s="77"/>
      <c r="AX250" s="77"/>
      <c r="AY250" s="77"/>
    </row>
    <row r="251" spans="1:51" ht="18.75" customHeight="1" x14ac:dyDescent="0.3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  <c r="AP251" s="77"/>
      <c r="AQ251" s="77"/>
      <c r="AR251" s="77"/>
      <c r="AS251" s="77"/>
      <c r="AT251" s="77"/>
      <c r="AU251" s="77"/>
      <c r="AV251" s="77"/>
      <c r="AW251" s="77"/>
      <c r="AX251" s="77"/>
      <c r="AY251" s="77"/>
    </row>
    <row r="252" spans="1:51" ht="18.75" customHeight="1" x14ac:dyDescent="0.3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  <c r="AP252" s="77"/>
      <c r="AQ252" s="77"/>
      <c r="AR252" s="77"/>
      <c r="AS252" s="77"/>
      <c r="AT252" s="77"/>
      <c r="AU252" s="77"/>
      <c r="AV252" s="77"/>
      <c r="AW252" s="77"/>
      <c r="AX252" s="77"/>
      <c r="AY252" s="77"/>
    </row>
    <row r="253" spans="1:51" ht="18.75" customHeight="1" x14ac:dyDescent="0.3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  <c r="AN253" s="77"/>
      <c r="AO253" s="77"/>
      <c r="AP253" s="77"/>
      <c r="AQ253" s="77"/>
      <c r="AR253" s="77"/>
      <c r="AS253" s="77"/>
      <c r="AT253" s="77"/>
      <c r="AU253" s="77"/>
      <c r="AV253" s="77"/>
      <c r="AW253" s="77"/>
      <c r="AX253" s="77"/>
      <c r="AY253" s="77"/>
    </row>
    <row r="254" spans="1:51" ht="18.75" customHeight="1" x14ac:dyDescent="0.3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  <c r="AP254" s="77"/>
      <c r="AQ254" s="77"/>
      <c r="AR254" s="77"/>
      <c r="AS254" s="77"/>
      <c r="AT254" s="77"/>
      <c r="AU254" s="77"/>
      <c r="AV254" s="77"/>
      <c r="AW254" s="77"/>
      <c r="AX254" s="77"/>
      <c r="AY254" s="77"/>
    </row>
    <row r="255" spans="1:51" ht="18.75" customHeight="1" x14ac:dyDescent="0.3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  <c r="AN255" s="77"/>
      <c r="AO255" s="77"/>
      <c r="AP255" s="77"/>
      <c r="AQ255" s="77"/>
      <c r="AR255" s="77"/>
      <c r="AS255" s="77"/>
      <c r="AT255" s="77"/>
      <c r="AU255" s="77"/>
      <c r="AV255" s="77"/>
      <c r="AW255" s="77"/>
      <c r="AX255" s="77"/>
      <c r="AY255" s="77"/>
    </row>
    <row r="256" spans="1:51" ht="18.75" customHeight="1" x14ac:dyDescent="0.3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  <c r="AN256" s="77"/>
      <c r="AO256" s="77"/>
      <c r="AP256" s="77"/>
      <c r="AQ256" s="77"/>
      <c r="AR256" s="77"/>
      <c r="AS256" s="77"/>
      <c r="AT256" s="77"/>
      <c r="AU256" s="77"/>
      <c r="AV256" s="77"/>
      <c r="AW256" s="77"/>
      <c r="AX256" s="77"/>
      <c r="AY256" s="77"/>
    </row>
    <row r="257" spans="1:51" ht="18.75" customHeight="1" x14ac:dyDescent="0.3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  <c r="AN257" s="77"/>
      <c r="AO257" s="77"/>
      <c r="AP257" s="77"/>
      <c r="AQ257" s="77"/>
      <c r="AR257" s="77"/>
      <c r="AS257" s="77"/>
      <c r="AT257" s="77"/>
      <c r="AU257" s="77"/>
      <c r="AV257" s="77"/>
      <c r="AW257" s="77"/>
      <c r="AX257" s="77"/>
      <c r="AY257" s="77"/>
    </row>
    <row r="258" spans="1:51" ht="18.75" customHeight="1" x14ac:dyDescent="0.3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  <c r="AN258" s="77"/>
      <c r="AO258" s="77"/>
      <c r="AP258" s="77"/>
      <c r="AQ258" s="77"/>
      <c r="AR258" s="77"/>
      <c r="AS258" s="77"/>
      <c r="AT258" s="77"/>
      <c r="AU258" s="77"/>
      <c r="AV258" s="77"/>
      <c r="AW258" s="77"/>
      <c r="AX258" s="77"/>
      <c r="AY258" s="77"/>
    </row>
    <row r="259" spans="1:51" ht="18.75" customHeight="1" x14ac:dyDescent="0.3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  <c r="AF259" s="77"/>
      <c r="AG259" s="77"/>
      <c r="AH259" s="77"/>
      <c r="AI259" s="77"/>
      <c r="AJ259" s="77"/>
      <c r="AK259" s="77"/>
      <c r="AL259" s="77"/>
      <c r="AM259" s="77"/>
      <c r="AN259" s="77"/>
      <c r="AO259" s="77"/>
      <c r="AP259" s="77"/>
      <c r="AQ259" s="77"/>
      <c r="AR259" s="77"/>
      <c r="AS259" s="77"/>
      <c r="AT259" s="77"/>
      <c r="AU259" s="77"/>
      <c r="AV259" s="77"/>
      <c r="AW259" s="77"/>
      <c r="AX259" s="77"/>
      <c r="AY259" s="77"/>
    </row>
    <row r="260" spans="1:51" ht="18.75" customHeight="1" x14ac:dyDescent="0.3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  <c r="AE260" s="77"/>
      <c r="AF260" s="77"/>
      <c r="AG260" s="77"/>
      <c r="AH260" s="77"/>
      <c r="AI260" s="77"/>
      <c r="AJ260" s="77"/>
      <c r="AK260" s="77"/>
      <c r="AL260" s="77"/>
      <c r="AM260" s="77"/>
      <c r="AN260" s="77"/>
      <c r="AO260" s="77"/>
      <c r="AP260" s="77"/>
      <c r="AQ260" s="77"/>
      <c r="AR260" s="77"/>
      <c r="AS260" s="77"/>
      <c r="AT260" s="77"/>
      <c r="AU260" s="77"/>
      <c r="AV260" s="77"/>
      <c r="AW260" s="77"/>
      <c r="AX260" s="77"/>
      <c r="AY260" s="77"/>
    </row>
    <row r="261" spans="1:51" ht="18.75" customHeight="1" x14ac:dyDescent="0.3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  <c r="AP261" s="77"/>
      <c r="AQ261" s="77"/>
      <c r="AR261" s="77"/>
      <c r="AS261" s="77"/>
      <c r="AT261" s="77"/>
      <c r="AU261" s="77"/>
      <c r="AV261" s="77"/>
      <c r="AW261" s="77"/>
      <c r="AX261" s="77"/>
      <c r="AY261" s="77"/>
    </row>
    <row r="262" spans="1:51" ht="18.75" customHeight="1" x14ac:dyDescent="0.3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  <c r="AE262" s="77"/>
      <c r="AF262" s="77"/>
      <c r="AG262" s="77"/>
      <c r="AH262" s="77"/>
      <c r="AI262" s="77"/>
      <c r="AJ262" s="77"/>
      <c r="AK262" s="77"/>
      <c r="AL262" s="77"/>
      <c r="AM262" s="77"/>
      <c r="AN262" s="77"/>
      <c r="AO262" s="77"/>
      <c r="AP262" s="77"/>
      <c r="AQ262" s="77"/>
      <c r="AR262" s="77"/>
      <c r="AS262" s="77"/>
      <c r="AT262" s="77"/>
      <c r="AU262" s="77"/>
      <c r="AV262" s="77"/>
      <c r="AW262" s="77"/>
      <c r="AX262" s="77"/>
      <c r="AY262" s="77"/>
    </row>
    <row r="263" spans="1:51" ht="18.75" customHeight="1" x14ac:dyDescent="0.3">
      <c r="A263" s="77"/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  <c r="AA263" s="77"/>
      <c r="AB263" s="77"/>
      <c r="AC263" s="77"/>
      <c r="AD263" s="77"/>
      <c r="AE263" s="77"/>
      <c r="AF263" s="77"/>
      <c r="AG263" s="77"/>
      <c r="AH263" s="77"/>
      <c r="AI263" s="77"/>
      <c r="AJ263" s="77"/>
      <c r="AK263" s="77"/>
      <c r="AL263" s="77"/>
      <c r="AM263" s="77"/>
      <c r="AN263" s="77"/>
      <c r="AO263" s="77"/>
      <c r="AP263" s="77"/>
      <c r="AQ263" s="77"/>
      <c r="AR263" s="77"/>
      <c r="AS263" s="77"/>
      <c r="AT263" s="77"/>
      <c r="AU263" s="77"/>
      <c r="AV263" s="77"/>
      <c r="AW263" s="77"/>
      <c r="AX263" s="77"/>
      <c r="AY263" s="77"/>
    </row>
    <row r="264" spans="1:51" ht="18.75" customHeight="1" x14ac:dyDescent="0.3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  <c r="AA264" s="77"/>
      <c r="AB264" s="77"/>
      <c r="AC264" s="77"/>
      <c r="AD264" s="77"/>
      <c r="AE264" s="77"/>
      <c r="AF264" s="77"/>
      <c r="AG264" s="77"/>
      <c r="AH264" s="77"/>
      <c r="AI264" s="77"/>
      <c r="AJ264" s="77"/>
      <c r="AK264" s="77"/>
      <c r="AL264" s="77"/>
      <c r="AM264" s="77"/>
      <c r="AN264" s="77"/>
      <c r="AO264" s="77"/>
      <c r="AP264" s="77"/>
      <c r="AQ264" s="77"/>
      <c r="AR264" s="77"/>
      <c r="AS264" s="77"/>
      <c r="AT264" s="77"/>
      <c r="AU264" s="77"/>
      <c r="AV264" s="77"/>
      <c r="AW264" s="77"/>
      <c r="AX264" s="77"/>
      <c r="AY264" s="77"/>
    </row>
    <row r="265" spans="1:51" ht="18.75" customHeight="1" x14ac:dyDescent="0.3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  <c r="AA265" s="77"/>
      <c r="AB265" s="77"/>
      <c r="AC265" s="77"/>
      <c r="AD265" s="77"/>
      <c r="AE265" s="77"/>
      <c r="AF265" s="77"/>
      <c r="AG265" s="77"/>
      <c r="AH265" s="77"/>
      <c r="AI265" s="77"/>
      <c r="AJ265" s="77"/>
      <c r="AK265" s="77"/>
      <c r="AL265" s="77"/>
      <c r="AM265" s="77"/>
      <c r="AN265" s="77"/>
      <c r="AO265" s="77"/>
      <c r="AP265" s="77"/>
      <c r="AQ265" s="77"/>
      <c r="AR265" s="77"/>
      <c r="AS265" s="77"/>
      <c r="AT265" s="77"/>
      <c r="AU265" s="77"/>
      <c r="AV265" s="77"/>
      <c r="AW265" s="77"/>
      <c r="AX265" s="77"/>
      <c r="AY265" s="77"/>
    </row>
    <row r="266" spans="1:51" ht="18.75" customHeight="1" x14ac:dyDescent="0.3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  <c r="AA266" s="77"/>
      <c r="AB266" s="77"/>
      <c r="AC266" s="77"/>
      <c r="AD266" s="77"/>
      <c r="AE266" s="77"/>
      <c r="AF266" s="77"/>
      <c r="AG266" s="77"/>
      <c r="AH266" s="77"/>
      <c r="AI266" s="77"/>
      <c r="AJ266" s="77"/>
      <c r="AK266" s="77"/>
      <c r="AL266" s="77"/>
      <c r="AM266" s="77"/>
      <c r="AN266" s="77"/>
      <c r="AO266" s="77"/>
      <c r="AP266" s="77"/>
      <c r="AQ266" s="77"/>
      <c r="AR266" s="77"/>
      <c r="AS266" s="77"/>
      <c r="AT266" s="77"/>
      <c r="AU266" s="77"/>
      <c r="AV266" s="77"/>
      <c r="AW266" s="77"/>
      <c r="AX266" s="77"/>
      <c r="AY266" s="77"/>
    </row>
    <row r="267" spans="1:51" ht="18.75" customHeight="1" x14ac:dyDescent="0.3">
      <c r="A267" s="77"/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  <c r="AA267" s="77"/>
      <c r="AB267" s="77"/>
      <c r="AC267" s="77"/>
      <c r="AD267" s="77"/>
      <c r="AE267" s="77"/>
      <c r="AF267" s="77"/>
      <c r="AG267" s="77"/>
      <c r="AH267" s="77"/>
      <c r="AI267" s="77"/>
      <c r="AJ267" s="77"/>
      <c r="AK267" s="77"/>
      <c r="AL267" s="77"/>
      <c r="AM267" s="77"/>
      <c r="AN267" s="77"/>
      <c r="AO267" s="77"/>
      <c r="AP267" s="77"/>
      <c r="AQ267" s="77"/>
      <c r="AR267" s="77"/>
      <c r="AS267" s="77"/>
      <c r="AT267" s="77"/>
      <c r="AU267" s="77"/>
      <c r="AV267" s="77"/>
      <c r="AW267" s="77"/>
      <c r="AX267" s="77"/>
      <c r="AY267" s="77"/>
    </row>
    <row r="268" spans="1:51" ht="18.75" customHeight="1" x14ac:dyDescent="0.3">
      <c r="A268" s="77"/>
      <c r="B268" s="77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77"/>
      <c r="AA268" s="77"/>
      <c r="AB268" s="77"/>
      <c r="AC268" s="77"/>
      <c r="AD268" s="77"/>
      <c r="AE268" s="77"/>
      <c r="AF268" s="77"/>
      <c r="AG268" s="77"/>
      <c r="AH268" s="77"/>
      <c r="AI268" s="77"/>
      <c r="AJ268" s="77"/>
      <c r="AK268" s="77"/>
      <c r="AL268" s="77"/>
      <c r="AM268" s="77"/>
      <c r="AN268" s="77"/>
      <c r="AO268" s="77"/>
      <c r="AP268" s="77"/>
      <c r="AQ268" s="77"/>
      <c r="AR268" s="77"/>
      <c r="AS268" s="77"/>
      <c r="AT268" s="77"/>
      <c r="AU268" s="77"/>
      <c r="AV268" s="77"/>
      <c r="AW268" s="77"/>
      <c r="AX268" s="77"/>
      <c r="AY268" s="77"/>
    </row>
    <row r="269" spans="1:51" ht="18.75" customHeight="1" x14ac:dyDescent="0.3">
      <c r="A269" s="77"/>
      <c r="B269" s="77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  <c r="AA269" s="77"/>
      <c r="AB269" s="77"/>
      <c r="AC269" s="77"/>
      <c r="AD269" s="77"/>
      <c r="AE269" s="77"/>
      <c r="AF269" s="77"/>
      <c r="AG269" s="77"/>
      <c r="AH269" s="77"/>
      <c r="AI269" s="77"/>
      <c r="AJ269" s="77"/>
      <c r="AK269" s="77"/>
      <c r="AL269" s="77"/>
      <c r="AM269" s="77"/>
      <c r="AN269" s="77"/>
      <c r="AO269" s="77"/>
      <c r="AP269" s="77"/>
      <c r="AQ269" s="77"/>
      <c r="AR269" s="77"/>
      <c r="AS269" s="77"/>
      <c r="AT269" s="77"/>
      <c r="AU269" s="77"/>
      <c r="AV269" s="77"/>
      <c r="AW269" s="77"/>
      <c r="AX269" s="77"/>
      <c r="AY269" s="77"/>
    </row>
    <row r="270" spans="1:51" ht="18.75" customHeight="1" x14ac:dyDescent="0.3">
      <c r="A270" s="77"/>
      <c r="B270" s="77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  <c r="AA270" s="77"/>
      <c r="AB270" s="77"/>
      <c r="AC270" s="77"/>
      <c r="AD270" s="77"/>
      <c r="AE270" s="77"/>
      <c r="AF270" s="77"/>
      <c r="AG270" s="77"/>
      <c r="AH270" s="77"/>
      <c r="AI270" s="77"/>
      <c r="AJ270" s="77"/>
      <c r="AK270" s="77"/>
      <c r="AL270" s="77"/>
      <c r="AM270" s="77"/>
      <c r="AN270" s="77"/>
      <c r="AO270" s="77"/>
      <c r="AP270" s="77"/>
      <c r="AQ270" s="77"/>
      <c r="AR270" s="77"/>
      <c r="AS270" s="77"/>
      <c r="AT270" s="77"/>
      <c r="AU270" s="77"/>
      <c r="AV270" s="77"/>
      <c r="AW270" s="77"/>
      <c r="AX270" s="77"/>
      <c r="AY270" s="77"/>
    </row>
    <row r="271" spans="1:51" ht="18.75" customHeight="1" x14ac:dyDescent="0.3">
      <c r="A271" s="77"/>
      <c r="B271" s="77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  <c r="AA271" s="77"/>
      <c r="AB271" s="77"/>
      <c r="AC271" s="77"/>
      <c r="AD271" s="77"/>
      <c r="AE271" s="77"/>
      <c r="AF271" s="77"/>
      <c r="AG271" s="77"/>
      <c r="AH271" s="77"/>
      <c r="AI271" s="77"/>
      <c r="AJ271" s="77"/>
      <c r="AK271" s="77"/>
      <c r="AL271" s="77"/>
      <c r="AM271" s="77"/>
      <c r="AN271" s="77"/>
      <c r="AO271" s="77"/>
      <c r="AP271" s="77"/>
      <c r="AQ271" s="77"/>
      <c r="AR271" s="77"/>
      <c r="AS271" s="77"/>
      <c r="AT271" s="77"/>
      <c r="AU271" s="77"/>
      <c r="AV271" s="77"/>
      <c r="AW271" s="77"/>
      <c r="AX271" s="77"/>
      <c r="AY271" s="77"/>
    </row>
    <row r="272" spans="1:51" ht="18.75" customHeight="1" x14ac:dyDescent="0.3">
      <c r="A272" s="77"/>
      <c r="B272" s="77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77"/>
      <c r="AA272" s="77"/>
      <c r="AB272" s="77"/>
      <c r="AC272" s="77"/>
      <c r="AD272" s="77"/>
      <c r="AE272" s="77"/>
      <c r="AF272" s="77"/>
      <c r="AG272" s="77"/>
      <c r="AH272" s="77"/>
      <c r="AI272" s="77"/>
      <c r="AJ272" s="77"/>
      <c r="AK272" s="77"/>
      <c r="AL272" s="77"/>
      <c r="AM272" s="77"/>
      <c r="AN272" s="77"/>
      <c r="AO272" s="77"/>
      <c r="AP272" s="77"/>
      <c r="AQ272" s="77"/>
      <c r="AR272" s="77"/>
      <c r="AS272" s="77"/>
      <c r="AT272" s="77"/>
      <c r="AU272" s="77"/>
      <c r="AV272" s="77"/>
      <c r="AW272" s="77"/>
      <c r="AX272" s="77"/>
      <c r="AY272" s="77"/>
    </row>
    <row r="273" spans="1:51" ht="18.75" customHeight="1" x14ac:dyDescent="0.3">
      <c r="A273" s="77"/>
      <c r="B273" s="77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77"/>
      <c r="AA273" s="77"/>
      <c r="AB273" s="77"/>
      <c r="AC273" s="77"/>
      <c r="AD273" s="77"/>
      <c r="AE273" s="77"/>
      <c r="AF273" s="77"/>
      <c r="AG273" s="77"/>
      <c r="AH273" s="77"/>
      <c r="AI273" s="77"/>
      <c r="AJ273" s="77"/>
      <c r="AK273" s="77"/>
      <c r="AL273" s="77"/>
      <c r="AM273" s="77"/>
      <c r="AN273" s="77"/>
      <c r="AO273" s="77"/>
      <c r="AP273" s="77"/>
      <c r="AQ273" s="77"/>
      <c r="AR273" s="77"/>
      <c r="AS273" s="77"/>
      <c r="AT273" s="77"/>
      <c r="AU273" s="77"/>
      <c r="AV273" s="77"/>
      <c r="AW273" s="77"/>
      <c r="AX273" s="77"/>
      <c r="AY273" s="77"/>
    </row>
    <row r="274" spans="1:51" ht="18.75" customHeight="1" x14ac:dyDescent="0.3">
      <c r="A274" s="77"/>
      <c r="B274" s="77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  <c r="AA274" s="77"/>
      <c r="AB274" s="77"/>
      <c r="AC274" s="77"/>
      <c r="AD274" s="77"/>
      <c r="AE274" s="77"/>
      <c r="AF274" s="77"/>
      <c r="AG274" s="77"/>
      <c r="AH274" s="77"/>
      <c r="AI274" s="77"/>
      <c r="AJ274" s="77"/>
      <c r="AK274" s="77"/>
      <c r="AL274" s="77"/>
      <c r="AM274" s="77"/>
      <c r="AN274" s="77"/>
      <c r="AO274" s="77"/>
      <c r="AP274" s="77"/>
      <c r="AQ274" s="77"/>
      <c r="AR274" s="77"/>
      <c r="AS274" s="77"/>
      <c r="AT274" s="77"/>
      <c r="AU274" s="77"/>
      <c r="AV274" s="77"/>
      <c r="AW274" s="77"/>
      <c r="AX274" s="77"/>
      <c r="AY274" s="77"/>
    </row>
    <row r="275" spans="1:51" ht="18.75" customHeight="1" x14ac:dyDescent="0.3">
      <c r="A275" s="77"/>
      <c r="B275" s="77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  <c r="AA275" s="77"/>
      <c r="AB275" s="77"/>
      <c r="AC275" s="77"/>
      <c r="AD275" s="77"/>
      <c r="AE275" s="77"/>
      <c r="AF275" s="77"/>
      <c r="AG275" s="77"/>
      <c r="AH275" s="77"/>
      <c r="AI275" s="77"/>
      <c r="AJ275" s="77"/>
      <c r="AK275" s="77"/>
      <c r="AL275" s="77"/>
      <c r="AM275" s="77"/>
      <c r="AN275" s="77"/>
      <c r="AO275" s="77"/>
      <c r="AP275" s="77"/>
      <c r="AQ275" s="77"/>
      <c r="AR275" s="77"/>
      <c r="AS275" s="77"/>
      <c r="AT275" s="77"/>
      <c r="AU275" s="77"/>
      <c r="AV275" s="77"/>
      <c r="AW275" s="77"/>
      <c r="AX275" s="77"/>
      <c r="AY275" s="77"/>
    </row>
    <row r="276" spans="1:51" ht="18.75" customHeight="1" x14ac:dyDescent="0.3">
      <c r="A276" s="77"/>
      <c r="B276" s="77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  <c r="AA276" s="77"/>
      <c r="AB276" s="77"/>
      <c r="AC276" s="77"/>
      <c r="AD276" s="77"/>
      <c r="AE276" s="77"/>
      <c r="AF276" s="77"/>
      <c r="AG276" s="77"/>
      <c r="AH276" s="77"/>
      <c r="AI276" s="77"/>
      <c r="AJ276" s="77"/>
      <c r="AK276" s="77"/>
      <c r="AL276" s="77"/>
      <c r="AM276" s="77"/>
      <c r="AN276" s="77"/>
      <c r="AO276" s="77"/>
      <c r="AP276" s="77"/>
      <c r="AQ276" s="77"/>
      <c r="AR276" s="77"/>
      <c r="AS276" s="77"/>
      <c r="AT276" s="77"/>
      <c r="AU276" s="77"/>
      <c r="AV276" s="77"/>
      <c r="AW276" s="77"/>
      <c r="AX276" s="77"/>
      <c r="AY276" s="77"/>
    </row>
    <row r="277" spans="1:51" ht="18.75" customHeight="1" x14ac:dyDescent="0.3">
      <c r="A277" s="77"/>
      <c r="B277" s="77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  <c r="AA277" s="77"/>
      <c r="AB277" s="77"/>
      <c r="AC277" s="77"/>
      <c r="AD277" s="77"/>
      <c r="AE277" s="77"/>
      <c r="AF277" s="77"/>
      <c r="AG277" s="77"/>
      <c r="AH277" s="77"/>
      <c r="AI277" s="77"/>
      <c r="AJ277" s="77"/>
      <c r="AK277" s="77"/>
      <c r="AL277" s="77"/>
      <c r="AM277" s="77"/>
      <c r="AN277" s="77"/>
      <c r="AO277" s="77"/>
      <c r="AP277" s="77"/>
      <c r="AQ277" s="77"/>
      <c r="AR277" s="77"/>
      <c r="AS277" s="77"/>
      <c r="AT277" s="77"/>
      <c r="AU277" s="77"/>
      <c r="AV277" s="77"/>
      <c r="AW277" s="77"/>
      <c r="AX277" s="77"/>
      <c r="AY277" s="77"/>
    </row>
    <row r="278" spans="1:51" ht="18.75" customHeight="1" x14ac:dyDescent="0.3">
      <c r="A278" s="77"/>
      <c r="B278" s="77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  <c r="AA278" s="77"/>
      <c r="AB278" s="77"/>
      <c r="AC278" s="77"/>
      <c r="AD278" s="77"/>
      <c r="AE278" s="77"/>
      <c r="AF278" s="77"/>
      <c r="AG278" s="77"/>
      <c r="AH278" s="77"/>
      <c r="AI278" s="77"/>
      <c r="AJ278" s="77"/>
      <c r="AK278" s="77"/>
      <c r="AL278" s="77"/>
      <c r="AM278" s="77"/>
      <c r="AN278" s="77"/>
      <c r="AO278" s="77"/>
      <c r="AP278" s="77"/>
      <c r="AQ278" s="77"/>
      <c r="AR278" s="77"/>
      <c r="AS278" s="77"/>
      <c r="AT278" s="77"/>
      <c r="AU278" s="77"/>
      <c r="AV278" s="77"/>
      <c r="AW278" s="77"/>
      <c r="AX278" s="77"/>
      <c r="AY278" s="77"/>
    </row>
    <row r="279" spans="1:51" ht="18.75" customHeight="1" x14ac:dyDescent="0.3">
      <c r="A279" s="77"/>
      <c r="B279" s="77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  <c r="AA279" s="77"/>
      <c r="AB279" s="77"/>
      <c r="AC279" s="77"/>
      <c r="AD279" s="77"/>
      <c r="AE279" s="77"/>
      <c r="AF279" s="77"/>
      <c r="AG279" s="77"/>
      <c r="AH279" s="77"/>
      <c r="AI279" s="77"/>
      <c r="AJ279" s="77"/>
      <c r="AK279" s="77"/>
      <c r="AL279" s="77"/>
      <c r="AM279" s="77"/>
      <c r="AN279" s="77"/>
      <c r="AO279" s="77"/>
      <c r="AP279" s="77"/>
      <c r="AQ279" s="77"/>
      <c r="AR279" s="77"/>
      <c r="AS279" s="77"/>
      <c r="AT279" s="77"/>
      <c r="AU279" s="77"/>
      <c r="AV279" s="77"/>
      <c r="AW279" s="77"/>
      <c r="AX279" s="77"/>
      <c r="AY279" s="77"/>
    </row>
    <row r="280" spans="1:51" ht="18.75" customHeight="1" x14ac:dyDescent="0.3">
      <c r="A280" s="77"/>
      <c r="B280" s="77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77"/>
      <c r="AA280" s="77"/>
      <c r="AB280" s="77"/>
      <c r="AC280" s="77"/>
      <c r="AD280" s="77"/>
      <c r="AE280" s="77"/>
      <c r="AF280" s="77"/>
      <c r="AG280" s="77"/>
      <c r="AH280" s="77"/>
      <c r="AI280" s="77"/>
      <c r="AJ280" s="77"/>
      <c r="AK280" s="77"/>
      <c r="AL280" s="77"/>
      <c r="AM280" s="77"/>
      <c r="AN280" s="77"/>
      <c r="AO280" s="77"/>
      <c r="AP280" s="77"/>
      <c r="AQ280" s="77"/>
      <c r="AR280" s="77"/>
      <c r="AS280" s="77"/>
      <c r="AT280" s="77"/>
      <c r="AU280" s="77"/>
      <c r="AV280" s="77"/>
      <c r="AW280" s="77"/>
      <c r="AX280" s="77"/>
      <c r="AY280" s="77"/>
    </row>
    <row r="281" spans="1:51" ht="18.75" customHeight="1" x14ac:dyDescent="0.3">
      <c r="A281" s="77"/>
      <c r="B281" s="77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  <c r="AA281" s="77"/>
      <c r="AB281" s="77"/>
      <c r="AC281" s="77"/>
      <c r="AD281" s="77"/>
      <c r="AE281" s="77"/>
      <c r="AF281" s="77"/>
      <c r="AG281" s="77"/>
      <c r="AH281" s="77"/>
      <c r="AI281" s="77"/>
      <c r="AJ281" s="77"/>
      <c r="AK281" s="77"/>
      <c r="AL281" s="77"/>
      <c r="AM281" s="77"/>
      <c r="AN281" s="77"/>
      <c r="AO281" s="77"/>
      <c r="AP281" s="77"/>
      <c r="AQ281" s="77"/>
      <c r="AR281" s="77"/>
      <c r="AS281" s="77"/>
      <c r="AT281" s="77"/>
      <c r="AU281" s="77"/>
      <c r="AV281" s="77"/>
      <c r="AW281" s="77"/>
      <c r="AX281" s="77"/>
      <c r="AY281" s="77"/>
    </row>
    <row r="282" spans="1:51" ht="18.75" customHeight="1" x14ac:dyDescent="0.3">
      <c r="A282" s="77"/>
      <c r="B282" s="77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  <c r="Z282" s="77"/>
      <c r="AA282" s="77"/>
      <c r="AB282" s="77"/>
      <c r="AC282" s="77"/>
      <c r="AD282" s="77"/>
      <c r="AE282" s="77"/>
      <c r="AF282" s="77"/>
      <c r="AG282" s="77"/>
      <c r="AH282" s="77"/>
      <c r="AI282" s="77"/>
      <c r="AJ282" s="77"/>
      <c r="AK282" s="77"/>
      <c r="AL282" s="77"/>
      <c r="AM282" s="77"/>
      <c r="AN282" s="77"/>
      <c r="AO282" s="77"/>
      <c r="AP282" s="77"/>
      <c r="AQ282" s="77"/>
      <c r="AR282" s="77"/>
      <c r="AS282" s="77"/>
      <c r="AT282" s="77"/>
      <c r="AU282" s="77"/>
      <c r="AV282" s="77"/>
      <c r="AW282" s="77"/>
      <c r="AX282" s="77"/>
      <c r="AY282" s="77"/>
    </row>
    <row r="283" spans="1:51" ht="18.75" customHeight="1" x14ac:dyDescent="0.3">
      <c r="A283" s="77"/>
      <c r="B283" s="77"/>
      <c r="C283" s="77"/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  <c r="Z283" s="77"/>
      <c r="AA283" s="77"/>
      <c r="AB283" s="77"/>
      <c r="AC283" s="77"/>
      <c r="AD283" s="77"/>
      <c r="AE283" s="77"/>
      <c r="AF283" s="77"/>
      <c r="AG283" s="77"/>
      <c r="AH283" s="77"/>
      <c r="AI283" s="77"/>
      <c r="AJ283" s="77"/>
      <c r="AK283" s="77"/>
      <c r="AL283" s="77"/>
      <c r="AM283" s="77"/>
      <c r="AN283" s="77"/>
      <c r="AO283" s="77"/>
      <c r="AP283" s="77"/>
      <c r="AQ283" s="77"/>
      <c r="AR283" s="77"/>
      <c r="AS283" s="77"/>
      <c r="AT283" s="77"/>
      <c r="AU283" s="77"/>
      <c r="AV283" s="77"/>
      <c r="AW283" s="77"/>
      <c r="AX283" s="77"/>
      <c r="AY283" s="77"/>
    </row>
    <row r="284" spans="1:51" ht="18.75" customHeight="1" x14ac:dyDescent="0.3">
      <c r="A284" s="77"/>
      <c r="B284" s="77"/>
      <c r="C284" s="77"/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  <c r="Z284" s="77"/>
      <c r="AA284" s="77"/>
      <c r="AB284" s="77"/>
      <c r="AC284" s="77"/>
      <c r="AD284" s="77"/>
      <c r="AE284" s="77"/>
      <c r="AF284" s="77"/>
      <c r="AG284" s="77"/>
      <c r="AH284" s="77"/>
      <c r="AI284" s="77"/>
      <c r="AJ284" s="77"/>
      <c r="AK284" s="77"/>
      <c r="AL284" s="77"/>
      <c r="AM284" s="77"/>
      <c r="AN284" s="77"/>
      <c r="AO284" s="77"/>
      <c r="AP284" s="77"/>
      <c r="AQ284" s="77"/>
      <c r="AR284" s="77"/>
      <c r="AS284" s="77"/>
      <c r="AT284" s="77"/>
      <c r="AU284" s="77"/>
      <c r="AV284" s="77"/>
      <c r="AW284" s="77"/>
      <c r="AX284" s="77"/>
      <c r="AY284" s="77"/>
    </row>
    <row r="285" spans="1:51" ht="18.75" customHeight="1" x14ac:dyDescent="0.3">
      <c r="A285" s="77"/>
      <c r="B285" s="77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  <c r="Z285" s="77"/>
      <c r="AA285" s="77"/>
      <c r="AB285" s="77"/>
      <c r="AC285" s="77"/>
      <c r="AD285" s="77"/>
      <c r="AE285" s="77"/>
      <c r="AF285" s="77"/>
      <c r="AG285" s="77"/>
      <c r="AH285" s="77"/>
      <c r="AI285" s="77"/>
      <c r="AJ285" s="77"/>
      <c r="AK285" s="77"/>
      <c r="AL285" s="77"/>
      <c r="AM285" s="77"/>
      <c r="AN285" s="77"/>
      <c r="AO285" s="77"/>
      <c r="AP285" s="77"/>
      <c r="AQ285" s="77"/>
      <c r="AR285" s="77"/>
      <c r="AS285" s="77"/>
      <c r="AT285" s="77"/>
      <c r="AU285" s="77"/>
      <c r="AV285" s="77"/>
      <c r="AW285" s="77"/>
      <c r="AX285" s="77"/>
      <c r="AY285" s="77"/>
    </row>
    <row r="286" spans="1:51" ht="18.75" customHeight="1" x14ac:dyDescent="0.3">
      <c r="A286" s="77"/>
      <c r="B286" s="77"/>
      <c r="C286" s="77"/>
      <c r="D286" s="77"/>
      <c r="E286" s="77"/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77"/>
      <c r="X286" s="77"/>
      <c r="Y286" s="77"/>
      <c r="Z286" s="77"/>
      <c r="AA286" s="77"/>
      <c r="AB286" s="77"/>
      <c r="AC286" s="77"/>
      <c r="AD286" s="77"/>
      <c r="AE286" s="77"/>
      <c r="AF286" s="77"/>
      <c r="AG286" s="77"/>
      <c r="AH286" s="77"/>
      <c r="AI286" s="77"/>
      <c r="AJ286" s="77"/>
      <c r="AK286" s="77"/>
      <c r="AL286" s="77"/>
      <c r="AM286" s="77"/>
      <c r="AN286" s="77"/>
      <c r="AO286" s="77"/>
      <c r="AP286" s="77"/>
      <c r="AQ286" s="77"/>
      <c r="AR286" s="77"/>
      <c r="AS286" s="77"/>
      <c r="AT286" s="77"/>
      <c r="AU286" s="77"/>
      <c r="AV286" s="77"/>
      <c r="AW286" s="77"/>
      <c r="AX286" s="77"/>
      <c r="AY286" s="77"/>
    </row>
    <row r="287" spans="1:51" ht="18.75" customHeight="1" x14ac:dyDescent="0.3">
      <c r="A287" s="77"/>
      <c r="B287" s="77"/>
      <c r="C287" s="77"/>
      <c r="D287" s="77"/>
      <c r="E287" s="77"/>
      <c r="F287" s="77"/>
      <c r="G287" s="77"/>
      <c r="H287" s="77"/>
      <c r="I287" s="77"/>
      <c r="J287" s="77"/>
      <c r="K287" s="77"/>
      <c r="L287" s="77"/>
      <c r="M287" s="77"/>
      <c r="N287" s="77"/>
      <c r="O287" s="77"/>
      <c r="P287" s="77"/>
      <c r="Q287" s="77"/>
      <c r="R287" s="77"/>
      <c r="S287" s="77"/>
      <c r="T287" s="77"/>
      <c r="U287" s="77"/>
      <c r="V287" s="77"/>
      <c r="W287" s="77"/>
      <c r="X287" s="77"/>
      <c r="Y287" s="77"/>
      <c r="Z287" s="77"/>
      <c r="AA287" s="77"/>
      <c r="AB287" s="77"/>
      <c r="AC287" s="77"/>
      <c r="AD287" s="77"/>
      <c r="AE287" s="77"/>
      <c r="AF287" s="77"/>
      <c r="AG287" s="77"/>
      <c r="AH287" s="77"/>
      <c r="AI287" s="77"/>
      <c r="AJ287" s="77"/>
      <c r="AK287" s="77"/>
      <c r="AL287" s="77"/>
      <c r="AM287" s="77"/>
      <c r="AN287" s="77"/>
      <c r="AO287" s="77"/>
      <c r="AP287" s="77"/>
      <c r="AQ287" s="77"/>
      <c r="AR287" s="77"/>
      <c r="AS287" s="77"/>
      <c r="AT287" s="77"/>
      <c r="AU287" s="77"/>
      <c r="AV287" s="77"/>
      <c r="AW287" s="77"/>
      <c r="AX287" s="77"/>
      <c r="AY287" s="77"/>
    </row>
    <row r="288" spans="1:51" ht="18.75" customHeight="1" x14ac:dyDescent="0.3">
      <c r="A288" s="77"/>
      <c r="B288" s="77"/>
      <c r="C288" s="77"/>
      <c r="D288" s="77"/>
      <c r="E288" s="77"/>
      <c r="F288" s="77"/>
      <c r="G288" s="77"/>
      <c r="H288" s="77"/>
      <c r="I288" s="77"/>
      <c r="J288" s="77"/>
      <c r="K288" s="77"/>
      <c r="L288" s="77"/>
      <c r="M288" s="77"/>
      <c r="N288" s="77"/>
      <c r="O288" s="77"/>
      <c r="P288" s="77"/>
      <c r="Q288" s="77"/>
      <c r="R288" s="77"/>
      <c r="S288" s="77"/>
      <c r="T288" s="77"/>
      <c r="U288" s="77"/>
      <c r="V288" s="77"/>
      <c r="W288" s="77"/>
      <c r="X288" s="77"/>
      <c r="Y288" s="77"/>
      <c r="Z288" s="77"/>
      <c r="AA288" s="77"/>
      <c r="AB288" s="77"/>
      <c r="AC288" s="77"/>
      <c r="AD288" s="77"/>
      <c r="AE288" s="77"/>
      <c r="AF288" s="77"/>
      <c r="AG288" s="77"/>
      <c r="AH288" s="77"/>
      <c r="AI288" s="77"/>
      <c r="AJ288" s="77"/>
      <c r="AK288" s="77"/>
      <c r="AL288" s="77"/>
      <c r="AM288" s="77"/>
      <c r="AN288" s="77"/>
      <c r="AO288" s="77"/>
      <c r="AP288" s="77"/>
      <c r="AQ288" s="77"/>
      <c r="AR288" s="77"/>
      <c r="AS288" s="77"/>
      <c r="AT288" s="77"/>
      <c r="AU288" s="77"/>
      <c r="AV288" s="77"/>
      <c r="AW288" s="77"/>
      <c r="AX288" s="77"/>
      <c r="AY288" s="77"/>
    </row>
    <row r="289" spans="1:51" ht="18.75" customHeight="1" x14ac:dyDescent="0.3">
      <c r="A289" s="77"/>
      <c r="B289" s="77"/>
      <c r="C289" s="77"/>
      <c r="D289" s="77"/>
      <c r="E289" s="77"/>
      <c r="F289" s="77"/>
      <c r="G289" s="77"/>
      <c r="H289" s="77"/>
      <c r="I289" s="77"/>
      <c r="J289" s="77"/>
      <c r="K289" s="77"/>
      <c r="L289" s="77"/>
      <c r="M289" s="77"/>
      <c r="N289" s="77"/>
      <c r="O289" s="77"/>
      <c r="P289" s="77"/>
      <c r="Q289" s="77"/>
      <c r="R289" s="77"/>
      <c r="S289" s="77"/>
      <c r="T289" s="77"/>
      <c r="U289" s="77"/>
      <c r="V289" s="77"/>
      <c r="W289" s="77"/>
      <c r="X289" s="77"/>
      <c r="Y289" s="77"/>
      <c r="Z289" s="77"/>
      <c r="AA289" s="77"/>
      <c r="AB289" s="77"/>
      <c r="AC289" s="77"/>
      <c r="AD289" s="77"/>
      <c r="AE289" s="77"/>
      <c r="AF289" s="77"/>
      <c r="AG289" s="77"/>
      <c r="AH289" s="77"/>
      <c r="AI289" s="77"/>
      <c r="AJ289" s="77"/>
      <c r="AK289" s="77"/>
      <c r="AL289" s="77"/>
      <c r="AM289" s="77"/>
      <c r="AN289" s="77"/>
      <c r="AO289" s="77"/>
      <c r="AP289" s="77"/>
      <c r="AQ289" s="77"/>
      <c r="AR289" s="77"/>
      <c r="AS289" s="77"/>
      <c r="AT289" s="77"/>
      <c r="AU289" s="77"/>
      <c r="AV289" s="77"/>
      <c r="AW289" s="77"/>
      <c r="AX289" s="77"/>
      <c r="AY289" s="77"/>
    </row>
    <row r="290" spans="1:51" ht="18.75" customHeight="1" x14ac:dyDescent="0.3">
      <c r="A290" s="77"/>
      <c r="B290" s="77"/>
      <c r="C290" s="77"/>
      <c r="D290" s="77"/>
      <c r="E290" s="77"/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77"/>
      <c r="X290" s="77"/>
      <c r="Y290" s="77"/>
      <c r="Z290" s="77"/>
      <c r="AA290" s="77"/>
      <c r="AB290" s="77"/>
      <c r="AC290" s="77"/>
      <c r="AD290" s="77"/>
      <c r="AE290" s="77"/>
      <c r="AF290" s="77"/>
      <c r="AG290" s="77"/>
      <c r="AH290" s="77"/>
      <c r="AI290" s="77"/>
      <c r="AJ290" s="77"/>
      <c r="AK290" s="77"/>
      <c r="AL290" s="77"/>
      <c r="AM290" s="77"/>
      <c r="AN290" s="77"/>
      <c r="AO290" s="77"/>
      <c r="AP290" s="77"/>
      <c r="AQ290" s="77"/>
      <c r="AR290" s="77"/>
      <c r="AS290" s="77"/>
      <c r="AT290" s="77"/>
      <c r="AU290" s="77"/>
      <c r="AV290" s="77"/>
      <c r="AW290" s="77"/>
      <c r="AX290" s="77"/>
      <c r="AY290" s="77"/>
    </row>
    <row r="291" spans="1:51" ht="18.75" customHeight="1" x14ac:dyDescent="0.3">
      <c r="A291" s="77"/>
      <c r="B291" s="77"/>
      <c r="C291" s="77"/>
      <c r="D291" s="77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  <c r="Y291" s="77"/>
      <c r="Z291" s="77"/>
      <c r="AA291" s="77"/>
      <c r="AB291" s="77"/>
      <c r="AC291" s="77"/>
      <c r="AD291" s="77"/>
      <c r="AE291" s="77"/>
      <c r="AF291" s="77"/>
      <c r="AG291" s="77"/>
      <c r="AH291" s="77"/>
      <c r="AI291" s="77"/>
      <c r="AJ291" s="77"/>
      <c r="AK291" s="77"/>
      <c r="AL291" s="77"/>
      <c r="AM291" s="77"/>
      <c r="AN291" s="77"/>
      <c r="AO291" s="77"/>
      <c r="AP291" s="77"/>
      <c r="AQ291" s="77"/>
      <c r="AR291" s="77"/>
      <c r="AS291" s="77"/>
      <c r="AT291" s="77"/>
      <c r="AU291" s="77"/>
      <c r="AV291" s="77"/>
      <c r="AW291" s="77"/>
      <c r="AX291" s="77"/>
      <c r="AY291" s="77"/>
    </row>
    <row r="292" spans="1:51" ht="18.75" customHeight="1" x14ac:dyDescent="0.3">
      <c r="A292" s="77"/>
      <c r="B292" s="77"/>
      <c r="C292" s="77"/>
      <c r="D292" s="77"/>
      <c r="E292" s="77"/>
      <c r="F292" s="77"/>
      <c r="G292" s="77"/>
      <c r="H292" s="77"/>
      <c r="I292" s="77"/>
      <c r="J292" s="77"/>
      <c r="K292" s="77"/>
      <c r="L292" s="77"/>
      <c r="M292" s="77"/>
      <c r="N292" s="77"/>
      <c r="O292" s="77"/>
      <c r="P292" s="77"/>
      <c r="Q292" s="77"/>
      <c r="R292" s="77"/>
      <c r="S292" s="77"/>
      <c r="T292" s="77"/>
      <c r="U292" s="77"/>
      <c r="V292" s="77"/>
      <c r="W292" s="77"/>
      <c r="X292" s="77"/>
      <c r="Y292" s="77"/>
      <c r="Z292" s="77"/>
      <c r="AA292" s="77"/>
      <c r="AB292" s="77"/>
      <c r="AC292" s="77"/>
      <c r="AD292" s="77"/>
      <c r="AE292" s="77"/>
      <c r="AF292" s="77"/>
      <c r="AG292" s="77"/>
      <c r="AH292" s="77"/>
      <c r="AI292" s="77"/>
      <c r="AJ292" s="77"/>
      <c r="AK292" s="77"/>
      <c r="AL292" s="77"/>
      <c r="AM292" s="77"/>
      <c r="AN292" s="77"/>
      <c r="AO292" s="77"/>
      <c r="AP292" s="77"/>
      <c r="AQ292" s="77"/>
      <c r="AR292" s="77"/>
      <c r="AS292" s="77"/>
      <c r="AT292" s="77"/>
      <c r="AU292" s="77"/>
      <c r="AV292" s="77"/>
      <c r="AW292" s="77"/>
      <c r="AX292" s="77"/>
      <c r="AY292" s="77"/>
    </row>
    <row r="293" spans="1:51" ht="18.75" customHeight="1" x14ac:dyDescent="0.3">
      <c r="A293" s="77"/>
      <c r="B293" s="77"/>
      <c r="C293" s="77"/>
      <c r="D293" s="77"/>
      <c r="E293" s="77"/>
      <c r="F293" s="77"/>
      <c r="G293" s="77"/>
      <c r="H293" s="77"/>
      <c r="I293" s="77"/>
      <c r="J293" s="77"/>
      <c r="K293" s="77"/>
      <c r="L293" s="77"/>
      <c r="M293" s="77"/>
      <c r="N293" s="77"/>
      <c r="O293" s="77"/>
      <c r="P293" s="77"/>
      <c r="Q293" s="77"/>
      <c r="R293" s="77"/>
      <c r="S293" s="77"/>
      <c r="T293" s="77"/>
      <c r="U293" s="77"/>
      <c r="V293" s="77"/>
      <c r="W293" s="77"/>
      <c r="X293" s="77"/>
      <c r="Y293" s="77"/>
      <c r="Z293" s="77"/>
      <c r="AA293" s="77"/>
      <c r="AB293" s="77"/>
      <c r="AC293" s="77"/>
      <c r="AD293" s="77"/>
      <c r="AE293" s="77"/>
      <c r="AF293" s="77"/>
      <c r="AG293" s="77"/>
      <c r="AH293" s="77"/>
      <c r="AI293" s="77"/>
      <c r="AJ293" s="77"/>
      <c r="AK293" s="77"/>
      <c r="AL293" s="77"/>
      <c r="AM293" s="77"/>
      <c r="AN293" s="77"/>
      <c r="AO293" s="77"/>
      <c r="AP293" s="77"/>
      <c r="AQ293" s="77"/>
      <c r="AR293" s="77"/>
      <c r="AS293" s="77"/>
      <c r="AT293" s="77"/>
      <c r="AU293" s="77"/>
      <c r="AV293" s="77"/>
      <c r="AW293" s="77"/>
      <c r="AX293" s="77"/>
      <c r="AY293" s="77"/>
    </row>
    <row r="294" spans="1:51" ht="18.75" customHeight="1" x14ac:dyDescent="0.3">
      <c r="A294" s="77"/>
      <c r="B294" s="77"/>
      <c r="C294" s="77"/>
      <c r="D294" s="77"/>
      <c r="E294" s="77"/>
      <c r="F294" s="77"/>
      <c r="G294" s="77"/>
      <c r="H294" s="77"/>
      <c r="I294" s="77"/>
      <c r="J294" s="77"/>
      <c r="K294" s="77"/>
      <c r="L294" s="77"/>
      <c r="M294" s="77"/>
      <c r="N294" s="77"/>
      <c r="O294" s="77"/>
      <c r="P294" s="77"/>
      <c r="Q294" s="77"/>
      <c r="R294" s="77"/>
      <c r="S294" s="77"/>
      <c r="T294" s="77"/>
      <c r="U294" s="77"/>
      <c r="V294" s="77"/>
      <c r="W294" s="77"/>
      <c r="X294" s="77"/>
      <c r="Y294" s="77"/>
      <c r="Z294" s="77"/>
      <c r="AA294" s="77"/>
      <c r="AB294" s="77"/>
      <c r="AC294" s="77"/>
      <c r="AD294" s="77"/>
      <c r="AE294" s="77"/>
      <c r="AF294" s="77"/>
      <c r="AG294" s="77"/>
      <c r="AH294" s="77"/>
      <c r="AI294" s="77"/>
      <c r="AJ294" s="77"/>
      <c r="AK294" s="77"/>
      <c r="AL294" s="77"/>
      <c r="AM294" s="77"/>
      <c r="AN294" s="77"/>
      <c r="AO294" s="77"/>
      <c r="AP294" s="77"/>
      <c r="AQ294" s="77"/>
      <c r="AR294" s="77"/>
      <c r="AS294" s="77"/>
      <c r="AT294" s="77"/>
      <c r="AU294" s="77"/>
      <c r="AV294" s="77"/>
      <c r="AW294" s="77"/>
      <c r="AX294" s="77"/>
      <c r="AY294" s="77"/>
    </row>
    <row r="295" spans="1:51" ht="18.75" customHeight="1" x14ac:dyDescent="0.3">
      <c r="A295" s="77"/>
      <c r="B295" s="77"/>
      <c r="C295" s="77"/>
      <c r="D295" s="77"/>
      <c r="E295" s="77"/>
      <c r="F295" s="77"/>
      <c r="G295" s="77"/>
      <c r="H295" s="77"/>
      <c r="I295" s="77"/>
      <c r="J295" s="77"/>
      <c r="K295" s="77"/>
      <c r="L295" s="77"/>
      <c r="M295" s="77"/>
      <c r="N295" s="77"/>
      <c r="O295" s="77"/>
      <c r="P295" s="77"/>
      <c r="Q295" s="77"/>
      <c r="R295" s="77"/>
      <c r="S295" s="77"/>
      <c r="T295" s="77"/>
      <c r="U295" s="77"/>
      <c r="V295" s="77"/>
      <c r="W295" s="77"/>
      <c r="X295" s="77"/>
      <c r="Y295" s="77"/>
      <c r="Z295" s="77"/>
      <c r="AA295" s="77"/>
      <c r="AB295" s="77"/>
      <c r="AC295" s="77"/>
      <c r="AD295" s="77"/>
      <c r="AE295" s="77"/>
      <c r="AF295" s="77"/>
      <c r="AG295" s="77"/>
      <c r="AH295" s="77"/>
      <c r="AI295" s="77"/>
      <c r="AJ295" s="77"/>
      <c r="AK295" s="77"/>
      <c r="AL295" s="77"/>
      <c r="AM295" s="77"/>
      <c r="AN295" s="77"/>
      <c r="AO295" s="77"/>
      <c r="AP295" s="77"/>
      <c r="AQ295" s="77"/>
      <c r="AR295" s="77"/>
      <c r="AS295" s="77"/>
      <c r="AT295" s="77"/>
      <c r="AU295" s="77"/>
      <c r="AV295" s="77"/>
      <c r="AW295" s="77"/>
      <c r="AX295" s="77"/>
      <c r="AY295" s="77"/>
    </row>
    <row r="296" spans="1:51" ht="18.75" customHeight="1" x14ac:dyDescent="0.3">
      <c r="A296" s="77"/>
      <c r="B296" s="77"/>
      <c r="C296" s="77"/>
      <c r="D296" s="77"/>
      <c r="E296" s="77"/>
      <c r="F296" s="77"/>
      <c r="G296" s="77"/>
      <c r="H296" s="77"/>
      <c r="I296" s="77"/>
      <c r="J296" s="77"/>
      <c r="K296" s="77"/>
      <c r="L296" s="77"/>
      <c r="M296" s="77"/>
      <c r="N296" s="77"/>
      <c r="O296" s="77"/>
      <c r="P296" s="77"/>
      <c r="Q296" s="77"/>
      <c r="R296" s="77"/>
      <c r="S296" s="77"/>
      <c r="T296" s="77"/>
      <c r="U296" s="77"/>
      <c r="V296" s="77"/>
      <c r="W296" s="77"/>
      <c r="X296" s="77"/>
      <c r="Y296" s="77"/>
      <c r="Z296" s="77"/>
      <c r="AA296" s="77"/>
      <c r="AB296" s="77"/>
      <c r="AC296" s="77"/>
      <c r="AD296" s="77"/>
      <c r="AE296" s="77"/>
      <c r="AF296" s="77"/>
      <c r="AG296" s="77"/>
      <c r="AH296" s="77"/>
      <c r="AI296" s="77"/>
      <c r="AJ296" s="77"/>
      <c r="AK296" s="77"/>
      <c r="AL296" s="77"/>
      <c r="AM296" s="77"/>
      <c r="AN296" s="77"/>
      <c r="AO296" s="77"/>
      <c r="AP296" s="77"/>
      <c r="AQ296" s="77"/>
      <c r="AR296" s="77"/>
      <c r="AS296" s="77"/>
      <c r="AT296" s="77"/>
      <c r="AU296" s="77"/>
      <c r="AV296" s="77"/>
      <c r="AW296" s="77"/>
      <c r="AX296" s="77"/>
      <c r="AY296" s="77"/>
    </row>
    <row r="297" spans="1:51" ht="18.75" customHeight="1" x14ac:dyDescent="0.3">
      <c r="A297" s="77"/>
      <c r="B297" s="77"/>
      <c r="C297" s="77"/>
      <c r="D297" s="77"/>
      <c r="E297" s="77"/>
      <c r="F297" s="77"/>
      <c r="G297" s="77"/>
      <c r="H297" s="77"/>
      <c r="I297" s="77"/>
      <c r="J297" s="77"/>
      <c r="K297" s="77"/>
      <c r="L297" s="77"/>
      <c r="M297" s="77"/>
      <c r="N297" s="77"/>
      <c r="O297" s="77"/>
      <c r="P297" s="77"/>
      <c r="Q297" s="77"/>
      <c r="R297" s="77"/>
      <c r="S297" s="77"/>
      <c r="T297" s="77"/>
      <c r="U297" s="77"/>
      <c r="V297" s="77"/>
      <c r="W297" s="77"/>
      <c r="X297" s="77"/>
      <c r="Y297" s="77"/>
      <c r="Z297" s="77"/>
      <c r="AA297" s="77"/>
      <c r="AB297" s="77"/>
      <c r="AC297" s="77"/>
      <c r="AD297" s="77"/>
      <c r="AE297" s="77"/>
      <c r="AF297" s="77"/>
      <c r="AG297" s="77"/>
      <c r="AH297" s="77"/>
      <c r="AI297" s="77"/>
      <c r="AJ297" s="77"/>
      <c r="AK297" s="77"/>
      <c r="AL297" s="77"/>
      <c r="AM297" s="77"/>
      <c r="AN297" s="77"/>
      <c r="AO297" s="77"/>
      <c r="AP297" s="77"/>
      <c r="AQ297" s="77"/>
      <c r="AR297" s="77"/>
      <c r="AS297" s="77"/>
      <c r="AT297" s="77"/>
      <c r="AU297" s="77"/>
      <c r="AV297" s="77"/>
      <c r="AW297" s="77"/>
      <c r="AX297" s="77"/>
      <c r="AY297" s="77"/>
    </row>
    <row r="298" spans="1:51" ht="18.75" customHeight="1" x14ac:dyDescent="0.3">
      <c r="A298" s="77"/>
      <c r="B298" s="77"/>
      <c r="C298" s="77"/>
      <c r="D298" s="77"/>
      <c r="E298" s="77"/>
      <c r="F298" s="77"/>
      <c r="G298" s="77"/>
      <c r="H298" s="77"/>
      <c r="I298" s="77"/>
      <c r="J298" s="77"/>
      <c r="K298" s="77"/>
      <c r="L298" s="77"/>
      <c r="M298" s="77"/>
      <c r="N298" s="77"/>
      <c r="O298" s="77"/>
      <c r="P298" s="77"/>
      <c r="Q298" s="77"/>
      <c r="R298" s="77"/>
      <c r="S298" s="77"/>
      <c r="T298" s="77"/>
      <c r="U298" s="77"/>
      <c r="V298" s="77"/>
      <c r="W298" s="77"/>
      <c r="X298" s="77"/>
      <c r="Y298" s="77"/>
      <c r="Z298" s="77"/>
      <c r="AA298" s="77"/>
      <c r="AB298" s="77"/>
      <c r="AC298" s="77"/>
      <c r="AD298" s="77"/>
      <c r="AE298" s="77"/>
      <c r="AF298" s="77"/>
      <c r="AG298" s="77"/>
      <c r="AH298" s="77"/>
      <c r="AI298" s="77"/>
      <c r="AJ298" s="77"/>
      <c r="AK298" s="77"/>
      <c r="AL298" s="77"/>
      <c r="AM298" s="77"/>
      <c r="AN298" s="77"/>
      <c r="AO298" s="77"/>
      <c r="AP298" s="77"/>
      <c r="AQ298" s="77"/>
      <c r="AR298" s="77"/>
      <c r="AS298" s="77"/>
      <c r="AT298" s="77"/>
      <c r="AU298" s="77"/>
      <c r="AV298" s="77"/>
      <c r="AW298" s="77"/>
      <c r="AX298" s="77"/>
      <c r="AY298" s="77"/>
    </row>
    <row r="299" spans="1:51" ht="18.75" customHeight="1" x14ac:dyDescent="0.3">
      <c r="A299" s="77"/>
      <c r="B299" s="77"/>
      <c r="C299" s="77"/>
      <c r="D299" s="77"/>
      <c r="E299" s="77"/>
      <c r="F299" s="77"/>
      <c r="G299" s="77"/>
      <c r="H299" s="77"/>
      <c r="I299" s="77"/>
      <c r="J299" s="77"/>
      <c r="K299" s="77"/>
      <c r="L299" s="77"/>
      <c r="M299" s="77"/>
      <c r="N299" s="77"/>
      <c r="O299" s="77"/>
      <c r="P299" s="77"/>
      <c r="Q299" s="77"/>
      <c r="R299" s="77"/>
      <c r="S299" s="77"/>
      <c r="T299" s="77"/>
      <c r="U299" s="77"/>
      <c r="V299" s="77"/>
      <c r="W299" s="77"/>
      <c r="X299" s="77"/>
      <c r="Y299" s="77"/>
      <c r="Z299" s="77"/>
      <c r="AA299" s="77"/>
      <c r="AB299" s="77"/>
      <c r="AC299" s="77"/>
      <c r="AD299" s="77"/>
      <c r="AE299" s="77"/>
      <c r="AF299" s="77"/>
      <c r="AG299" s="77"/>
      <c r="AH299" s="77"/>
      <c r="AI299" s="77"/>
      <c r="AJ299" s="77"/>
      <c r="AK299" s="77"/>
      <c r="AL299" s="77"/>
      <c r="AM299" s="77"/>
      <c r="AN299" s="77"/>
      <c r="AO299" s="77"/>
      <c r="AP299" s="77"/>
      <c r="AQ299" s="77"/>
      <c r="AR299" s="77"/>
      <c r="AS299" s="77"/>
      <c r="AT299" s="77"/>
      <c r="AU299" s="77"/>
      <c r="AV299" s="77"/>
      <c r="AW299" s="77"/>
      <c r="AX299" s="77"/>
      <c r="AY299" s="77"/>
    </row>
    <row r="300" spans="1:51" ht="18.75" customHeight="1" x14ac:dyDescent="0.3">
      <c r="A300" s="77"/>
      <c r="B300" s="77"/>
      <c r="C300" s="77"/>
      <c r="D300" s="77"/>
      <c r="E300" s="77"/>
      <c r="F300" s="77"/>
      <c r="G300" s="77"/>
      <c r="H300" s="77"/>
      <c r="I300" s="77"/>
      <c r="J300" s="77"/>
      <c r="K300" s="77"/>
      <c r="L300" s="77"/>
      <c r="M300" s="77"/>
      <c r="N300" s="77"/>
      <c r="O300" s="77"/>
      <c r="P300" s="77"/>
      <c r="Q300" s="77"/>
      <c r="R300" s="77"/>
      <c r="S300" s="77"/>
      <c r="T300" s="77"/>
      <c r="U300" s="77"/>
      <c r="V300" s="77"/>
      <c r="W300" s="77"/>
      <c r="X300" s="77"/>
      <c r="Y300" s="77"/>
      <c r="Z300" s="77"/>
      <c r="AA300" s="77"/>
      <c r="AB300" s="77"/>
      <c r="AC300" s="77"/>
      <c r="AD300" s="77"/>
      <c r="AE300" s="77"/>
      <c r="AF300" s="77"/>
      <c r="AG300" s="77"/>
      <c r="AH300" s="77"/>
      <c r="AI300" s="77"/>
      <c r="AJ300" s="77"/>
      <c r="AK300" s="77"/>
      <c r="AL300" s="77"/>
      <c r="AM300" s="77"/>
      <c r="AN300" s="77"/>
      <c r="AO300" s="77"/>
      <c r="AP300" s="77"/>
      <c r="AQ300" s="77"/>
      <c r="AR300" s="77"/>
      <c r="AS300" s="77"/>
      <c r="AT300" s="77"/>
      <c r="AU300" s="77"/>
      <c r="AV300" s="77"/>
      <c r="AW300" s="77"/>
      <c r="AX300" s="77"/>
      <c r="AY300" s="77"/>
    </row>
    <row r="301" spans="1:51" ht="18.75" customHeight="1" x14ac:dyDescent="0.3">
      <c r="A301" s="77"/>
      <c r="B301" s="77"/>
      <c r="C301" s="77"/>
      <c r="D301" s="77"/>
      <c r="E301" s="77"/>
      <c r="F301" s="77"/>
      <c r="G301" s="77"/>
      <c r="H301" s="77"/>
      <c r="I301" s="77"/>
      <c r="J301" s="77"/>
      <c r="K301" s="77"/>
      <c r="L301" s="77"/>
      <c r="M301" s="77"/>
      <c r="N301" s="77"/>
      <c r="O301" s="77"/>
      <c r="P301" s="77"/>
      <c r="Q301" s="77"/>
      <c r="R301" s="77"/>
      <c r="S301" s="77"/>
      <c r="T301" s="77"/>
      <c r="U301" s="77"/>
      <c r="V301" s="77"/>
      <c r="W301" s="77"/>
      <c r="X301" s="77"/>
      <c r="Y301" s="77"/>
      <c r="Z301" s="77"/>
      <c r="AA301" s="77"/>
      <c r="AB301" s="77"/>
      <c r="AC301" s="77"/>
      <c r="AD301" s="77"/>
      <c r="AE301" s="77"/>
      <c r="AF301" s="77"/>
      <c r="AG301" s="77"/>
      <c r="AH301" s="77"/>
      <c r="AI301" s="77"/>
      <c r="AJ301" s="77"/>
      <c r="AK301" s="77"/>
      <c r="AL301" s="77"/>
      <c r="AM301" s="77"/>
      <c r="AN301" s="77"/>
      <c r="AO301" s="77"/>
      <c r="AP301" s="77"/>
      <c r="AQ301" s="77"/>
      <c r="AR301" s="77"/>
      <c r="AS301" s="77"/>
      <c r="AT301" s="77"/>
      <c r="AU301" s="77"/>
      <c r="AV301" s="77"/>
      <c r="AW301" s="77"/>
      <c r="AX301" s="77"/>
      <c r="AY301" s="77"/>
    </row>
    <row r="302" spans="1:51" ht="18.75" customHeight="1" x14ac:dyDescent="0.3">
      <c r="A302" s="77"/>
      <c r="B302" s="77"/>
      <c r="C302" s="77"/>
      <c r="D302" s="77"/>
      <c r="E302" s="77"/>
      <c r="F302" s="77"/>
      <c r="G302" s="77"/>
      <c r="H302" s="77"/>
      <c r="I302" s="77"/>
      <c r="J302" s="77"/>
      <c r="K302" s="77"/>
      <c r="L302" s="77"/>
      <c r="M302" s="77"/>
      <c r="N302" s="77"/>
      <c r="O302" s="77"/>
      <c r="P302" s="77"/>
      <c r="Q302" s="77"/>
      <c r="R302" s="77"/>
      <c r="S302" s="77"/>
      <c r="T302" s="77"/>
      <c r="U302" s="77"/>
      <c r="V302" s="77"/>
      <c r="W302" s="77"/>
      <c r="X302" s="77"/>
      <c r="Y302" s="77"/>
      <c r="Z302" s="77"/>
      <c r="AA302" s="77"/>
      <c r="AB302" s="77"/>
      <c r="AC302" s="77"/>
      <c r="AD302" s="77"/>
      <c r="AE302" s="77"/>
      <c r="AF302" s="77"/>
      <c r="AG302" s="77"/>
      <c r="AH302" s="77"/>
      <c r="AI302" s="77"/>
      <c r="AJ302" s="77"/>
      <c r="AK302" s="77"/>
      <c r="AL302" s="77"/>
      <c r="AM302" s="77"/>
      <c r="AN302" s="77"/>
      <c r="AO302" s="77"/>
      <c r="AP302" s="77"/>
      <c r="AQ302" s="77"/>
      <c r="AR302" s="77"/>
      <c r="AS302" s="77"/>
      <c r="AT302" s="77"/>
      <c r="AU302" s="77"/>
      <c r="AV302" s="77"/>
      <c r="AW302" s="77"/>
      <c r="AX302" s="77"/>
      <c r="AY302" s="77"/>
    </row>
    <row r="303" spans="1:51" ht="18.75" customHeight="1" x14ac:dyDescent="0.3">
      <c r="A303" s="77"/>
      <c r="B303" s="77"/>
      <c r="C303" s="77"/>
      <c r="D303" s="77"/>
      <c r="E303" s="77"/>
      <c r="F303" s="77"/>
      <c r="G303" s="77"/>
      <c r="H303" s="77"/>
      <c r="I303" s="77"/>
      <c r="J303" s="77"/>
      <c r="K303" s="77"/>
      <c r="L303" s="77"/>
      <c r="M303" s="77"/>
      <c r="N303" s="77"/>
      <c r="O303" s="77"/>
      <c r="P303" s="77"/>
      <c r="Q303" s="77"/>
      <c r="R303" s="77"/>
      <c r="S303" s="77"/>
      <c r="T303" s="77"/>
      <c r="U303" s="77"/>
      <c r="V303" s="77"/>
      <c r="W303" s="77"/>
      <c r="X303" s="77"/>
      <c r="Y303" s="77"/>
      <c r="Z303" s="77"/>
      <c r="AA303" s="77"/>
      <c r="AB303" s="77"/>
      <c r="AC303" s="77"/>
      <c r="AD303" s="77"/>
      <c r="AE303" s="77"/>
      <c r="AF303" s="77"/>
      <c r="AG303" s="77"/>
      <c r="AH303" s="77"/>
      <c r="AI303" s="77"/>
      <c r="AJ303" s="77"/>
      <c r="AK303" s="77"/>
      <c r="AL303" s="77"/>
      <c r="AM303" s="77"/>
      <c r="AN303" s="77"/>
      <c r="AO303" s="77"/>
      <c r="AP303" s="77"/>
      <c r="AQ303" s="77"/>
      <c r="AR303" s="77"/>
      <c r="AS303" s="77"/>
      <c r="AT303" s="77"/>
      <c r="AU303" s="77"/>
      <c r="AV303" s="77"/>
      <c r="AW303" s="77"/>
      <c r="AX303" s="77"/>
      <c r="AY303" s="77"/>
    </row>
    <row r="304" spans="1:51" ht="18.75" customHeight="1" x14ac:dyDescent="0.3">
      <c r="A304" s="77"/>
      <c r="B304" s="77"/>
      <c r="C304" s="77"/>
      <c r="D304" s="77"/>
      <c r="E304" s="77"/>
      <c r="F304" s="77"/>
      <c r="G304" s="77"/>
      <c r="H304" s="77"/>
      <c r="I304" s="77"/>
      <c r="J304" s="77"/>
      <c r="K304" s="77"/>
      <c r="L304" s="77"/>
      <c r="M304" s="77"/>
      <c r="N304" s="77"/>
      <c r="O304" s="77"/>
      <c r="P304" s="77"/>
      <c r="Q304" s="77"/>
      <c r="R304" s="77"/>
      <c r="S304" s="77"/>
      <c r="T304" s="77"/>
      <c r="U304" s="77"/>
      <c r="V304" s="77"/>
      <c r="W304" s="77"/>
      <c r="X304" s="77"/>
      <c r="Y304" s="77"/>
      <c r="Z304" s="77"/>
      <c r="AA304" s="77"/>
      <c r="AB304" s="77"/>
      <c r="AC304" s="77"/>
      <c r="AD304" s="77"/>
      <c r="AE304" s="77"/>
      <c r="AF304" s="77"/>
      <c r="AG304" s="77"/>
      <c r="AH304" s="77"/>
      <c r="AI304" s="77"/>
      <c r="AJ304" s="77"/>
      <c r="AK304" s="77"/>
      <c r="AL304" s="77"/>
      <c r="AM304" s="77"/>
      <c r="AN304" s="77"/>
      <c r="AO304" s="77"/>
      <c r="AP304" s="77"/>
      <c r="AQ304" s="77"/>
      <c r="AR304" s="77"/>
      <c r="AS304" s="77"/>
      <c r="AT304" s="77"/>
      <c r="AU304" s="77"/>
      <c r="AV304" s="77"/>
      <c r="AW304" s="77"/>
      <c r="AX304" s="77"/>
      <c r="AY304" s="77"/>
    </row>
    <row r="305" spans="1:51" ht="18.75" customHeight="1" x14ac:dyDescent="0.3">
      <c r="A305" s="77"/>
      <c r="B305" s="77"/>
      <c r="C305" s="77"/>
      <c r="D305" s="77"/>
      <c r="E305" s="77"/>
      <c r="F305" s="77"/>
      <c r="G305" s="77"/>
      <c r="H305" s="77"/>
      <c r="I305" s="77"/>
      <c r="J305" s="77"/>
      <c r="K305" s="77"/>
      <c r="L305" s="77"/>
      <c r="M305" s="77"/>
      <c r="N305" s="77"/>
      <c r="O305" s="77"/>
      <c r="P305" s="77"/>
      <c r="Q305" s="77"/>
      <c r="R305" s="77"/>
      <c r="S305" s="77"/>
      <c r="T305" s="77"/>
      <c r="U305" s="77"/>
      <c r="V305" s="77"/>
      <c r="W305" s="77"/>
      <c r="X305" s="77"/>
      <c r="Y305" s="77"/>
      <c r="Z305" s="77"/>
      <c r="AA305" s="77"/>
      <c r="AB305" s="77"/>
      <c r="AC305" s="77"/>
      <c r="AD305" s="77"/>
      <c r="AE305" s="77"/>
      <c r="AF305" s="77"/>
      <c r="AG305" s="77"/>
      <c r="AH305" s="77"/>
      <c r="AI305" s="77"/>
      <c r="AJ305" s="77"/>
      <c r="AK305" s="77"/>
      <c r="AL305" s="77"/>
      <c r="AM305" s="77"/>
      <c r="AN305" s="77"/>
      <c r="AO305" s="77"/>
      <c r="AP305" s="77"/>
      <c r="AQ305" s="77"/>
      <c r="AR305" s="77"/>
      <c r="AS305" s="77"/>
      <c r="AT305" s="77"/>
      <c r="AU305" s="77"/>
      <c r="AV305" s="77"/>
      <c r="AW305" s="77"/>
      <c r="AX305" s="77"/>
      <c r="AY305" s="77"/>
    </row>
    <row r="306" spans="1:51" ht="18.75" customHeight="1" x14ac:dyDescent="0.3">
      <c r="A306" s="77"/>
      <c r="B306" s="77"/>
      <c r="C306" s="77"/>
      <c r="D306" s="77"/>
      <c r="E306" s="77"/>
      <c r="F306" s="77"/>
      <c r="G306" s="77"/>
      <c r="H306" s="77"/>
      <c r="I306" s="77"/>
      <c r="J306" s="77"/>
      <c r="K306" s="77"/>
      <c r="L306" s="77"/>
      <c r="M306" s="77"/>
      <c r="N306" s="77"/>
      <c r="O306" s="77"/>
      <c r="P306" s="77"/>
      <c r="Q306" s="77"/>
      <c r="R306" s="77"/>
      <c r="S306" s="77"/>
      <c r="T306" s="77"/>
      <c r="U306" s="77"/>
      <c r="V306" s="77"/>
      <c r="W306" s="77"/>
      <c r="X306" s="77"/>
      <c r="Y306" s="77"/>
      <c r="Z306" s="77"/>
      <c r="AA306" s="77"/>
      <c r="AB306" s="77"/>
      <c r="AC306" s="77"/>
      <c r="AD306" s="77"/>
      <c r="AE306" s="77"/>
      <c r="AF306" s="77"/>
      <c r="AG306" s="77"/>
      <c r="AH306" s="77"/>
      <c r="AI306" s="77"/>
      <c r="AJ306" s="77"/>
      <c r="AK306" s="77"/>
      <c r="AL306" s="77"/>
      <c r="AM306" s="77"/>
      <c r="AN306" s="77"/>
      <c r="AO306" s="77"/>
      <c r="AP306" s="77"/>
      <c r="AQ306" s="77"/>
      <c r="AR306" s="77"/>
      <c r="AS306" s="77"/>
      <c r="AT306" s="77"/>
      <c r="AU306" s="77"/>
      <c r="AV306" s="77"/>
      <c r="AW306" s="77"/>
      <c r="AX306" s="77"/>
      <c r="AY306" s="77"/>
    </row>
    <row r="307" spans="1:51" ht="18.75" customHeight="1" x14ac:dyDescent="0.3">
      <c r="A307" s="77"/>
      <c r="B307" s="77"/>
      <c r="C307" s="77"/>
      <c r="D307" s="77"/>
      <c r="E307" s="77"/>
      <c r="F307" s="77"/>
      <c r="G307" s="77"/>
      <c r="H307" s="77"/>
      <c r="I307" s="77"/>
      <c r="J307" s="77"/>
      <c r="K307" s="77"/>
      <c r="L307" s="77"/>
      <c r="M307" s="77"/>
      <c r="N307" s="77"/>
      <c r="O307" s="77"/>
      <c r="P307" s="77"/>
      <c r="Q307" s="77"/>
      <c r="R307" s="77"/>
      <c r="S307" s="77"/>
      <c r="T307" s="77"/>
      <c r="U307" s="77"/>
      <c r="V307" s="77"/>
      <c r="W307" s="77"/>
      <c r="X307" s="77"/>
      <c r="Y307" s="77"/>
      <c r="Z307" s="77"/>
      <c r="AA307" s="77"/>
      <c r="AB307" s="77"/>
      <c r="AC307" s="77"/>
      <c r="AD307" s="77"/>
      <c r="AE307" s="77"/>
      <c r="AF307" s="77"/>
      <c r="AG307" s="77"/>
      <c r="AH307" s="77"/>
      <c r="AI307" s="77"/>
      <c r="AJ307" s="77"/>
      <c r="AK307" s="77"/>
      <c r="AL307" s="77"/>
      <c r="AM307" s="77"/>
      <c r="AN307" s="77"/>
      <c r="AO307" s="77"/>
      <c r="AP307" s="77"/>
      <c r="AQ307" s="77"/>
      <c r="AR307" s="77"/>
      <c r="AS307" s="77"/>
      <c r="AT307" s="77"/>
      <c r="AU307" s="77"/>
      <c r="AV307" s="77"/>
      <c r="AW307" s="77"/>
      <c r="AX307" s="77"/>
      <c r="AY307" s="77"/>
    </row>
    <row r="308" spans="1:51" ht="15.75" customHeight="1" x14ac:dyDescent="0.2"/>
    <row r="309" spans="1:51" ht="15.75" customHeight="1" x14ac:dyDescent="0.2"/>
    <row r="310" spans="1:51" ht="15.75" customHeight="1" x14ac:dyDescent="0.2"/>
    <row r="311" spans="1:51" ht="15.75" customHeight="1" x14ac:dyDescent="0.2"/>
    <row r="312" spans="1:51" ht="15.75" customHeight="1" x14ac:dyDescent="0.2"/>
    <row r="313" spans="1:51" ht="15.75" customHeight="1" x14ac:dyDescent="0.2"/>
    <row r="314" spans="1:51" ht="15.75" customHeight="1" x14ac:dyDescent="0.2"/>
    <row r="315" spans="1:51" ht="15.75" customHeight="1" x14ac:dyDescent="0.2"/>
    <row r="316" spans="1:51" ht="15.75" customHeight="1" x14ac:dyDescent="0.2"/>
    <row r="317" spans="1:51" ht="15.75" customHeight="1" x14ac:dyDescent="0.2"/>
    <row r="318" spans="1:51" ht="15.75" customHeight="1" x14ac:dyDescent="0.2"/>
    <row r="319" spans="1:51" ht="15.75" customHeight="1" x14ac:dyDescent="0.2"/>
    <row r="320" spans="1:51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</sheetData>
  <mergeCells count="55">
    <mergeCell ref="H100:P100"/>
    <mergeCell ref="A6:AE6"/>
    <mergeCell ref="A1:AE1"/>
    <mergeCell ref="A2:AE2"/>
    <mergeCell ref="A3:AE3"/>
    <mergeCell ref="A4:AE4"/>
    <mergeCell ref="A5:AE5"/>
    <mergeCell ref="B9:B10"/>
    <mergeCell ref="C9:D9"/>
    <mergeCell ref="E9:F9"/>
    <mergeCell ref="G9:H9"/>
    <mergeCell ref="I9:J9"/>
    <mergeCell ref="C8:S8"/>
    <mergeCell ref="V8:AE8"/>
    <mergeCell ref="K9:L9"/>
    <mergeCell ref="M9:N9"/>
    <mergeCell ref="AE9:AE10"/>
    <mergeCell ref="W9:W10"/>
    <mergeCell ref="X9:X10"/>
    <mergeCell ref="Y9:Y10"/>
    <mergeCell ref="Z9:Z10"/>
    <mergeCell ref="AA9:AA10"/>
    <mergeCell ref="AB9:AB10"/>
    <mergeCell ref="A11:A89"/>
    <mergeCell ref="B11:AE11"/>
    <mergeCell ref="B60:AE60"/>
    <mergeCell ref="B69:AE69"/>
    <mergeCell ref="B79:AE79"/>
    <mergeCell ref="H92:P92"/>
    <mergeCell ref="S92:AD92"/>
    <mergeCell ref="S9:S10"/>
    <mergeCell ref="T9:T10"/>
    <mergeCell ref="U9:U10"/>
    <mergeCell ref="V9:V10"/>
    <mergeCell ref="O9:P9"/>
    <mergeCell ref="AC9:AC10"/>
    <mergeCell ref="AD9:AD10"/>
    <mergeCell ref="Q9:Q10"/>
    <mergeCell ref="R9:R10"/>
    <mergeCell ref="H93:P93"/>
    <mergeCell ref="S93:AD93"/>
    <mergeCell ref="H94:P94"/>
    <mergeCell ref="S94:AD94"/>
    <mergeCell ref="S101:AD101"/>
    <mergeCell ref="H95:P95"/>
    <mergeCell ref="S95:AD95"/>
    <mergeCell ref="H96:P96"/>
    <mergeCell ref="S96:AD96"/>
    <mergeCell ref="H97:P97"/>
    <mergeCell ref="S97:AD97"/>
    <mergeCell ref="H98:P98"/>
    <mergeCell ref="S98:AD98"/>
    <mergeCell ref="H99:P99"/>
    <mergeCell ref="S99:AD99"/>
    <mergeCell ref="S100:AD100"/>
  </mergeCells>
  <printOptions horizontalCentered="1" verticalCentered="1"/>
  <pageMargins left="0.19685039370078741" right="0.31496062992125984" top="0.59055118110236227" bottom="0.39370078740157483" header="0" footer="0"/>
  <pageSetup paperSize="9" scale="40" fitToHeight="0" orientation="landscape" r:id="rId1"/>
  <rowBreaks count="1" manualBreakCount="1">
    <brk id="59" max="30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I1000"/>
  <sheetViews>
    <sheetView workbookViewId="0">
      <pane xSplit="2" ySplit="9" topLeftCell="E10" activePane="bottomRight" state="frozen"/>
      <selection pane="topRight" activeCell="C1" sqref="C1"/>
      <selection pane="bottomLeft" activeCell="A10" sqref="A10"/>
      <selection pane="bottomRight" activeCell="B20" sqref="A20:XFD20"/>
    </sheetView>
  </sheetViews>
  <sheetFormatPr defaultColWidth="12.625" defaultRowHeight="15" customHeight="1" x14ac:dyDescent="0.2"/>
  <cols>
    <col min="1" max="1" width="3.625" customWidth="1"/>
    <col min="2" max="2" width="37.25" customWidth="1"/>
    <col min="3" max="3" width="7.625" customWidth="1"/>
    <col min="4" max="4" width="6.5" customWidth="1"/>
    <col min="5" max="5" width="11.75" customWidth="1"/>
    <col min="6" max="6" width="16.625" customWidth="1"/>
    <col min="7" max="7" width="8.25" customWidth="1"/>
    <col min="8" max="8" width="17.25" customWidth="1"/>
    <col min="9" max="9" width="18.5" customWidth="1"/>
    <col min="10" max="10" width="7.625" customWidth="1"/>
    <col min="11" max="11" width="14" customWidth="1"/>
    <col min="12" max="12" width="18.125" customWidth="1"/>
    <col min="13" max="13" width="10.375" customWidth="1"/>
    <col min="14" max="14" width="14" customWidth="1"/>
    <col min="15" max="15" width="11.25" customWidth="1"/>
    <col min="16" max="35" width="8" customWidth="1"/>
  </cols>
  <sheetData>
    <row r="1" spans="1:35" ht="18.75" customHeight="1" x14ac:dyDescent="0.25">
      <c r="A1" s="89"/>
      <c r="B1" s="607" t="s">
        <v>0</v>
      </c>
      <c r="C1" s="572"/>
      <c r="D1" s="572"/>
      <c r="E1" s="572"/>
      <c r="F1" s="572"/>
      <c r="G1" s="572"/>
      <c r="H1" s="572"/>
      <c r="I1" s="607" t="s">
        <v>0</v>
      </c>
      <c r="J1" s="572"/>
      <c r="K1" s="572"/>
      <c r="L1" s="572"/>
      <c r="M1" s="572"/>
      <c r="N1" s="572"/>
      <c r="O1" s="572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  <c r="AD1" s="90"/>
      <c r="AE1" s="90"/>
      <c r="AF1" s="90"/>
      <c r="AG1" s="90"/>
      <c r="AH1" s="90"/>
      <c r="AI1" s="90"/>
    </row>
    <row r="2" spans="1:35" ht="15.75" customHeight="1" x14ac:dyDescent="0.25">
      <c r="A2" s="89"/>
      <c r="B2" s="607" t="s">
        <v>1</v>
      </c>
      <c r="C2" s="572"/>
      <c r="D2" s="572"/>
      <c r="E2" s="572"/>
      <c r="F2" s="572"/>
      <c r="G2" s="572"/>
      <c r="H2" s="572"/>
      <c r="I2" s="607" t="s">
        <v>1</v>
      </c>
      <c r="J2" s="572"/>
      <c r="K2" s="572"/>
      <c r="L2" s="572"/>
      <c r="M2" s="572"/>
      <c r="N2" s="572"/>
      <c r="O2" s="572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  <c r="AD2" s="90"/>
      <c r="AE2" s="90"/>
      <c r="AF2" s="90"/>
      <c r="AG2" s="90"/>
      <c r="AH2" s="90"/>
      <c r="AI2" s="90"/>
    </row>
    <row r="3" spans="1:35" ht="15.75" customHeight="1" x14ac:dyDescent="0.25">
      <c r="A3" s="89"/>
      <c r="B3" s="607" t="s">
        <v>2</v>
      </c>
      <c r="C3" s="572"/>
      <c r="D3" s="572"/>
      <c r="E3" s="572"/>
      <c r="F3" s="572"/>
      <c r="G3" s="572"/>
      <c r="H3" s="572"/>
      <c r="I3" s="607" t="s">
        <v>2</v>
      </c>
      <c r="J3" s="572"/>
      <c r="K3" s="572"/>
      <c r="L3" s="572"/>
      <c r="M3" s="572"/>
      <c r="N3" s="572"/>
      <c r="O3" s="572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</row>
    <row r="4" spans="1:35" ht="15.75" x14ac:dyDescent="0.25">
      <c r="A4" s="89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/>
      <c r="AF4" s="90"/>
      <c r="AG4" s="90"/>
      <c r="AH4" s="90"/>
      <c r="AI4" s="90"/>
    </row>
    <row r="5" spans="1:35" ht="15.75" x14ac:dyDescent="0.25">
      <c r="A5" s="89"/>
      <c r="B5" s="601" t="s">
        <v>3</v>
      </c>
      <c r="C5" s="572"/>
      <c r="D5" s="572"/>
      <c r="E5" s="572"/>
      <c r="F5" s="572"/>
      <c r="G5" s="572"/>
      <c r="H5" s="572"/>
      <c r="I5" s="601" t="s">
        <v>3</v>
      </c>
      <c r="J5" s="572"/>
      <c r="K5" s="572"/>
      <c r="L5" s="572"/>
      <c r="M5" s="572"/>
      <c r="N5" s="572"/>
      <c r="O5" s="572"/>
      <c r="P5" s="90"/>
      <c r="Q5" s="90"/>
      <c r="R5" s="90"/>
      <c r="S5" s="90"/>
      <c r="T5" s="90"/>
      <c r="U5" s="90"/>
      <c r="V5" s="90"/>
      <c r="W5" s="90"/>
      <c r="X5" s="90"/>
      <c r="Y5" s="90"/>
      <c r="Z5" s="90"/>
      <c r="AA5" s="90"/>
      <c r="AB5" s="90"/>
      <c r="AC5" s="90"/>
      <c r="AD5" s="90"/>
      <c r="AE5" s="90"/>
      <c r="AF5" s="90"/>
      <c r="AG5" s="90"/>
      <c r="AH5" s="90"/>
      <c r="AI5" s="90"/>
    </row>
    <row r="6" spans="1:35" ht="15.75" x14ac:dyDescent="0.25">
      <c r="A6" s="89"/>
      <c r="B6" s="601" t="s">
        <v>63</v>
      </c>
      <c r="C6" s="572"/>
      <c r="D6" s="572"/>
      <c r="E6" s="572"/>
      <c r="F6" s="572"/>
      <c r="G6" s="572"/>
      <c r="H6" s="572"/>
      <c r="I6" s="601" t="s">
        <v>63</v>
      </c>
      <c r="J6" s="572"/>
      <c r="K6" s="572"/>
      <c r="L6" s="572"/>
      <c r="M6" s="572"/>
      <c r="N6" s="572"/>
      <c r="O6" s="572"/>
      <c r="P6" s="90"/>
      <c r="Q6" s="90"/>
      <c r="R6" s="90"/>
      <c r="S6" s="90"/>
      <c r="T6" s="90"/>
      <c r="U6" s="90"/>
      <c r="V6" s="90"/>
      <c r="W6" s="90"/>
      <c r="X6" s="90"/>
      <c r="Y6" s="90"/>
      <c r="Z6" s="90"/>
      <c r="AA6" s="90"/>
      <c r="AB6" s="90"/>
      <c r="AC6" s="90"/>
      <c r="AD6" s="90"/>
      <c r="AE6" s="90"/>
      <c r="AF6" s="90"/>
      <c r="AG6" s="90"/>
      <c r="AH6" s="90"/>
      <c r="AI6" s="90"/>
    </row>
    <row r="7" spans="1:35" x14ac:dyDescent="0.2">
      <c r="A7" s="89"/>
      <c r="B7" s="90"/>
      <c r="C7" s="89"/>
      <c r="D7" s="90"/>
      <c r="E7" s="90"/>
      <c r="F7" s="90"/>
      <c r="G7" s="90"/>
      <c r="H7" s="90"/>
      <c r="I7" s="90"/>
      <c r="J7" s="89"/>
      <c r="K7" s="90"/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  <c r="Y7" s="90"/>
      <c r="Z7" s="90"/>
      <c r="AA7" s="90"/>
      <c r="AB7" s="90"/>
      <c r="AC7" s="90"/>
      <c r="AD7" s="90"/>
      <c r="AE7" s="90"/>
      <c r="AF7" s="90"/>
      <c r="AG7" s="90"/>
      <c r="AH7" s="90"/>
      <c r="AI7" s="90"/>
    </row>
    <row r="8" spans="1:35" ht="15.75" x14ac:dyDescent="0.25">
      <c r="A8" s="89"/>
      <c r="B8" s="92"/>
      <c r="C8" s="602" t="s">
        <v>64</v>
      </c>
      <c r="D8" s="595"/>
      <c r="E8" s="595"/>
      <c r="F8" s="596"/>
      <c r="G8" s="92"/>
      <c r="H8" s="92"/>
      <c r="I8" s="92"/>
      <c r="J8" s="605" t="s">
        <v>65</v>
      </c>
      <c r="K8" s="576"/>
      <c r="L8" s="576"/>
      <c r="M8" s="576"/>
      <c r="N8" s="576"/>
      <c r="O8" s="577"/>
      <c r="P8" s="91"/>
      <c r="Q8" s="90"/>
      <c r="R8" s="90"/>
      <c r="S8" s="90"/>
      <c r="T8" s="90"/>
      <c r="U8" s="90"/>
      <c r="V8" s="90"/>
      <c r="W8" s="90"/>
      <c r="X8" s="90"/>
      <c r="Y8" s="90"/>
      <c r="Z8" s="90"/>
      <c r="AA8" s="90"/>
      <c r="AB8" s="90"/>
      <c r="AC8" s="90"/>
      <c r="AD8" s="90"/>
      <c r="AE8" s="90"/>
      <c r="AF8" s="90"/>
      <c r="AG8" s="90"/>
      <c r="AH8" s="90"/>
      <c r="AI8" s="90"/>
    </row>
    <row r="9" spans="1:35" ht="52.5" customHeight="1" x14ac:dyDescent="0.2">
      <c r="A9" s="89"/>
      <c r="B9" s="93" t="s">
        <v>7</v>
      </c>
      <c r="C9" s="94" t="s">
        <v>8</v>
      </c>
      <c r="D9" s="95" t="s">
        <v>66</v>
      </c>
      <c r="E9" s="95" t="s">
        <v>10</v>
      </c>
      <c r="F9" s="96" t="s">
        <v>67</v>
      </c>
      <c r="G9" s="97" t="s">
        <v>68</v>
      </c>
      <c r="H9" s="98" t="s">
        <v>69</v>
      </c>
      <c r="I9" s="98" t="s">
        <v>70</v>
      </c>
      <c r="J9" s="99" t="s">
        <v>8</v>
      </c>
      <c r="K9" s="100" t="s">
        <v>60</v>
      </c>
      <c r="L9" s="100" t="s">
        <v>71</v>
      </c>
      <c r="M9" s="100" t="s">
        <v>72</v>
      </c>
      <c r="N9" s="100" t="s">
        <v>73</v>
      </c>
      <c r="O9" s="101" t="s">
        <v>10</v>
      </c>
      <c r="P9" s="90"/>
      <c r="Q9" s="90"/>
      <c r="R9" s="90"/>
      <c r="S9" s="90"/>
      <c r="T9" s="90"/>
      <c r="U9" s="90"/>
      <c r="V9" s="90"/>
      <c r="W9" s="90"/>
      <c r="X9" s="90"/>
      <c r="Y9" s="90"/>
      <c r="Z9" s="90"/>
      <c r="AA9" s="90"/>
      <c r="AB9" s="90"/>
      <c r="AC9" s="90"/>
      <c r="AD9" s="90"/>
      <c r="AE9" s="90"/>
      <c r="AF9" s="90"/>
      <c r="AG9" s="90"/>
      <c r="AH9" s="90"/>
      <c r="AI9" s="90"/>
    </row>
    <row r="10" spans="1:35" ht="15.75" x14ac:dyDescent="0.2">
      <c r="A10" s="603" t="s">
        <v>19</v>
      </c>
      <c r="B10" s="606" t="s">
        <v>20</v>
      </c>
      <c r="C10" s="579"/>
      <c r="D10" s="579"/>
      <c r="E10" s="579"/>
      <c r="F10" s="579"/>
      <c r="G10" s="579"/>
      <c r="H10" s="579"/>
      <c r="I10" s="579"/>
      <c r="J10" s="579"/>
      <c r="K10" s="579"/>
      <c r="L10" s="579"/>
      <c r="M10" s="579"/>
      <c r="N10" s="579"/>
      <c r="O10" s="58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</row>
    <row r="11" spans="1:35" ht="15" customHeight="1" x14ac:dyDescent="0.2">
      <c r="A11" s="586"/>
      <c r="B11" s="102" t="s">
        <v>21</v>
      </c>
      <c r="C11" s="103">
        <f t="shared" ref="C11:C26" si="0">D11+E11+F11</f>
        <v>61</v>
      </c>
      <c r="D11" s="104">
        <v>52</v>
      </c>
      <c r="E11" s="104">
        <v>5</v>
      </c>
      <c r="F11" s="105">
        <v>4</v>
      </c>
      <c r="G11" s="106">
        <f t="shared" ref="G11:G26" si="1">H11+I11+K11</f>
        <v>353</v>
      </c>
      <c r="H11" s="107">
        <v>323</v>
      </c>
      <c r="I11" s="108">
        <v>12</v>
      </c>
      <c r="J11" s="103">
        <v>33</v>
      </c>
      <c r="K11" s="108">
        <v>18</v>
      </c>
      <c r="L11" s="108">
        <v>10</v>
      </c>
      <c r="M11" s="108">
        <v>0</v>
      </c>
      <c r="N11" s="108">
        <v>2</v>
      </c>
      <c r="O11" s="105">
        <v>3</v>
      </c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  <c r="AC11" s="90"/>
      <c r="AD11" s="90"/>
      <c r="AE11" s="90"/>
      <c r="AF11" s="90"/>
      <c r="AG11" s="90"/>
      <c r="AH11" s="90"/>
      <c r="AI11" s="90"/>
    </row>
    <row r="12" spans="1:35" x14ac:dyDescent="0.2">
      <c r="A12" s="586"/>
      <c r="B12" s="109" t="s">
        <v>22</v>
      </c>
      <c r="C12" s="110">
        <f t="shared" si="0"/>
        <v>90</v>
      </c>
      <c r="D12" s="111">
        <v>88</v>
      </c>
      <c r="E12" s="111">
        <v>1</v>
      </c>
      <c r="F12" s="112">
        <v>1</v>
      </c>
      <c r="G12" s="113">
        <f t="shared" si="1"/>
        <v>657</v>
      </c>
      <c r="H12" s="114">
        <v>622</v>
      </c>
      <c r="I12" s="115">
        <v>10</v>
      </c>
      <c r="J12" s="116">
        <v>97</v>
      </c>
      <c r="K12" s="115">
        <v>25</v>
      </c>
      <c r="L12" s="115">
        <v>17</v>
      </c>
      <c r="M12" s="115">
        <v>46</v>
      </c>
      <c r="N12" s="115">
        <v>6</v>
      </c>
      <c r="O12" s="117">
        <v>3</v>
      </c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  <c r="AC12" s="90"/>
      <c r="AD12" s="90"/>
      <c r="AE12" s="90"/>
      <c r="AF12" s="90"/>
      <c r="AG12" s="90"/>
      <c r="AH12" s="90"/>
      <c r="AI12" s="90"/>
    </row>
    <row r="13" spans="1:35" x14ac:dyDescent="0.2">
      <c r="A13" s="586"/>
      <c r="B13" s="118" t="s">
        <v>23</v>
      </c>
      <c r="C13" s="119">
        <f t="shared" si="0"/>
        <v>26</v>
      </c>
      <c r="D13" s="120">
        <v>26</v>
      </c>
      <c r="E13" s="120">
        <v>0</v>
      </c>
      <c r="F13" s="105">
        <v>0</v>
      </c>
      <c r="G13" s="121">
        <f t="shared" si="1"/>
        <v>70</v>
      </c>
      <c r="H13" s="122">
        <v>57</v>
      </c>
      <c r="I13" s="108">
        <v>4</v>
      </c>
      <c r="J13" s="123">
        <v>12</v>
      </c>
      <c r="K13" s="108">
        <v>9</v>
      </c>
      <c r="L13" s="108">
        <v>3</v>
      </c>
      <c r="M13" s="108">
        <v>0</v>
      </c>
      <c r="N13" s="108">
        <v>0</v>
      </c>
      <c r="O13" s="105">
        <v>0</v>
      </c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C13" s="90"/>
      <c r="AD13" s="90"/>
      <c r="AE13" s="90"/>
      <c r="AF13" s="90"/>
      <c r="AG13" s="90"/>
      <c r="AH13" s="90"/>
      <c r="AI13" s="90"/>
    </row>
    <row r="14" spans="1:35" x14ac:dyDescent="0.2">
      <c r="A14" s="586"/>
      <c r="B14" s="109" t="s">
        <v>24</v>
      </c>
      <c r="C14" s="110">
        <f t="shared" si="0"/>
        <v>41</v>
      </c>
      <c r="D14" s="111">
        <v>40</v>
      </c>
      <c r="E14" s="111">
        <v>1</v>
      </c>
      <c r="F14" s="112">
        <v>0</v>
      </c>
      <c r="G14" s="113">
        <f t="shared" si="1"/>
        <v>110</v>
      </c>
      <c r="H14" s="114">
        <v>107</v>
      </c>
      <c r="I14" s="115">
        <v>1</v>
      </c>
      <c r="J14" s="116">
        <v>5</v>
      </c>
      <c r="K14" s="115">
        <v>2</v>
      </c>
      <c r="L14" s="115">
        <v>1</v>
      </c>
      <c r="M14" s="115">
        <v>0</v>
      </c>
      <c r="N14" s="115">
        <v>2</v>
      </c>
      <c r="O14" s="117">
        <v>0</v>
      </c>
      <c r="P14" s="90"/>
      <c r="Q14" s="90"/>
      <c r="R14" s="90"/>
      <c r="S14" s="90"/>
      <c r="T14" s="90"/>
      <c r="U14" s="90"/>
      <c r="V14" s="90"/>
      <c r="W14" s="90"/>
      <c r="X14" s="90"/>
      <c r="Y14" s="90"/>
      <c r="Z14" s="90"/>
      <c r="AA14" s="90"/>
      <c r="AB14" s="90"/>
      <c r="AC14" s="90"/>
      <c r="AD14" s="90"/>
      <c r="AE14" s="90"/>
      <c r="AF14" s="90"/>
      <c r="AG14" s="90"/>
      <c r="AH14" s="90"/>
      <c r="AI14" s="90"/>
    </row>
    <row r="15" spans="1:35" x14ac:dyDescent="0.2">
      <c r="A15" s="586"/>
      <c r="B15" s="118" t="s">
        <v>25</v>
      </c>
      <c r="C15" s="119">
        <f t="shared" si="0"/>
        <v>30</v>
      </c>
      <c r="D15" s="120">
        <v>27</v>
      </c>
      <c r="E15" s="120">
        <v>3</v>
      </c>
      <c r="F15" s="105">
        <v>0</v>
      </c>
      <c r="G15" s="121">
        <f t="shared" si="1"/>
        <v>182</v>
      </c>
      <c r="H15" s="122">
        <v>171</v>
      </c>
      <c r="I15" s="108">
        <v>6</v>
      </c>
      <c r="J15" s="123">
        <v>8</v>
      </c>
      <c r="K15" s="108">
        <v>5</v>
      </c>
      <c r="L15" s="108">
        <v>2</v>
      </c>
      <c r="M15" s="108">
        <v>0</v>
      </c>
      <c r="N15" s="108">
        <v>1</v>
      </c>
      <c r="O15" s="105">
        <v>0</v>
      </c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</row>
    <row r="16" spans="1:35" x14ac:dyDescent="0.2">
      <c r="A16" s="586"/>
      <c r="B16" s="109" t="s">
        <v>26</v>
      </c>
      <c r="C16" s="110">
        <f t="shared" si="0"/>
        <v>201</v>
      </c>
      <c r="D16" s="111">
        <v>200</v>
      </c>
      <c r="E16" s="111">
        <v>0</v>
      </c>
      <c r="F16" s="112">
        <v>1</v>
      </c>
      <c r="G16" s="113">
        <f t="shared" si="1"/>
        <v>754</v>
      </c>
      <c r="H16" s="114">
        <v>700</v>
      </c>
      <c r="I16" s="115">
        <v>18</v>
      </c>
      <c r="J16" s="116">
        <v>58</v>
      </c>
      <c r="K16" s="115">
        <v>36</v>
      </c>
      <c r="L16" s="115">
        <v>13</v>
      </c>
      <c r="M16" s="115">
        <v>0</v>
      </c>
      <c r="N16" s="115">
        <v>9</v>
      </c>
      <c r="O16" s="117">
        <v>0</v>
      </c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  <c r="AC16" s="90"/>
      <c r="AD16" s="90"/>
      <c r="AE16" s="90"/>
      <c r="AF16" s="90"/>
      <c r="AG16" s="90"/>
      <c r="AH16" s="90"/>
      <c r="AI16" s="90"/>
    </row>
    <row r="17" spans="1:35" x14ac:dyDescent="0.2">
      <c r="A17" s="586"/>
      <c r="B17" s="118" t="s">
        <v>27</v>
      </c>
      <c r="C17" s="119">
        <f t="shared" si="0"/>
        <v>110</v>
      </c>
      <c r="D17" s="120">
        <v>103</v>
      </c>
      <c r="E17" s="120">
        <v>0</v>
      </c>
      <c r="F17" s="105">
        <v>7</v>
      </c>
      <c r="G17" s="121">
        <f t="shared" si="1"/>
        <v>385</v>
      </c>
      <c r="H17" s="122">
        <v>363</v>
      </c>
      <c r="I17" s="108">
        <v>9</v>
      </c>
      <c r="J17" s="123">
        <v>22</v>
      </c>
      <c r="K17" s="108">
        <v>13</v>
      </c>
      <c r="L17" s="108">
        <v>3</v>
      </c>
      <c r="M17" s="108">
        <v>0</v>
      </c>
      <c r="N17" s="108">
        <v>0</v>
      </c>
      <c r="O17" s="105">
        <v>0</v>
      </c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  <c r="AD17" s="90"/>
      <c r="AE17" s="90"/>
      <c r="AF17" s="90"/>
      <c r="AG17" s="90"/>
      <c r="AH17" s="90"/>
      <c r="AI17" s="90"/>
    </row>
    <row r="18" spans="1:35" x14ac:dyDescent="0.2">
      <c r="A18" s="586"/>
      <c r="B18" s="109" t="s">
        <v>74</v>
      </c>
      <c r="C18" s="110">
        <f t="shared" si="0"/>
        <v>42</v>
      </c>
      <c r="D18" s="111">
        <v>42</v>
      </c>
      <c r="E18" s="111">
        <v>0</v>
      </c>
      <c r="F18" s="117">
        <v>0</v>
      </c>
      <c r="G18" s="113">
        <f t="shared" si="1"/>
        <v>37</v>
      </c>
      <c r="H18" s="114">
        <v>37</v>
      </c>
      <c r="I18" s="115">
        <v>0</v>
      </c>
      <c r="J18" s="116">
        <v>4</v>
      </c>
      <c r="K18" s="115">
        <v>0</v>
      </c>
      <c r="L18" s="115">
        <v>4</v>
      </c>
      <c r="M18" s="115">
        <v>0</v>
      </c>
      <c r="N18" s="115">
        <v>0</v>
      </c>
      <c r="O18" s="117">
        <v>0</v>
      </c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</row>
    <row r="19" spans="1:35" x14ac:dyDescent="0.2">
      <c r="A19" s="586"/>
      <c r="B19" s="118" t="s">
        <v>28</v>
      </c>
      <c r="C19" s="119">
        <f t="shared" si="0"/>
        <v>29</v>
      </c>
      <c r="D19" s="120">
        <v>29</v>
      </c>
      <c r="E19" s="120">
        <v>0</v>
      </c>
      <c r="F19" s="124">
        <v>0</v>
      </c>
      <c r="G19" s="121">
        <f t="shared" si="1"/>
        <v>72</v>
      </c>
      <c r="H19" s="122">
        <v>67</v>
      </c>
      <c r="I19" s="108">
        <v>0</v>
      </c>
      <c r="J19" s="123">
        <v>8</v>
      </c>
      <c r="K19" s="108">
        <v>5</v>
      </c>
      <c r="L19" s="108">
        <v>3</v>
      </c>
      <c r="M19" s="108">
        <v>0</v>
      </c>
      <c r="N19" s="108">
        <v>0</v>
      </c>
      <c r="O19" s="105">
        <v>0</v>
      </c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  <c r="AC19" s="90"/>
      <c r="AD19" s="90"/>
      <c r="AE19" s="90"/>
      <c r="AF19" s="90"/>
      <c r="AG19" s="90"/>
      <c r="AH19" s="90"/>
      <c r="AI19" s="90"/>
    </row>
    <row r="20" spans="1:35" x14ac:dyDescent="0.2">
      <c r="A20" s="586"/>
      <c r="B20" s="109" t="s">
        <v>29</v>
      </c>
      <c r="C20" s="110">
        <f t="shared" si="0"/>
        <v>0</v>
      </c>
      <c r="D20" s="111">
        <v>0</v>
      </c>
      <c r="E20" s="111">
        <v>0</v>
      </c>
      <c r="F20" s="117">
        <v>0</v>
      </c>
      <c r="G20" s="113">
        <f t="shared" si="1"/>
        <v>90</v>
      </c>
      <c r="H20" s="114">
        <v>86</v>
      </c>
      <c r="I20" s="115">
        <v>1</v>
      </c>
      <c r="J20" s="116">
        <v>10</v>
      </c>
      <c r="K20" s="115">
        <v>3</v>
      </c>
      <c r="L20" s="115">
        <v>2</v>
      </c>
      <c r="M20" s="115">
        <v>5</v>
      </c>
      <c r="N20" s="115">
        <v>0</v>
      </c>
      <c r="O20" s="117">
        <v>0</v>
      </c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  <c r="AC20" s="90"/>
      <c r="AD20" s="90"/>
      <c r="AE20" s="90"/>
      <c r="AF20" s="90"/>
      <c r="AG20" s="90"/>
      <c r="AH20" s="90"/>
      <c r="AI20" s="90"/>
    </row>
    <row r="21" spans="1:35" ht="15.75" customHeight="1" x14ac:dyDescent="0.2">
      <c r="A21" s="586"/>
      <c r="B21" s="118" t="s">
        <v>30</v>
      </c>
      <c r="C21" s="119">
        <f t="shared" si="0"/>
        <v>0</v>
      </c>
      <c r="D21" s="120">
        <v>0</v>
      </c>
      <c r="E21" s="120">
        <v>0</v>
      </c>
      <c r="F21" s="124">
        <v>0</v>
      </c>
      <c r="G21" s="121">
        <f t="shared" si="1"/>
        <v>41</v>
      </c>
      <c r="H21" s="122">
        <v>40</v>
      </c>
      <c r="I21" s="108">
        <v>0</v>
      </c>
      <c r="J21" s="123">
        <v>1</v>
      </c>
      <c r="K21" s="108">
        <v>1</v>
      </c>
      <c r="L21" s="108">
        <v>0</v>
      </c>
      <c r="M21" s="108">
        <v>0</v>
      </c>
      <c r="N21" s="108">
        <v>0</v>
      </c>
      <c r="O21" s="105">
        <v>0</v>
      </c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</row>
    <row r="22" spans="1:35" ht="15.75" customHeight="1" x14ac:dyDescent="0.2">
      <c r="A22" s="586"/>
      <c r="B22" s="109" t="s">
        <v>31</v>
      </c>
      <c r="C22" s="110">
        <f t="shared" si="0"/>
        <v>27</v>
      </c>
      <c r="D22" s="111">
        <v>27</v>
      </c>
      <c r="E22" s="111">
        <v>0</v>
      </c>
      <c r="F22" s="117">
        <v>0</v>
      </c>
      <c r="G22" s="113">
        <f t="shared" si="1"/>
        <v>173</v>
      </c>
      <c r="H22" s="114">
        <v>166</v>
      </c>
      <c r="I22" s="115">
        <v>1</v>
      </c>
      <c r="J22" s="116">
        <v>13</v>
      </c>
      <c r="K22" s="115">
        <v>6</v>
      </c>
      <c r="L22" s="115">
        <v>2</v>
      </c>
      <c r="M22" s="115">
        <v>0</v>
      </c>
      <c r="N22" s="115">
        <v>5</v>
      </c>
      <c r="O22" s="117">
        <v>0</v>
      </c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  <c r="AC22" s="90"/>
      <c r="AD22" s="90"/>
      <c r="AE22" s="90"/>
      <c r="AF22" s="90"/>
      <c r="AG22" s="90"/>
      <c r="AH22" s="90"/>
      <c r="AI22" s="90"/>
    </row>
    <row r="23" spans="1:35" ht="15.75" customHeight="1" x14ac:dyDescent="0.2">
      <c r="A23" s="586"/>
      <c r="B23" s="118" t="s">
        <v>32</v>
      </c>
      <c r="C23" s="119">
        <f t="shared" si="0"/>
        <v>0</v>
      </c>
      <c r="D23" s="120">
        <v>0</v>
      </c>
      <c r="E23" s="120">
        <v>0</v>
      </c>
      <c r="F23" s="124">
        <v>0</v>
      </c>
      <c r="G23" s="121">
        <f t="shared" si="1"/>
        <v>88</v>
      </c>
      <c r="H23" s="122">
        <v>81</v>
      </c>
      <c r="I23" s="108">
        <v>0</v>
      </c>
      <c r="J23" s="123">
        <v>8</v>
      </c>
      <c r="K23" s="108">
        <v>7</v>
      </c>
      <c r="L23" s="108">
        <v>1</v>
      </c>
      <c r="M23" s="108">
        <v>0</v>
      </c>
      <c r="N23" s="108">
        <v>0</v>
      </c>
      <c r="O23" s="105">
        <v>0</v>
      </c>
      <c r="P23" s="90"/>
      <c r="Q23" s="90"/>
      <c r="R23" s="90"/>
      <c r="S23" s="90"/>
      <c r="T23" s="90"/>
      <c r="U23" s="90"/>
      <c r="V23" s="90"/>
      <c r="W23" s="90"/>
      <c r="X23" s="90"/>
      <c r="Y23" s="90"/>
      <c r="Z23" s="90"/>
      <c r="AA23" s="90"/>
      <c r="AB23" s="90"/>
      <c r="AC23" s="90"/>
      <c r="AD23" s="90"/>
      <c r="AE23" s="90"/>
      <c r="AF23" s="90"/>
      <c r="AG23" s="90"/>
      <c r="AH23" s="90"/>
      <c r="AI23" s="90"/>
    </row>
    <row r="24" spans="1:35" ht="15.75" customHeight="1" x14ac:dyDescent="0.2">
      <c r="A24" s="586"/>
      <c r="B24" s="109" t="s">
        <v>33</v>
      </c>
      <c r="C24" s="110">
        <f t="shared" si="0"/>
        <v>0</v>
      </c>
      <c r="D24" s="111">
        <v>0</v>
      </c>
      <c r="E24" s="111">
        <v>0</v>
      </c>
      <c r="F24" s="117">
        <v>0</v>
      </c>
      <c r="G24" s="113">
        <f t="shared" si="1"/>
        <v>39</v>
      </c>
      <c r="H24" s="114">
        <v>38</v>
      </c>
      <c r="I24" s="115">
        <v>0</v>
      </c>
      <c r="J24" s="116">
        <v>3</v>
      </c>
      <c r="K24" s="115">
        <v>1</v>
      </c>
      <c r="L24" s="115">
        <v>2</v>
      </c>
      <c r="M24" s="115">
        <v>0</v>
      </c>
      <c r="N24" s="115">
        <v>0</v>
      </c>
      <c r="O24" s="117">
        <v>0</v>
      </c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  <c r="AC24" s="90"/>
      <c r="AD24" s="90"/>
      <c r="AE24" s="90"/>
      <c r="AF24" s="90"/>
      <c r="AG24" s="90"/>
      <c r="AH24" s="90"/>
      <c r="AI24" s="90"/>
    </row>
    <row r="25" spans="1:35" ht="15.75" customHeight="1" x14ac:dyDescent="0.2">
      <c r="A25" s="586"/>
      <c r="B25" s="118" t="s">
        <v>34</v>
      </c>
      <c r="C25" s="119">
        <f t="shared" si="0"/>
        <v>45</v>
      </c>
      <c r="D25" s="120">
        <v>32</v>
      </c>
      <c r="E25" s="120">
        <v>7</v>
      </c>
      <c r="F25" s="124">
        <v>6</v>
      </c>
      <c r="G25" s="121">
        <f t="shared" si="1"/>
        <v>310</v>
      </c>
      <c r="H25" s="122">
        <v>296</v>
      </c>
      <c r="I25" s="108">
        <v>3</v>
      </c>
      <c r="J25" s="123">
        <v>30</v>
      </c>
      <c r="K25" s="108">
        <v>11</v>
      </c>
      <c r="L25" s="108">
        <v>1</v>
      </c>
      <c r="M25" s="108">
        <v>13</v>
      </c>
      <c r="N25" s="108">
        <v>2</v>
      </c>
      <c r="O25" s="105">
        <v>3</v>
      </c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  <c r="AC25" s="90"/>
      <c r="AD25" s="90"/>
      <c r="AE25" s="90"/>
      <c r="AF25" s="90"/>
      <c r="AG25" s="90"/>
      <c r="AH25" s="90"/>
      <c r="AI25" s="90"/>
    </row>
    <row r="26" spans="1:35" ht="15.75" customHeight="1" x14ac:dyDescent="0.2">
      <c r="A26" s="586"/>
      <c r="B26" s="125" t="s">
        <v>35</v>
      </c>
      <c r="C26" s="110">
        <f t="shared" si="0"/>
        <v>40</v>
      </c>
      <c r="D26" s="111">
        <v>37</v>
      </c>
      <c r="E26" s="111">
        <v>1</v>
      </c>
      <c r="F26" s="115">
        <v>2</v>
      </c>
      <c r="G26" s="126">
        <f t="shared" si="1"/>
        <v>181</v>
      </c>
      <c r="H26" s="127">
        <v>153</v>
      </c>
      <c r="I26" s="128">
        <v>9</v>
      </c>
      <c r="J26" s="129">
        <v>34</v>
      </c>
      <c r="K26" s="128">
        <v>19</v>
      </c>
      <c r="L26" s="128">
        <v>6</v>
      </c>
      <c r="M26" s="128">
        <v>5</v>
      </c>
      <c r="N26" s="128">
        <v>4</v>
      </c>
      <c r="O26" s="130">
        <v>0</v>
      </c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  <c r="AC26" s="90"/>
      <c r="AD26" s="90"/>
      <c r="AE26" s="90"/>
      <c r="AF26" s="90"/>
      <c r="AG26" s="90"/>
      <c r="AH26" s="90"/>
      <c r="AI26" s="90"/>
    </row>
    <row r="27" spans="1:35" ht="15.75" customHeight="1" x14ac:dyDescent="0.25">
      <c r="A27" s="586"/>
      <c r="B27" s="131" t="s">
        <v>36</v>
      </c>
      <c r="C27" s="94">
        <f t="shared" ref="C27:O27" si="2">SUM(C11:C26)</f>
        <v>742</v>
      </c>
      <c r="D27" s="132">
        <f t="shared" si="2"/>
        <v>703</v>
      </c>
      <c r="E27" s="132">
        <f t="shared" si="2"/>
        <v>18</v>
      </c>
      <c r="F27" s="133">
        <f t="shared" si="2"/>
        <v>21</v>
      </c>
      <c r="G27" s="134">
        <f t="shared" si="2"/>
        <v>3542</v>
      </c>
      <c r="H27" s="135">
        <f t="shared" si="2"/>
        <v>3307</v>
      </c>
      <c r="I27" s="133">
        <f t="shared" si="2"/>
        <v>74</v>
      </c>
      <c r="J27" s="94">
        <f t="shared" si="2"/>
        <v>346</v>
      </c>
      <c r="K27" s="133">
        <f t="shared" si="2"/>
        <v>161</v>
      </c>
      <c r="L27" s="133">
        <f t="shared" si="2"/>
        <v>70</v>
      </c>
      <c r="M27" s="133">
        <f t="shared" si="2"/>
        <v>69</v>
      </c>
      <c r="N27" s="133">
        <f t="shared" si="2"/>
        <v>31</v>
      </c>
      <c r="O27" s="136">
        <f t="shared" si="2"/>
        <v>9</v>
      </c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  <c r="AC27" s="90"/>
      <c r="AD27" s="90"/>
      <c r="AE27" s="90"/>
      <c r="AF27" s="90"/>
      <c r="AG27" s="90"/>
      <c r="AH27" s="90"/>
      <c r="AI27" s="90"/>
    </row>
    <row r="28" spans="1:35" ht="15.75" customHeight="1" x14ac:dyDescent="0.25">
      <c r="A28" s="586"/>
      <c r="B28" s="604" t="s">
        <v>37</v>
      </c>
      <c r="C28" s="579"/>
      <c r="D28" s="579"/>
      <c r="E28" s="579"/>
      <c r="F28" s="579"/>
      <c r="G28" s="579"/>
      <c r="H28" s="579"/>
      <c r="I28" s="579"/>
      <c r="J28" s="579"/>
      <c r="K28" s="579"/>
      <c r="L28" s="579"/>
      <c r="M28" s="579"/>
      <c r="N28" s="579"/>
      <c r="O28" s="58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  <c r="AC28" s="90"/>
      <c r="AD28" s="90"/>
      <c r="AE28" s="90"/>
      <c r="AF28" s="90"/>
      <c r="AG28" s="90"/>
      <c r="AH28" s="90"/>
      <c r="AI28" s="90"/>
    </row>
    <row r="29" spans="1:35" ht="15.75" customHeight="1" x14ac:dyDescent="0.2">
      <c r="A29" s="586"/>
      <c r="B29" s="102" t="s">
        <v>75</v>
      </c>
      <c r="C29" s="103">
        <f t="shared" ref="C29:C30" si="3">D29+E29+F29</f>
        <v>96</v>
      </c>
      <c r="D29" s="107">
        <v>96</v>
      </c>
      <c r="E29" s="104">
        <v>0</v>
      </c>
      <c r="F29" s="108">
        <v>0</v>
      </c>
      <c r="G29" s="106">
        <f t="shared" ref="G29:G30" si="4">H29+I29+K29</f>
        <v>239</v>
      </c>
      <c r="H29" s="104">
        <v>215</v>
      </c>
      <c r="I29" s="108">
        <v>9</v>
      </c>
      <c r="J29" s="103">
        <v>18</v>
      </c>
      <c r="K29" s="137">
        <v>15</v>
      </c>
      <c r="L29" s="108">
        <v>3</v>
      </c>
      <c r="M29" s="108">
        <v>0</v>
      </c>
      <c r="N29" s="108">
        <v>0</v>
      </c>
      <c r="O29" s="105">
        <v>0</v>
      </c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  <c r="AC29" s="90"/>
      <c r="AD29" s="90"/>
      <c r="AE29" s="90"/>
      <c r="AF29" s="90"/>
      <c r="AG29" s="90"/>
      <c r="AH29" s="90"/>
      <c r="AI29" s="90"/>
    </row>
    <row r="30" spans="1:35" ht="15.75" customHeight="1" x14ac:dyDescent="0.2">
      <c r="A30" s="586"/>
      <c r="B30" s="125" t="s">
        <v>76</v>
      </c>
      <c r="C30" s="110">
        <f t="shared" si="3"/>
        <v>66</v>
      </c>
      <c r="D30" s="127">
        <v>66</v>
      </c>
      <c r="E30" s="138">
        <v>0</v>
      </c>
      <c r="F30" s="139">
        <v>0</v>
      </c>
      <c r="G30" s="126">
        <f t="shared" si="4"/>
        <v>202</v>
      </c>
      <c r="H30" s="138">
        <v>183</v>
      </c>
      <c r="I30" s="128">
        <v>8</v>
      </c>
      <c r="J30" s="129">
        <v>19</v>
      </c>
      <c r="K30" s="140">
        <v>11</v>
      </c>
      <c r="L30" s="128">
        <v>8</v>
      </c>
      <c r="M30" s="128">
        <v>0</v>
      </c>
      <c r="N30" s="128">
        <v>0</v>
      </c>
      <c r="O30" s="130">
        <v>0</v>
      </c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  <c r="AC30" s="90"/>
      <c r="AD30" s="90"/>
      <c r="AE30" s="90"/>
      <c r="AF30" s="90"/>
      <c r="AG30" s="90"/>
      <c r="AH30" s="90"/>
      <c r="AI30" s="90"/>
    </row>
    <row r="31" spans="1:35" ht="15.75" customHeight="1" x14ac:dyDescent="0.25">
      <c r="A31" s="586"/>
      <c r="B31" s="141" t="s">
        <v>38</v>
      </c>
      <c r="C31" s="94">
        <f t="shared" ref="C31:O31" si="5">SUM(C29:C30)</f>
        <v>162</v>
      </c>
      <c r="D31" s="135">
        <f t="shared" si="5"/>
        <v>162</v>
      </c>
      <c r="E31" s="132">
        <f t="shared" si="5"/>
        <v>0</v>
      </c>
      <c r="F31" s="133">
        <f t="shared" si="5"/>
        <v>0</v>
      </c>
      <c r="G31" s="142">
        <f t="shared" si="5"/>
        <v>441</v>
      </c>
      <c r="H31" s="132">
        <f t="shared" si="5"/>
        <v>398</v>
      </c>
      <c r="I31" s="143">
        <f t="shared" si="5"/>
        <v>17</v>
      </c>
      <c r="J31" s="94">
        <f t="shared" si="5"/>
        <v>37</v>
      </c>
      <c r="K31" s="144">
        <f t="shared" si="5"/>
        <v>26</v>
      </c>
      <c r="L31" s="145">
        <f t="shared" si="5"/>
        <v>11</v>
      </c>
      <c r="M31" s="145">
        <f t="shared" si="5"/>
        <v>0</v>
      </c>
      <c r="N31" s="145">
        <f t="shared" si="5"/>
        <v>0</v>
      </c>
      <c r="O31" s="146">
        <f t="shared" si="5"/>
        <v>0</v>
      </c>
      <c r="P31" s="147"/>
      <c r="Q31" s="147"/>
      <c r="R31" s="147"/>
      <c r="S31" s="147"/>
      <c r="T31" s="147"/>
      <c r="U31" s="147"/>
      <c r="V31" s="147"/>
      <c r="W31" s="91"/>
      <c r="X31" s="147"/>
      <c r="Y31" s="147"/>
      <c r="Z31" s="147"/>
      <c r="AA31" s="147"/>
      <c r="AB31" s="147"/>
      <c r="AC31" s="147"/>
      <c r="AD31" s="147"/>
      <c r="AE31" s="91"/>
      <c r="AF31" s="147"/>
      <c r="AG31" s="147"/>
      <c r="AH31" s="147"/>
      <c r="AI31" s="147"/>
    </row>
    <row r="32" spans="1:35" ht="15.75" customHeight="1" x14ac:dyDescent="0.25">
      <c r="A32" s="587"/>
      <c r="B32" s="148" t="s">
        <v>39</v>
      </c>
      <c r="C32" s="149">
        <f t="shared" ref="C32:O32" si="6">C27+C31</f>
        <v>904</v>
      </c>
      <c r="D32" s="150">
        <f t="shared" si="6"/>
        <v>865</v>
      </c>
      <c r="E32" s="151">
        <f t="shared" si="6"/>
        <v>18</v>
      </c>
      <c r="F32" s="152">
        <f t="shared" si="6"/>
        <v>21</v>
      </c>
      <c r="G32" s="153">
        <f t="shared" si="6"/>
        <v>3983</v>
      </c>
      <c r="H32" s="151">
        <f t="shared" si="6"/>
        <v>3705</v>
      </c>
      <c r="I32" s="152">
        <f t="shared" si="6"/>
        <v>91</v>
      </c>
      <c r="J32" s="149">
        <f t="shared" si="6"/>
        <v>383</v>
      </c>
      <c r="K32" s="150">
        <f t="shared" si="6"/>
        <v>187</v>
      </c>
      <c r="L32" s="151">
        <f t="shared" si="6"/>
        <v>81</v>
      </c>
      <c r="M32" s="151">
        <f t="shared" si="6"/>
        <v>69</v>
      </c>
      <c r="N32" s="151">
        <f t="shared" si="6"/>
        <v>31</v>
      </c>
      <c r="O32" s="154">
        <f t="shared" si="6"/>
        <v>9</v>
      </c>
      <c r="P32" s="91"/>
      <c r="Q32" s="90"/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  <c r="AC32" s="90"/>
      <c r="AD32" s="90"/>
      <c r="AE32" s="90"/>
      <c r="AF32" s="90"/>
      <c r="AG32" s="90"/>
      <c r="AH32" s="90"/>
      <c r="AI32" s="90"/>
    </row>
    <row r="33" spans="1:35" ht="15.75" customHeight="1" x14ac:dyDescent="0.2">
      <c r="A33" s="89"/>
      <c r="B33" s="90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  <c r="AC33" s="90"/>
      <c r="AD33" s="90"/>
      <c r="AE33" s="90"/>
      <c r="AF33" s="90"/>
      <c r="AG33" s="90"/>
      <c r="AH33" s="90"/>
      <c r="AI33" s="90"/>
    </row>
    <row r="34" spans="1:35" ht="15.75" customHeight="1" x14ac:dyDescent="0.2">
      <c r="A34" s="89"/>
      <c r="B34" s="89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  <c r="AC34" s="90"/>
      <c r="AD34" s="90"/>
      <c r="AE34" s="90"/>
      <c r="AF34" s="90"/>
      <c r="AG34" s="90"/>
      <c r="AH34" s="90"/>
      <c r="AI34" s="90"/>
    </row>
    <row r="35" spans="1:35" ht="15.75" customHeight="1" x14ac:dyDescent="0.2">
      <c r="A35" s="89"/>
      <c r="B35" s="90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  <c r="AC35" s="90"/>
      <c r="AD35" s="90"/>
      <c r="AE35" s="90"/>
      <c r="AF35" s="90"/>
      <c r="AG35" s="90"/>
      <c r="AH35" s="90"/>
      <c r="AI35" s="90"/>
    </row>
    <row r="36" spans="1:35" ht="15.75" customHeight="1" x14ac:dyDescent="0.2">
      <c r="A36" s="89"/>
      <c r="B36" s="90"/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  <c r="AC36" s="90"/>
      <c r="AD36" s="90"/>
      <c r="AE36" s="90"/>
      <c r="AF36" s="90"/>
      <c r="AG36" s="90"/>
      <c r="AH36" s="90"/>
      <c r="AI36" s="90"/>
    </row>
    <row r="37" spans="1:35" ht="15.75" customHeight="1" x14ac:dyDescent="0.2">
      <c r="A37" s="89"/>
      <c r="B37" s="90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  <c r="AC37" s="90"/>
      <c r="AD37" s="90"/>
      <c r="AE37" s="90"/>
      <c r="AF37" s="90"/>
      <c r="AG37" s="90"/>
      <c r="AH37" s="90"/>
      <c r="AI37" s="90"/>
    </row>
    <row r="38" spans="1:35" ht="15.75" customHeight="1" x14ac:dyDescent="0.2">
      <c r="A38" s="89"/>
      <c r="B38" s="90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90"/>
      <c r="AD38" s="90"/>
      <c r="AE38" s="90"/>
      <c r="AF38" s="90"/>
      <c r="AG38" s="90"/>
      <c r="AH38" s="90"/>
      <c r="AI38" s="90"/>
    </row>
    <row r="39" spans="1:35" ht="15.75" customHeight="1" x14ac:dyDescent="0.2">
      <c r="A39" s="89"/>
      <c r="B39" s="90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  <c r="AC39" s="90"/>
      <c r="AD39" s="90"/>
      <c r="AE39" s="90"/>
      <c r="AF39" s="90"/>
      <c r="AG39" s="90"/>
      <c r="AH39" s="90"/>
      <c r="AI39" s="90"/>
    </row>
    <row r="40" spans="1:35" ht="15.75" customHeight="1" x14ac:dyDescent="0.2">
      <c r="A40" s="89"/>
      <c r="B40" s="90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  <c r="AC40" s="90"/>
      <c r="AD40" s="90"/>
      <c r="AE40" s="90"/>
      <c r="AF40" s="90"/>
      <c r="AG40" s="90"/>
      <c r="AH40" s="90"/>
      <c r="AI40" s="90"/>
    </row>
    <row r="41" spans="1:35" ht="15.75" customHeight="1" x14ac:dyDescent="0.2">
      <c r="A41" s="89"/>
      <c r="B41" s="90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  <c r="AC41" s="90"/>
      <c r="AD41" s="90"/>
      <c r="AE41" s="90"/>
      <c r="AF41" s="90"/>
      <c r="AG41" s="90"/>
      <c r="AH41" s="90"/>
      <c r="AI41" s="90"/>
    </row>
    <row r="42" spans="1:35" ht="15.75" customHeight="1" x14ac:dyDescent="0.2">
      <c r="A42" s="89"/>
      <c r="B42" s="90"/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  <c r="AC42" s="90"/>
      <c r="AD42" s="90"/>
      <c r="AE42" s="90"/>
      <c r="AF42" s="90"/>
      <c r="AG42" s="90"/>
      <c r="AH42" s="90"/>
      <c r="AI42" s="90"/>
    </row>
    <row r="43" spans="1:35" ht="15.75" customHeight="1" x14ac:dyDescent="0.2">
      <c r="A43" s="89"/>
      <c r="B43" s="90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  <c r="AC43" s="90"/>
      <c r="AD43" s="90"/>
      <c r="AE43" s="90"/>
      <c r="AF43" s="90"/>
      <c r="AG43" s="90"/>
      <c r="AH43" s="90"/>
      <c r="AI43" s="90"/>
    </row>
    <row r="44" spans="1:35" ht="15.75" customHeight="1" x14ac:dyDescent="0.2">
      <c r="A44" s="89"/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  <c r="AC44" s="90"/>
      <c r="AD44" s="90"/>
      <c r="AE44" s="90"/>
      <c r="AF44" s="90"/>
      <c r="AG44" s="90"/>
      <c r="AH44" s="90"/>
      <c r="AI44" s="90"/>
    </row>
    <row r="45" spans="1:35" ht="15.75" customHeight="1" x14ac:dyDescent="0.2">
      <c r="A45" s="89"/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  <c r="AC45" s="90"/>
      <c r="AD45" s="90"/>
      <c r="AE45" s="90"/>
      <c r="AF45" s="90"/>
      <c r="AG45" s="90"/>
      <c r="AH45" s="90"/>
      <c r="AI45" s="90"/>
    </row>
    <row r="46" spans="1:35" ht="15.75" customHeight="1" x14ac:dyDescent="0.2">
      <c r="A46" s="89"/>
      <c r="B46" s="90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  <c r="AC46" s="90"/>
      <c r="AD46" s="90"/>
      <c r="AE46" s="90"/>
      <c r="AF46" s="90"/>
      <c r="AG46" s="90"/>
      <c r="AH46" s="90"/>
      <c r="AI46" s="90"/>
    </row>
    <row r="47" spans="1:35" ht="15.75" customHeight="1" x14ac:dyDescent="0.2">
      <c r="A47" s="89"/>
      <c r="B47" s="90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  <c r="AC47" s="90"/>
      <c r="AD47" s="90"/>
      <c r="AE47" s="90"/>
      <c r="AF47" s="90"/>
      <c r="AG47" s="90"/>
      <c r="AH47" s="90"/>
      <c r="AI47" s="90"/>
    </row>
    <row r="48" spans="1:35" ht="15.75" customHeight="1" x14ac:dyDescent="0.2">
      <c r="A48" s="89"/>
      <c r="B48" s="90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  <c r="AC48" s="90"/>
      <c r="AD48" s="90"/>
      <c r="AE48" s="90"/>
      <c r="AF48" s="90"/>
      <c r="AG48" s="90"/>
      <c r="AH48" s="90"/>
      <c r="AI48" s="90"/>
    </row>
    <row r="49" spans="1:35" ht="15.75" customHeight="1" x14ac:dyDescent="0.2">
      <c r="A49" s="89"/>
      <c r="B49" s="90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  <c r="AD49" s="90"/>
      <c r="AE49" s="90"/>
      <c r="AF49" s="90"/>
      <c r="AG49" s="90"/>
      <c r="AH49" s="90"/>
      <c r="AI49" s="90"/>
    </row>
    <row r="50" spans="1:35" ht="15.75" customHeight="1" x14ac:dyDescent="0.2">
      <c r="A50" s="89"/>
      <c r="B50" s="90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  <c r="AC50" s="90"/>
      <c r="AD50" s="90"/>
      <c r="AE50" s="90"/>
      <c r="AF50" s="90"/>
      <c r="AG50" s="90"/>
      <c r="AH50" s="90"/>
      <c r="AI50" s="90"/>
    </row>
    <row r="51" spans="1:35" ht="15.75" customHeight="1" x14ac:dyDescent="0.2">
      <c r="A51" s="89"/>
      <c r="B51" s="90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  <c r="AC51" s="90"/>
      <c r="AD51" s="90"/>
      <c r="AE51" s="90"/>
      <c r="AF51" s="90"/>
      <c r="AG51" s="90"/>
      <c r="AH51" s="90"/>
      <c r="AI51" s="90"/>
    </row>
    <row r="52" spans="1:35" ht="15.75" customHeight="1" x14ac:dyDescent="0.2">
      <c r="A52" s="89"/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90"/>
      <c r="AD52" s="90"/>
      <c r="AE52" s="90"/>
      <c r="AF52" s="90"/>
      <c r="AG52" s="90"/>
      <c r="AH52" s="90"/>
      <c r="AI52" s="90"/>
    </row>
    <row r="53" spans="1:35" ht="15.75" customHeight="1" x14ac:dyDescent="0.2">
      <c r="A53" s="89"/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  <c r="AC53" s="90"/>
      <c r="AD53" s="90"/>
      <c r="AE53" s="90"/>
      <c r="AF53" s="90"/>
      <c r="AG53" s="90"/>
      <c r="AH53" s="90"/>
      <c r="AI53" s="90"/>
    </row>
    <row r="54" spans="1:35" ht="15.75" customHeight="1" x14ac:dyDescent="0.2">
      <c r="A54" s="89"/>
      <c r="B54" s="90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  <c r="AC54" s="90"/>
      <c r="AD54" s="90"/>
      <c r="AE54" s="90"/>
      <c r="AF54" s="90"/>
      <c r="AG54" s="90"/>
      <c r="AH54" s="90"/>
      <c r="AI54" s="90"/>
    </row>
    <row r="55" spans="1:35" ht="15.75" customHeight="1" x14ac:dyDescent="0.2">
      <c r="A55" s="89"/>
      <c r="B55" s="90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  <c r="AD55" s="90"/>
      <c r="AE55" s="90"/>
      <c r="AF55" s="90"/>
      <c r="AG55" s="90"/>
      <c r="AH55" s="90"/>
      <c r="AI55" s="90"/>
    </row>
    <row r="56" spans="1:35" ht="15.75" customHeight="1" x14ac:dyDescent="0.2">
      <c r="A56" s="89"/>
      <c r="B56" s="90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  <c r="AC56" s="90"/>
      <c r="AD56" s="90"/>
      <c r="AE56" s="90"/>
      <c r="AF56" s="90"/>
      <c r="AG56" s="90"/>
      <c r="AH56" s="90"/>
      <c r="AI56" s="90"/>
    </row>
    <row r="57" spans="1:35" ht="15.75" customHeight="1" x14ac:dyDescent="0.2">
      <c r="A57" s="89"/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  <c r="AC57" s="90"/>
      <c r="AD57" s="90"/>
      <c r="AE57" s="90"/>
      <c r="AF57" s="90"/>
      <c r="AG57" s="90"/>
      <c r="AH57" s="90"/>
      <c r="AI57" s="90"/>
    </row>
    <row r="58" spans="1:35" ht="15.75" customHeight="1" x14ac:dyDescent="0.2">
      <c r="A58" s="89"/>
      <c r="B58" s="90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  <c r="AC58" s="90"/>
      <c r="AD58" s="90"/>
      <c r="AE58" s="90"/>
      <c r="AF58" s="90"/>
      <c r="AG58" s="90"/>
      <c r="AH58" s="90"/>
      <c r="AI58" s="90"/>
    </row>
    <row r="59" spans="1:35" ht="15.75" customHeight="1" x14ac:dyDescent="0.2">
      <c r="A59" s="89"/>
      <c r="B59" s="90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  <c r="AC59" s="90"/>
      <c r="AD59" s="90"/>
      <c r="AE59" s="90"/>
      <c r="AF59" s="90"/>
      <c r="AG59" s="90"/>
      <c r="AH59" s="90"/>
      <c r="AI59" s="90"/>
    </row>
    <row r="60" spans="1:35" ht="15.75" customHeight="1" x14ac:dyDescent="0.2">
      <c r="A60" s="89"/>
      <c r="B60" s="90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  <c r="AC60" s="90"/>
      <c r="AD60" s="90"/>
      <c r="AE60" s="90"/>
      <c r="AF60" s="90"/>
      <c r="AG60" s="90"/>
      <c r="AH60" s="90"/>
      <c r="AI60" s="90"/>
    </row>
    <row r="61" spans="1:35" ht="15.75" customHeight="1" x14ac:dyDescent="0.2">
      <c r="A61" s="89"/>
      <c r="B61" s="90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  <c r="AC61" s="90"/>
      <c r="AD61" s="90"/>
      <c r="AE61" s="90"/>
      <c r="AF61" s="90"/>
      <c r="AG61" s="90"/>
      <c r="AH61" s="90"/>
      <c r="AI61" s="90"/>
    </row>
    <row r="62" spans="1:35" ht="15.75" customHeight="1" x14ac:dyDescent="0.2">
      <c r="A62" s="89"/>
      <c r="B62" s="90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  <c r="AC62" s="90"/>
      <c r="AD62" s="90"/>
      <c r="AE62" s="90"/>
      <c r="AF62" s="90"/>
      <c r="AG62" s="90"/>
      <c r="AH62" s="90"/>
      <c r="AI62" s="90"/>
    </row>
    <row r="63" spans="1:35" ht="15.75" customHeight="1" x14ac:dyDescent="0.2">
      <c r="A63" s="89"/>
      <c r="B63" s="90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  <c r="AC63" s="90"/>
      <c r="AD63" s="90"/>
      <c r="AE63" s="90"/>
      <c r="AF63" s="90"/>
      <c r="AG63" s="90"/>
      <c r="AH63" s="90"/>
      <c r="AI63" s="90"/>
    </row>
    <row r="64" spans="1:35" ht="15.75" customHeight="1" x14ac:dyDescent="0.2">
      <c r="A64" s="89"/>
      <c r="B64" s="90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  <c r="AC64" s="90"/>
      <c r="AD64" s="90"/>
      <c r="AE64" s="90"/>
      <c r="AF64" s="90"/>
      <c r="AG64" s="90"/>
      <c r="AH64" s="90"/>
      <c r="AI64" s="90"/>
    </row>
    <row r="65" spans="1:35" ht="15.75" customHeight="1" x14ac:dyDescent="0.2">
      <c r="A65" s="89"/>
      <c r="B65" s="90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  <c r="AD65" s="90"/>
      <c r="AE65" s="90"/>
      <c r="AF65" s="90"/>
      <c r="AG65" s="90"/>
      <c r="AH65" s="90"/>
      <c r="AI65" s="90"/>
    </row>
    <row r="66" spans="1:35" ht="15.75" customHeight="1" x14ac:dyDescent="0.2">
      <c r="A66" s="89"/>
      <c r="B66" s="90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  <c r="AC66" s="90"/>
      <c r="AD66" s="90"/>
      <c r="AE66" s="90"/>
      <c r="AF66" s="90"/>
      <c r="AG66" s="90"/>
      <c r="AH66" s="90"/>
      <c r="AI66" s="90"/>
    </row>
    <row r="67" spans="1:35" ht="15.75" customHeight="1" x14ac:dyDescent="0.2">
      <c r="A67" s="89"/>
      <c r="B67" s="90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  <c r="AC67" s="90"/>
      <c r="AD67" s="90"/>
      <c r="AE67" s="90"/>
      <c r="AF67" s="90"/>
      <c r="AG67" s="90"/>
      <c r="AH67" s="90"/>
      <c r="AI67" s="90"/>
    </row>
    <row r="68" spans="1:35" ht="15.75" customHeight="1" x14ac:dyDescent="0.2">
      <c r="A68" s="89"/>
      <c r="B68" s="90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  <c r="AC68" s="90"/>
      <c r="AD68" s="90"/>
      <c r="AE68" s="90"/>
      <c r="AF68" s="90"/>
      <c r="AG68" s="90"/>
      <c r="AH68" s="90"/>
      <c r="AI68" s="90"/>
    </row>
    <row r="69" spans="1:35" ht="15.75" customHeight="1" x14ac:dyDescent="0.2">
      <c r="A69" s="89"/>
      <c r="B69" s="90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  <c r="AC69" s="90"/>
      <c r="AD69" s="90"/>
      <c r="AE69" s="90"/>
      <c r="AF69" s="90"/>
      <c r="AG69" s="90"/>
      <c r="AH69" s="90"/>
      <c r="AI69" s="90"/>
    </row>
    <row r="70" spans="1:35" ht="15.75" customHeight="1" x14ac:dyDescent="0.2">
      <c r="A70" s="89"/>
      <c r="B70" s="90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  <c r="AC70" s="90"/>
      <c r="AD70" s="90"/>
      <c r="AE70" s="90"/>
      <c r="AF70" s="90"/>
      <c r="AG70" s="90"/>
      <c r="AH70" s="90"/>
      <c r="AI70" s="90"/>
    </row>
    <row r="71" spans="1:35" ht="15.75" customHeight="1" x14ac:dyDescent="0.2">
      <c r="A71" s="89"/>
      <c r="B71" s="90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  <c r="AC71" s="90"/>
      <c r="AD71" s="90"/>
      <c r="AE71" s="90"/>
      <c r="AF71" s="90"/>
      <c r="AG71" s="90"/>
      <c r="AH71" s="90"/>
      <c r="AI71" s="90"/>
    </row>
    <row r="72" spans="1:35" ht="15.75" customHeight="1" x14ac:dyDescent="0.2">
      <c r="A72" s="89"/>
      <c r="B72" s="90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  <c r="AC72" s="90"/>
      <c r="AD72" s="90"/>
      <c r="AE72" s="90"/>
      <c r="AF72" s="90"/>
      <c r="AG72" s="90"/>
      <c r="AH72" s="90"/>
      <c r="AI72" s="90"/>
    </row>
    <row r="73" spans="1:35" ht="15.75" customHeight="1" x14ac:dyDescent="0.2">
      <c r="A73" s="89"/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  <c r="AC73" s="90"/>
      <c r="AD73" s="90"/>
      <c r="AE73" s="90"/>
      <c r="AF73" s="90"/>
      <c r="AG73" s="90"/>
      <c r="AH73" s="90"/>
      <c r="AI73" s="90"/>
    </row>
    <row r="74" spans="1:35" ht="15.75" customHeight="1" x14ac:dyDescent="0.2">
      <c r="A74" s="89"/>
      <c r="B74" s="90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  <c r="AC74" s="90"/>
      <c r="AD74" s="90"/>
      <c r="AE74" s="90"/>
      <c r="AF74" s="90"/>
      <c r="AG74" s="90"/>
      <c r="AH74" s="90"/>
      <c r="AI74" s="90"/>
    </row>
    <row r="75" spans="1:35" ht="15.75" customHeight="1" x14ac:dyDescent="0.2">
      <c r="A75" s="89"/>
      <c r="B75" s="90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  <c r="AC75" s="90"/>
      <c r="AD75" s="90"/>
      <c r="AE75" s="90"/>
      <c r="AF75" s="90"/>
      <c r="AG75" s="90"/>
      <c r="AH75" s="90"/>
      <c r="AI75" s="90"/>
    </row>
    <row r="76" spans="1:35" ht="15.75" customHeight="1" x14ac:dyDescent="0.2">
      <c r="A76" s="89"/>
      <c r="B76" s="90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  <c r="AC76" s="90"/>
      <c r="AD76" s="90"/>
      <c r="AE76" s="90"/>
      <c r="AF76" s="90"/>
      <c r="AG76" s="90"/>
      <c r="AH76" s="90"/>
      <c r="AI76" s="90"/>
    </row>
    <row r="77" spans="1:35" ht="15.75" customHeight="1" x14ac:dyDescent="0.2">
      <c r="A77" s="89"/>
      <c r="B77" s="90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90"/>
      <c r="AD77" s="90"/>
      <c r="AE77" s="90"/>
      <c r="AF77" s="90"/>
      <c r="AG77" s="90"/>
      <c r="AH77" s="90"/>
      <c r="AI77" s="90"/>
    </row>
    <row r="78" spans="1:35" ht="15.75" customHeight="1" x14ac:dyDescent="0.2">
      <c r="A78" s="89"/>
      <c r="B78" s="90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  <c r="AC78" s="90"/>
      <c r="AD78" s="90"/>
      <c r="AE78" s="90"/>
      <c r="AF78" s="90"/>
      <c r="AG78" s="90"/>
      <c r="AH78" s="90"/>
      <c r="AI78" s="90"/>
    </row>
    <row r="79" spans="1:35" ht="15.75" customHeight="1" x14ac:dyDescent="0.2">
      <c r="A79" s="89"/>
      <c r="B79" s="90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  <c r="AC79" s="90"/>
      <c r="AD79" s="90"/>
      <c r="AE79" s="90"/>
      <c r="AF79" s="90"/>
      <c r="AG79" s="90"/>
      <c r="AH79" s="90"/>
      <c r="AI79" s="90"/>
    </row>
    <row r="80" spans="1:35" ht="15.75" customHeight="1" x14ac:dyDescent="0.2">
      <c r="A80" s="89"/>
      <c r="B80" s="90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  <c r="AC80" s="90"/>
      <c r="AD80" s="90"/>
      <c r="AE80" s="90"/>
      <c r="AF80" s="90"/>
      <c r="AG80" s="90"/>
      <c r="AH80" s="90"/>
      <c r="AI80" s="90"/>
    </row>
    <row r="81" spans="1:35" ht="15.75" customHeight="1" x14ac:dyDescent="0.2">
      <c r="A81" s="89"/>
      <c r="B81" s="90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  <c r="AD81" s="90"/>
      <c r="AE81" s="90"/>
      <c r="AF81" s="90"/>
      <c r="AG81" s="90"/>
      <c r="AH81" s="90"/>
      <c r="AI81" s="90"/>
    </row>
    <row r="82" spans="1:35" ht="15.75" customHeight="1" x14ac:dyDescent="0.2">
      <c r="A82" s="89"/>
      <c r="B82" s="90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  <c r="AD82" s="90"/>
      <c r="AE82" s="90"/>
      <c r="AF82" s="90"/>
      <c r="AG82" s="90"/>
      <c r="AH82" s="90"/>
      <c r="AI82" s="90"/>
    </row>
    <row r="83" spans="1:35" ht="15.75" customHeight="1" x14ac:dyDescent="0.2">
      <c r="A83" s="89"/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  <c r="AD83" s="90"/>
      <c r="AE83" s="90"/>
      <c r="AF83" s="90"/>
      <c r="AG83" s="90"/>
      <c r="AH83" s="90"/>
      <c r="AI83" s="90"/>
    </row>
    <row r="84" spans="1:35" ht="15.75" customHeight="1" x14ac:dyDescent="0.2">
      <c r="A84" s="89"/>
      <c r="B84" s="90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90"/>
      <c r="AD84" s="90"/>
      <c r="AE84" s="90"/>
      <c r="AF84" s="90"/>
      <c r="AG84" s="90"/>
      <c r="AH84" s="90"/>
      <c r="AI84" s="90"/>
    </row>
    <row r="85" spans="1:35" ht="15.75" customHeight="1" x14ac:dyDescent="0.2">
      <c r="A85" s="89"/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  <c r="AD85" s="90"/>
      <c r="AE85" s="90"/>
      <c r="AF85" s="90"/>
      <c r="AG85" s="90"/>
      <c r="AH85" s="90"/>
      <c r="AI85" s="90"/>
    </row>
    <row r="86" spans="1:35" ht="15.75" customHeight="1" x14ac:dyDescent="0.2">
      <c r="A86" s="89"/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  <c r="AC86" s="90"/>
      <c r="AD86" s="90"/>
      <c r="AE86" s="90"/>
      <c r="AF86" s="90"/>
      <c r="AG86" s="90"/>
      <c r="AH86" s="90"/>
      <c r="AI86" s="90"/>
    </row>
    <row r="87" spans="1:35" ht="15.75" customHeight="1" x14ac:dyDescent="0.2">
      <c r="A87" s="89"/>
      <c r="B87" s="90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0"/>
      <c r="AD87" s="90"/>
      <c r="AE87" s="90"/>
      <c r="AF87" s="90"/>
      <c r="AG87" s="90"/>
      <c r="AH87" s="90"/>
      <c r="AI87" s="90"/>
    </row>
    <row r="88" spans="1:35" ht="15.75" customHeight="1" x14ac:dyDescent="0.2">
      <c r="A88" s="89"/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  <c r="AD88" s="90"/>
      <c r="AE88" s="90"/>
      <c r="AF88" s="90"/>
      <c r="AG88" s="90"/>
      <c r="AH88" s="90"/>
      <c r="AI88" s="90"/>
    </row>
    <row r="89" spans="1:35" ht="15.75" customHeight="1" x14ac:dyDescent="0.2">
      <c r="A89" s="89"/>
      <c r="B89" s="90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0"/>
      <c r="AD89" s="90"/>
      <c r="AE89" s="90"/>
      <c r="AF89" s="90"/>
      <c r="AG89" s="90"/>
      <c r="AH89" s="90"/>
      <c r="AI89" s="90"/>
    </row>
    <row r="90" spans="1:35" ht="15.75" customHeight="1" x14ac:dyDescent="0.2">
      <c r="A90" s="89"/>
      <c r="B90" s="90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  <c r="AC90" s="90"/>
      <c r="AD90" s="90"/>
      <c r="AE90" s="90"/>
      <c r="AF90" s="90"/>
      <c r="AG90" s="90"/>
      <c r="AH90" s="90"/>
      <c r="AI90" s="90"/>
    </row>
    <row r="91" spans="1:35" ht="15.75" customHeight="1" x14ac:dyDescent="0.2">
      <c r="A91" s="89"/>
      <c r="B91" s="90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90"/>
      <c r="AD91" s="90"/>
      <c r="AE91" s="90"/>
      <c r="AF91" s="90"/>
      <c r="AG91" s="90"/>
      <c r="AH91" s="90"/>
      <c r="AI91" s="90"/>
    </row>
    <row r="92" spans="1:35" ht="15.75" customHeight="1" x14ac:dyDescent="0.2">
      <c r="A92" s="89"/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  <c r="AD92" s="90"/>
      <c r="AE92" s="90"/>
      <c r="AF92" s="90"/>
      <c r="AG92" s="90"/>
      <c r="AH92" s="90"/>
      <c r="AI92" s="90"/>
    </row>
    <row r="93" spans="1:35" ht="15.75" customHeight="1" x14ac:dyDescent="0.2">
      <c r="A93" s="89"/>
      <c r="B93" s="90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  <c r="AD93" s="90"/>
      <c r="AE93" s="90"/>
      <c r="AF93" s="90"/>
      <c r="AG93" s="90"/>
      <c r="AH93" s="90"/>
      <c r="AI93" s="90"/>
    </row>
    <row r="94" spans="1:35" ht="15.75" customHeight="1" x14ac:dyDescent="0.2">
      <c r="A94" s="89"/>
      <c r="B94" s="90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90"/>
      <c r="AD94" s="90"/>
      <c r="AE94" s="90"/>
      <c r="AF94" s="90"/>
      <c r="AG94" s="90"/>
      <c r="AH94" s="90"/>
      <c r="AI94" s="90"/>
    </row>
    <row r="95" spans="1:35" ht="15.75" customHeight="1" x14ac:dyDescent="0.2">
      <c r="A95" s="89"/>
      <c r="B95" s="90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  <c r="AD95" s="90"/>
      <c r="AE95" s="90"/>
      <c r="AF95" s="90"/>
      <c r="AG95" s="90"/>
      <c r="AH95" s="90"/>
      <c r="AI95" s="90"/>
    </row>
    <row r="96" spans="1:35" ht="15.75" customHeight="1" x14ac:dyDescent="0.2">
      <c r="A96" s="89"/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  <c r="AD96" s="90"/>
      <c r="AE96" s="90"/>
      <c r="AF96" s="90"/>
      <c r="AG96" s="90"/>
      <c r="AH96" s="90"/>
      <c r="AI96" s="90"/>
    </row>
    <row r="97" spans="1:35" ht="15.75" customHeight="1" x14ac:dyDescent="0.2">
      <c r="A97" s="89"/>
      <c r="B97" s="90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  <c r="AD97" s="90"/>
      <c r="AE97" s="90"/>
      <c r="AF97" s="90"/>
      <c r="AG97" s="90"/>
      <c r="AH97" s="90"/>
      <c r="AI97" s="90"/>
    </row>
    <row r="98" spans="1:35" ht="15.75" customHeight="1" x14ac:dyDescent="0.2">
      <c r="A98" s="89"/>
      <c r="B98" s="90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  <c r="AD98" s="90"/>
      <c r="AE98" s="90"/>
      <c r="AF98" s="90"/>
      <c r="AG98" s="90"/>
      <c r="AH98" s="90"/>
      <c r="AI98" s="90"/>
    </row>
    <row r="99" spans="1:35" ht="15.75" customHeight="1" x14ac:dyDescent="0.2">
      <c r="A99" s="89"/>
      <c r="B99" s="90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</row>
    <row r="100" spans="1:35" ht="15.75" customHeight="1" x14ac:dyDescent="0.2">
      <c r="A100" s="89"/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  <c r="AD100" s="90"/>
      <c r="AE100" s="90"/>
      <c r="AF100" s="90"/>
      <c r="AG100" s="90"/>
      <c r="AH100" s="90"/>
      <c r="AI100" s="90"/>
    </row>
    <row r="101" spans="1:35" ht="15.75" customHeight="1" x14ac:dyDescent="0.2">
      <c r="A101" s="89"/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  <c r="AE101" s="90"/>
      <c r="AF101" s="90"/>
      <c r="AG101" s="90"/>
      <c r="AH101" s="90"/>
      <c r="AI101" s="90"/>
    </row>
    <row r="102" spans="1:35" ht="15.75" customHeight="1" x14ac:dyDescent="0.2">
      <c r="A102" s="89"/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  <c r="AD102" s="90"/>
      <c r="AE102" s="90"/>
      <c r="AF102" s="90"/>
      <c r="AG102" s="90"/>
      <c r="AH102" s="90"/>
      <c r="AI102" s="90"/>
    </row>
    <row r="103" spans="1:35" ht="15.75" customHeight="1" x14ac:dyDescent="0.2">
      <c r="A103" s="89"/>
      <c r="B103" s="90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</row>
    <row r="104" spans="1:35" ht="15.75" customHeight="1" x14ac:dyDescent="0.2">
      <c r="A104" s="89"/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  <c r="AD104" s="90"/>
      <c r="AE104" s="90"/>
      <c r="AF104" s="90"/>
      <c r="AG104" s="90"/>
      <c r="AH104" s="90"/>
      <c r="AI104" s="90"/>
    </row>
    <row r="105" spans="1:35" ht="15.75" customHeight="1" x14ac:dyDescent="0.2">
      <c r="A105" s="89"/>
      <c r="B105" s="90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</row>
    <row r="106" spans="1:35" ht="15.75" customHeight="1" x14ac:dyDescent="0.2">
      <c r="A106" s="89"/>
      <c r="B106" s="90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90"/>
      <c r="AD106" s="90"/>
      <c r="AE106" s="90"/>
      <c r="AF106" s="90"/>
      <c r="AG106" s="90"/>
      <c r="AH106" s="90"/>
      <c r="AI106" s="90"/>
    </row>
    <row r="107" spans="1:35" ht="15.75" customHeight="1" x14ac:dyDescent="0.2">
      <c r="A107" s="89"/>
      <c r="B107" s="90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  <c r="AD107" s="90"/>
      <c r="AE107" s="90"/>
      <c r="AF107" s="90"/>
      <c r="AG107" s="90"/>
      <c r="AH107" s="90"/>
      <c r="AI107" s="90"/>
    </row>
    <row r="108" spans="1:35" ht="15.75" customHeight="1" x14ac:dyDescent="0.2">
      <c r="A108" s="89"/>
      <c r="B108" s="90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  <c r="AC108" s="90"/>
      <c r="AD108" s="90"/>
      <c r="AE108" s="90"/>
      <c r="AF108" s="90"/>
      <c r="AG108" s="90"/>
      <c r="AH108" s="90"/>
      <c r="AI108" s="90"/>
    </row>
    <row r="109" spans="1:35" ht="15.75" customHeight="1" x14ac:dyDescent="0.2">
      <c r="A109" s="89"/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</row>
    <row r="110" spans="1:35" ht="15.75" customHeight="1" x14ac:dyDescent="0.2">
      <c r="A110" s="89"/>
      <c r="B110" s="90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  <c r="AD110" s="90"/>
      <c r="AE110" s="90"/>
      <c r="AF110" s="90"/>
      <c r="AG110" s="90"/>
      <c r="AH110" s="90"/>
      <c r="AI110" s="90"/>
    </row>
    <row r="111" spans="1:35" ht="15.75" customHeight="1" x14ac:dyDescent="0.2">
      <c r="A111" s="89"/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</row>
    <row r="112" spans="1:35" ht="15.75" customHeight="1" x14ac:dyDescent="0.2">
      <c r="A112" s="89"/>
      <c r="B112" s="90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  <c r="AD112" s="90"/>
      <c r="AE112" s="90"/>
      <c r="AF112" s="90"/>
      <c r="AG112" s="90"/>
      <c r="AH112" s="90"/>
      <c r="AI112" s="90"/>
    </row>
    <row r="113" spans="1:35" ht="15.75" customHeight="1" x14ac:dyDescent="0.2">
      <c r="A113" s="89"/>
      <c r="B113" s="90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</row>
    <row r="114" spans="1:35" ht="15.75" customHeight="1" x14ac:dyDescent="0.2">
      <c r="A114" s="89"/>
      <c r="B114" s="90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  <c r="AD114" s="90"/>
      <c r="AE114" s="90"/>
      <c r="AF114" s="90"/>
      <c r="AG114" s="90"/>
      <c r="AH114" s="90"/>
      <c r="AI114" s="90"/>
    </row>
    <row r="115" spans="1:35" ht="15.75" customHeight="1" x14ac:dyDescent="0.2">
      <c r="A115" s="89"/>
      <c r="B115" s="90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</row>
    <row r="116" spans="1:35" ht="15.75" customHeight="1" x14ac:dyDescent="0.2">
      <c r="A116" s="89"/>
      <c r="B116" s="90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  <c r="AC116" s="90"/>
      <c r="AD116" s="90"/>
      <c r="AE116" s="90"/>
      <c r="AF116" s="90"/>
      <c r="AG116" s="90"/>
      <c r="AH116" s="90"/>
      <c r="AI116" s="90"/>
    </row>
    <row r="117" spans="1:35" ht="15.75" customHeight="1" x14ac:dyDescent="0.2">
      <c r="A117" s="89"/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</row>
    <row r="118" spans="1:35" ht="15.75" customHeight="1" x14ac:dyDescent="0.2">
      <c r="A118" s="89"/>
      <c r="B118" s="90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  <c r="AC118" s="90"/>
      <c r="AD118" s="90"/>
      <c r="AE118" s="90"/>
      <c r="AF118" s="90"/>
      <c r="AG118" s="90"/>
      <c r="AH118" s="90"/>
      <c r="AI118" s="90"/>
    </row>
    <row r="119" spans="1:35" ht="15.75" customHeight="1" x14ac:dyDescent="0.2">
      <c r="A119" s="89"/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</row>
    <row r="120" spans="1:35" ht="15.75" customHeight="1" x14ac:dyDescent="0.2">
      <c r="A120" s="89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  <c r="AD120" s="90"/>
      <c r="AE120" s="90"/>
      <c r="AF120" s="90"/>
      <c r="AG120" s="90"/>
      <c r="AH120" s="90"/>
      <c r="AI120" s="90"/>
    </row>
    <row r="121" spans="1:35" ht="15.75" customHeight="1" x14ac:dyDescent="0.2">
      <c r="A121" s="89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</row>
    <row r="122" spans="1:35" ht="15.75" customHeight="1" x14ac:dyDescent="0.2">
      <c r="A122" s="89"/>
      <c r="B122" s="90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  <c r="AD122" s="90"/>
      <c r="AE122" s="90"/>
      <c r="AF122" s="90"/>
      <c r="AG122" s="90"/>
      <c r="AH122" s="90"/>
      <c r="AI122" s="90"/>
    </row>
    <row r="123" spans="1:35" ht="15.75" customHeight="1" x14ac:dyDescent="0.2">
      <c r="A123" s="89"/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  <c r="AD123" s="90"/>
      <c r="AE123" s="90"/>
      <c r="AF123" s="90"/>
      <c r="AG123" s="90"/>
      <c r="AH123" s="90"/>
      <c r="AI123" s="90"/>
    </row>
    <row r="124" spans="1:35" ht="15.75" customHeight="1" x14ac:dyDescent="0.2">
      <c r="A124" s="89"/>
      <c r="B124" s="90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  <c r="AC124" s="90"/>
      <c r="AD124" s="90"/>
      <c r="AE124" s="90"/>
      <c r="AF124" s="90"/>
      <c r="AG124" s="90"/>
      <c r="AH124" s="90"/>
      <c r="AI124" s="90"/>
    </row>
    <row r="125" spans="1:35" ht="15.75" customHeight="1" x14ac:dyDescent="0.2">
      <c r="A125" s="89"/>
      <c r="B125" s="90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  <c r="AF125" s="90"/>
      <c r="AG125" s="90"/>
      <c r="AH125" s="90"/>
      <c r="AI125" s="90"/>
    </row>
    <row r="126" spans="1:35" ht="15.75" customHeight="1" x14ac:dyDescent="0.2">
      <c r="A126" s="89"/>
      <c r="B126" s="90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0"/>
      <c r="AD126" s="90"/>
      <c r="AE126" s="90"/>
      <c r="AF126" s="90"/>
      <c r="AG126" s="90"/>
      <c r="AH126" s="90"/>
      <c r="AI126" s="90"/>
    </row>
    <row r="127" spans="1:35" ht="15.75" customHeight="1" x14ac:dyDescent="0.2">
      <c r="A127" s="89"/>
      <c r="B127" s="90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  <c r="AD127" s="90"/>
      <c r="AE127" s="90"/>
      <c r="AF127" s="90"/>
      <c r="AG127" s="90"/>
      <c r="AH127" s="90"/>
      <c r="AI127" s="90"/>
    </row>
    <row r="128" spans="1:35" ht="15.75" customHeight="1" x14ac:dyDescent="0.2">
      <c r="A128" s="89"/>
      <c r="B128" s="90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  <c r="AC128" s="90"/>
      <c r="AD128" s="90"/>
      <c r="AE128" s="90"/>
      <c r="AF128" s="90"/>
      <c r="AG128" s="90"/>
      <c r="AH128" s="90"/>
      <c r="AI128" s="90"/>
    </row>
    <row r="129" spans="1:35" ht="15.75" customHeight="1" x14ac:dyDescent="0.2">
      <c r="A129" s="89"/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  <c r="AD129" s="90"/>
      <c r="AE129" s="90"/>
      <c r="AF129" s="90"/>
      <c r="AG129" s="90"/>
      <c r="AH129" s="90"/>
      <c r="AI129" s="90"/>
    </row>
    <row r="130" spans="1:35" ht="15.75" customHeight="1" x14ac:dyDescent="0.2">
      <c r="A130" s="89"/>
      <c r="B130" s="90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  <c r="AC130" s="90"/>
      <c r="AD130" s="90"/>
      <c r="AE130" s="90"/>
      <c r="AF130" s="90"/>
      <c r="AG130" s="90"/>
      <c r="AH130" s="90"/>
      <c r="AI130" s="90"/>
    </row>
    <row r="131" spans="1:35" ht="15.75" customHeight="1" x14ac:dyDescent="0.2">
      <c r="A131" s="89"/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</row>
    <row r="132" spans="1:35" ht="15.75" customHeight="1" x14ac:dyDescent="0.2">
      <c r="A132" s="89"/>
      <c r="B132" s="90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  <c r="AD132" s="90"/>
      <c r="AE132" s="90"/>
      <c r="AF132" s="90"/>
      <c r="AG132" s="90"/>
      <c r="AH132" s="90"/>
      <c r="AI132" s="90"/>
    </row>
    <row r="133" spans="1:35" ht="15.75" customHeight="1" x14ac:dyDescent="0.2">
      <c r="A133" s="89"/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</row>
    <row r="134" spans="1:35" ht="15.75" customHeight="1" x14ac:dyDescent="0.2">
      <c r="A134" s="89"/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  <c r="AD134" s="90"/>
      <c r="AE134" s="90"/>
      <c r="AF134" s="90"/>
      <c r="AG134" s="90"/>
      <c r="AH134" s="90"/>
      <c r="AI134" s="90"/>
    </row>
    <row r="135" spans="1:35" ht="15.75" customHeight="1" x14ac:dyDescent="0.2">
      <c r="A135" s="89"/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</row>
    <row r="136" spans="1:35" ht="15.75" customHeight="1" x14ac:dyDescent="0.2">
      <c r="A136" s="89"/>
      <c r="B136" s="90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  <c r="AD136" s="90"/>
      <c r="AE136" s="90"/>
      <c r="AF136" s="90"/>
      <c r="AG136" s="90"/>
      <c r="AH136" s="90"/>
      <c r="AI136" s="90"/>
    </row>
    <row r="137" spans="1:35" ht="15.75" customHeight="1" x14ac:dyDescent="0.2">
      <c r="A137" s="89"/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</row>
    <row r="138" spans="1:35" ht="15.75" customHeight="1" x14ac:dyDescent="0.2">
      <c r="A138" s="89"/>
      <c r="B138" s="90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  <c r="AD138" s="90"/>
      <c r="AE138" s="90"/>
      <c r="AF138" s="90"/>
      <c r="AG138" s="90"/>
      <c r="AH138" s="90"/>
      <c r="AI138" s="90"/>
    </row>
    <row r="139" spans="1:35" ht="15.75" customHeight="1" x14ac:dyDescent="0.2">
      <c r="A139" s="89"/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</row>
    <row r="140" spans="1:35" ht="15.75" customHeight="1" x14ac:dyDescent="0.2">
      <c r="A140" s="89"/>
      <c r="B140" s="90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  <c r="AD140" s="90"/>
      <c r="AE140" s="90"/>
      <c r="AF140" s="90"/>
      <c r="AG140" s="90"/>
      <c r="AH140" s="90"/>
      <c r="AI140" s="90"/>
    </row>
    <row r="141" spans="1:35" ht="15.75" customHeight="1" x14ac:dyDescent="0.2">
      <c r="A141" s="89"/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</row>
    <row r="142" spans="1:35" ht="15.75" customHeight="1" x14ac:dyDescent="0.2">
      <c r="A142" s="89"/>
      <c r="B142" s="90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  <c r="AD142" s="90"/>
      <c r="AE142" s="90"/>
      <c r="AF142" s="90"/>
      <c r="AG142" s="90"/>
      <c r="AH142" s="90"/>
      <c r="AI142" s="90"/>
    </row>
    <row r="143" spans="1:35" ht="15.75" customHeight="1" x14ac:dyDescent="0.2">
      <c r="A143" s="89"/>
      <c r="B143" s="90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</row>
    <row r="144" spans="1:35" ht="15.75" customHeight="1" x14ac:dyDescent="0.2">
      <c r="A144" s="89"/>
      <c r="B144" s="90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  <c r="AD144" s="90"/>
      <c r="AE144" s="90"/>
      <c r="AF144" s="90"/>
      <c r="AG144" s="90"/>
      <c r="AH144" s="90"/>
      <c r="AI144" s="90"/>
    </row>
    <row r="145" spans="1:35" ht="15.75" customHeight="1" x14ac:dyDescent="0.2">
      <c r="A145" s="89"/>
      <c r="B145" s="90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  <c r="AI145" s="90"/>
    </row>
    <row r="146" spans="1:35" ht="15.75" customHeight="1" x14ac:dyDescent="0.2">
      <c r="A146" s="89"/>
      <c r="B146" s="90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  <c r="AD146" s="90"/>
      <c r="AE146" s="90"/>
      <c r="AF146" s="90"/>
      <c r="AG146" s="90"/>
      <c r="AH146" s="90"/>
      <c r="AI146" s="90"/>
    </row>
    <row r="147" spans="1:35" ht="15.75" customHeight="1" x14ac:dyDescent="0.2">
      <c r="A147" s="89"/>
      <c r="B147" s="90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  <c r="AF147" s="90"/>
      <c r="AG147" s="90"/>
      <c r="AH147" s="90"/>
      <c r="AI147" s="90"/>
    </row>
    <row r="148" spans="1:35" ht="15.75" customHeight="1" x14ac:dyDescent="0.2">
      <c r="A148" s="89"/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  <c r="AD148" s="90"/>
      <c r="AE148" s="90"/>
      <c r="AF148" s="90"/>
      <c r="AG148" s="90"/>
      <c r="AH148" s="90"/>
      <c r="AI148" s="90"/>
    </row>
    <row r="149" spans="1:35" ht="15.75" customHeight="1" x14ac:dyDescent="0.2">
      <c r="A149" s="89"/>
      <c r="B149" s="90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</row>
    <row r="150" spans="1:35" ht="15.75" customHeight="1" x14ac:dyDescent="0.2">
      <c r="A150" s="89"/>
      <c r="B150" s="90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  <c r="AD150" s="90"/>
      <c r="AE150" s="90"/>
      <c r="AF150" s="90"/>
      <c r="AG150" s="90"/>
      <c r="AH150" s="90"/>
      <c r="AI150" s="90"/>
    </row>
    <row r="151" spans="1:35" ht="15.75" customHeight="1" x14ac:dyDescent="0.2">
      <c r="A151" s="89"/>
      <c r="B151" s="90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  <c r="AI151" s="90"/>
    </row>
    <row r="152" spans="1:35" ht="15.75" customHeight="1" x14ac:dyDescent="0.2">
      <c r="A152" s="89"/>
      <c r="B152" s="90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  <c r="AD152" s="90"/>
      <c r="AE152" s="90"/>
      <c r="AF152" s="90"/>
      <c r="AG152" s="90"/>
      <c r="AH152" s="90"/>
      <c r="AI152" s="90"/>
    </row>
    <row r="153" spans="1:35" ht="15.75" customHeight="1" x14ac:dyDescent="0.2">
      <c r="A153" s="89"/>
      <c r="B153" s="90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  <c r="AF153" s="90"/>
      <c r="AG153" s="90"/>
      <c r="AH153" s="90"/>
      <c r="AI153" s="90"/>
    </row>
    <row r="154" spans="1:35" ht="15.75" customHeight="1" x14ac:dyDescent="0.2">
      <c r="A154" s="89"/>
      <c r="B154" s="90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  <c r="AD154" s="90"/>
      <c r="AE154" s="90"/>
      <c r="AF154" s="90"/>
      <c r="AG154" s="90"/>
      <c r="AH154" s="90"/>
      <c r="AI154" s="90"/>
    </row>
    <row r="155" spans="1:35" ht="15.75" customHeight="1" x14ac:dyDescent="0.2">
      <c r="A155" s="89"/>
      <c r="B155" s="90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  <c r="AF155" s="90"/>
      <c r="AG155" s="90"/>
      <c r="AH155" s="90"/>
      <c r="AI155" s="90"/>
    </row>
    <row r="156" spans="1:35" ht="15.75" customHeight="1" x14ac:dyDescent="0.2">
      <c r="A156" s="89"/>
      <c r="B156" s="90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  <c r="AC156" s="90"/>
      <c r="AD156" s="90"/>
      <c r="AE156" s="90"/>
      <c r="AF156" s="90"/>
      <c r="AG156" s="90"/>
      <c r="AH156" s="90"/>
      <c r="AI156" s="90"/>
    </row>
    <row r="157" spans="1:35" ht="15.75" customHeight="1" x14ac:dyDescent="0.2">
      <c r="A157" s="89"/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  <c r="AD157" s="90"/>
      <c r="AE157" s="90"/>
      <c r="AF157" s="90"/>
      <c r="AG157" s="90"/>
      <c r="AH157" s="90"/>
      <c r="AI157" s="90"/>
    </row>
    <row r="158" spans="1:35" ht="15.75" customHeight="1" x14ac:dyDescent="0.2">
      <c r="A158" s="89"/>
      <c r="B158" s="90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  <c r="AC158" s="90"/>
      <c r="AD158" s="90"/>
      <c r="AE158" s="90"/>
      <c r="AF158" s="90"/>
      <c r="AG158" s="90"/>
      <c r="AH158" s="90"/>
      <c r="AI158" s="90"/>
    </row>
    <row r="159" spans="1:35" ht="15.75" customHeight="1" x14ac:dyDescent="0.2">
      <c r="A159" s="89"/>
      <c r="B159" s="90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  <c r="AC159" s="90"/>
      <c r="AD159" s="90"/>
      <c r="AE159" s="90"/>
      <c r="AF159" s="90"/>
      <c r="AG159" s="90"/>
      <c r="AH159" s="90"/>
      <c r="AI159" s="90"/>
    </row>
    <row r="160" spans="1:35" ht="15.75" customHeight="1" x14ac:dyDescent="0.2">
      <c r="A160" s="89"/>
      <c r="B160" s="90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  <c r="AC160" s="90"/>
      <c r="AD160" s="90"/>
      <c r="AE160" s="90"/>
      <c r="AF160" s="90"/>
      <c r="AG160" s="90"/>
      <c r="AH160" s="90"/>
      <c r="AI160" s="90"/>
    </row>
    <row r="161" spans="1:35" ht="15.75" customHeight="1" x14ac:dyDescent="0.2">
      <c r="A161" s="89"/>
      <c r="B161" s="90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  <c r="AC161" s="90"/>
      <c r="AD161" s="90"/>
      <c r="AE161" s="90"/>
      <c r="AF161" s="90"/>
      <c r="AG161" s="90"/>
      <c r="AH161" s="90"/>
      <c r="AI161" s="90"/>
    </row>
    <row r="162" spans="1:35" ht="15.75" customHeight="1" x14ac:dyDescent="0.2">
      <c r="A162" s="89"/>
      <c r="B162" s="90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  <c r="AC162" s="90"/>
      <c r="AD162" s="90"/>
      <c r="AE162" s="90"/>
      <c r="AF162" s="90"/>
      <c r="AG162" s="90"/>
      <c r="AH162" s="90"/>
      <c r="AI162" s="90"/>
    </row>
    <row r="163" spans="1:35" ht="15.75" customHeight="1" x14ac:dyDescent="0.2">
      <c r="A163" s="89"/>
      <c r="B163" s="90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  <c r="AC163" s="90"/>
      <c r="AD163" s="90"/>
      <c r="AE163" s="90"/>
      <c r="AF163" s="90"/>
      <c r="AG163" s="90"/>
      <c r="AH163" s="90"/>
      <c r="AI163" s="90"/>
    </row>
    <row r="164" spans="1:35" ht="15.75" customHeight="1" x14ac:dyDescent="0.2">
      <c r="A164" s="89"/>
      <c r="B164" s="90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  <c r="AC164" s="90"/>
      <c r="AD164" s="90"/>
      <c r="AE164" s="90"/>
      <c r="AF164" s="90"/>
      <c r="AG164" s="90"/>
      <c r="AH164" s="90"/>
      <c r="AI164" s="90"/>
    </row>
    <row r="165" spans="1:35" ht="15.75" customHeight="1" x14ac:dyDescent="0.2">
      <c r="A165" s="89"/>
      <c r="B165" s="90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  <c r="AD165" s="90"/>
      <c r="AE165" s="90"/>
      <c r="AF165" s="90"/>
      <c r="AG165" s="90"/>
      <c r="AH165" s="90"/>
      <c r="AI165" s="90"/>
    </row>
    <row r="166" spans="1:35" ht="15.75" customHeight="1" x14ac:dyDescent="0.2">
      <c r="A166" s="89"/>
      <c r="B166" s="90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  <c r="AC166" s="90"/>
      <c r="AD166" s="90"/>
      <c r="AE166" s="90"/>
      <c r="AF166" s="90"/>
      <c r="AG166" s="90"/>
      <c r="AH166" s="90"/>
      <c r="AI166" s="90"/>
    </row>
    <row r="167" spans="1:35" ht="15.75" customHeight="1" x14ac:dyDescent="0.2">
      <c r="A167" s="89"/>
      <c r="B167" s="90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  <c r="AD167" s="90"/>
      <c r="AE167" s="90"/>
      <c r="AF167" s="90"/>
      <c r="AG167" s="90"/>
      <c r="AH167" s="90"/>
      <c r="AI167" s="90"/>
    </row>
    <row r="168" spans="1:35" ht="15.75" customHeight="1" x14ac:dyDescent="0.2">
      <c r="A168" s="89"/>
      <c r="B168" s="90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  <c r="AC168" s="90"/>
      <c r="AD168" s="90"/>
      <c r="AE168" s="90"/>
      <c r="AF168" s="90"/>
      <c r="AG168" s="90"/>
      <c r="AH168" s="90"/>
      <c r="AI168" s="90"/>
    </row>
    <row r="169" spans="1:35" ht="15.75" customHeight="1" x14ac:dyDescent="0.2">
      <c r="A169" s="89"/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  <c r="AC169" s="90"/>
      <c r="AD169" s="90"/>
      <c r="AE169" s="90"/>
      <c r="AF169" s="90"/>
      <c r="AG169" s="90"/>
      <c r="AH169" s="90"/>
      <c r="AI169" s="90"/>
    </row>
    <row r="170" spans="1:35" ht="15.75" customHeight="1" x14ac:dyDescent="0.2">
      <c r="A170" s="89"/>
      <c r="B170" s="90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  <c r="AC170" s="90"/>
      <c r="AD170" s="90"/>
      <c r="AE170" s="90"/>
      <c r="AF170" s="90"/>
      <c r="AG170" s="90"/>
      <c r="AH170" s="90"/>
      <c r="AI170" s="90"/>
    </row>
    <row r="171" spans="1:35" ht="15.75" customHeight="1" x14ac:dyDescent="0.2">
      <c r="A171" s="89"/>
      <c r="B171" s="90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  <c r="AC171" s="90"/>
      <c r="AD171" s="90"/>
      <c r="AE171" s="90"/>
      <c r="AF171" s="90"/>
      <c r="AG171" s="90"/>
      <c r="AH171" s="90"/>
      <c r="AI171" s="90"/>
    </row>
    <row r="172" spans="1:35" ht="15.75" customHeight="1" x14ac:dyDescent="0.2">
      <c r="A172" s="89"/>
      <c r="B172" s="90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  <c r="AC172" s="90"/>
      <c r="AD172" s="90"/>
      <c r="AE172" s="90"/>
      <c r="AF172" s="90"/>
      <c r="AG172" s="90"/>
      <c r="AH172" s="90"/>
      <c r="AI172" s="90"/>
    </row>
    <row r="173" spans="1:35" ht="15.75" customHeight="1" x14ac:dyDescent="0.2">
      <c r="A173" s="89"/>
      <c r="B173" s="90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  <c r="AC173" s="90"/>
      <c r="AD173" s="90"/>
      <c r="AE173" s="90"/>
      <c r="AF173" s="90"/>
      <c r="AG173" s="90"/>
      <c r="AH173" s="90"/>
      <c r="AI173" s="90"/>
    </row>
    <row r="174" spans="1:35" ht="15.75" customHeight="1" x14ac:dyDescent="0.2">
      <c r="A174" s="89"/>
      <c r="B174" s="90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  <c r="AC174" s="90"/>
      <c r="AD174" s="90"/>
      <c r="AE174" s="90"/>
      <c r="AF174" s="90"/>
      <c r="AG174" s="90"/>
      <c r="AH174" s="90"/>
      <c r="AI174" s="90"/>
    </row>
    <row r="175" spans="1:35" ht="15.75" customHeight="1" x14ac:dyDescent="0.2">
      <c r="A175" s="89"/>
      <c r="B175" s="90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  <c r="AC175" s="90"/>
      <c r="AD175" s="90"/>
      <c r="AE175" s="90"/>
      <c r="AF175" s="90"/>
      <c r="AG175" s="90"/>
      <c r="AH175" s="90"/>
      <c r="AI175" s="90"/>
    </row>
    <row r="176" spans="1:35" ht="15.75" customHeight="1" x14ac:dyDescent="0.2">
      <c r="A176" s="89"/>
      <c r="B176" s="90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  <c r="AA176" s="90"/>
      <c r="AB176" s="90"/>
      <c r="AC176" s="90"/>
      <c r="AD176" s="90"/>
      <c r="AE176" s="90"/>
      <c r="AF176" s="90"/>
      <c r="AG176" s="90"/>
      <c r="AH176" s="90"/>
      <c r="AI176" s="90"/>
    </row>
    <row r="177" spans="1:35" ht="15.75" customHeight="1" x14ac:dyDescent="0.2">
      <c r="A177" s="89"/>
      <c r="B177" s="90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  <c r="AB177" s="90"/>
      <c r="AC177" s="90"/>
      <c r="AD177" s="90"/>
      <c r="AE177" s="90"/>
      <c r="AF177" s="90"/>
      <c r="AG177" s="90"/>
      <c r="AH177" s="90"/>
      <c r="AI177" s="90"/>
    </row>
    <row r="178" spans="1:35" ht="15.75" customHeight="1" x14ac:dyDescent="0.2">
      <c r="A178" s="89"/>
      <c r="B178" s="90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  <c r="AA178" s="90"/>
      <c r="AB178" s="90"/>
      <c r="AC178" s="90"/>
      <c r="AD178" s="90"/>
      <c r="AE178" s="90"/>
      <c r="AF178" s="90"/>
      <c r="AG178" s="90"/>
      <c r="AH178" s="90"/>
      <c r="AI178" s="90"/>
    </row>
    <row r="179" spans="1:35" ht="15.75" customHeight="1" x14ac:dyDescent="0.2">
      <c r="A179" s="89"/>
      <c r="B179" s="90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  <c r="AC179" s="90"/>
      <c r="AD179" s="90"/>
      <c r="AE179" s="90"/>
      <c r="AF179" s="90"/>
      <c r="AG179" s="90"/>
      <c r="AH179" s="90"/>
      <c r="AI179" s="90"/>
    </row>
    <row r="180" spans="1:35" ht="15.75" customHeight="1" x14ac:dyDescent="0.2">
      <c r="A180" s="89"/>
      <c r="B180" s="90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  <c r="AA180" s="90"/>
      <c r="AB180" s="90"/>
      <c r="AC180" s="90"/>
      <c r="AD180" s="90"/>
      <c r="AE180" s="90"/>
      <c r="AF180" s="90"/>
      <c r="AG180" s="90"/>
      <c r="AH180" s="90"/>
      <c r="AI180" s="90"/>
    </row>
    <row r="181" spans="1:35" ht="15.75" customHeight="1" x14ac:dyDescent="0.2">
      <c r="A181" s="89"/>
      <c r="B181" s="90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  <c r="AB181" s="90"/>
      <c r="AC181" s="90"/>
      <c r="AD181" s="90"/>
      <c r="AE181" s="90"/>
      <c r="AF181" s="90"/>
      <c r="AG181" s="90"/>
      <c r="AH181" s="90"/>
      <c r="AI181" s="90"/>
    </row>
    <row r="182" spans="1:35" ht="15.75" customHeight="1" x14ac:dyDescent="0.2">
      <c r="A182" s="89"/>
      <c r="B182" s="90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  <c r="AA182" s="90"/>
      <c r="AB182" s="90"/>
      <c r="AC182" s="90"/>
      <c r="AD182" s="90"/>
      <c r="AE182" s="90"/>
      <c r="AF182" s="90"/>
      <c r="AG182" s="90"/>
      <c r="AH182" s="90"/>
      <c r="AI182" s="90"/>
    </row>
    <row r="183" spans="1:35" ht="15.75" customHeight="1" x14ac:dyDescent="0.2">
      <c r="A183" s="89"/>
      <c r="B183" s="90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  <c r="AA183" s="90"/>
      <c r="AB183" s="90"/>
      <c r="AC183" s="90"/>
      <c r="AD183" s="90"/>
      <c r="AE183" s="90"/>
      <c r="AF183" s="90"/>
      <c r="AG183" s="90"/>
      <c r="AH183" s="90"/>
      <c r="AI183" s="90"/>
    </row>
    <row r="184" spans="1:35" ht="15.75" customHeight="1" x14ac:dyDescent="0.2">
      <c r="A184" s="89"/>
      <c r="B184" s="90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  <c r="AA184" s="90"/>
      <c r="AB184" s="90"/>
      <c r="AC184" s="90"/>
      <c r="AD184" s="90"/>
      <c r="AE184" s="90"/>
      <c r="AF184" s="90"/>
      <c r="AG184" s="90"/>
      <c r="AH184" s="90"/>
      <c r="AI184" s="90"/>
    </row>
    <row r="185" spans="1:35" ht="15.75" customHeight="1" x14ac:dyDescent="0.2">
      <c r="A185" s="89"/>
      <c r="B185" s="90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  <c r="AA185" s="90"/>
      <c r="AB185" s="90"/>
      <c r="AC185" s="90"/>
      <c r="AD185" s="90"/>
      <c r="AE185" s="90"/>
      <c r="AF185" s="90"/>
      <c r="AG185" s="90"/>
      <c r="AH185" s="90"/>
      <c r="AI185" s="90"/>
    </row>
    <row r="186" spans="1:35" ht="15.75" customHeight="1" x14ac:dyDescent="0.2">
      <c r="A186" s="89"/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90"/>
      <c r="AA186" s="90"/>
      <c r="AB186" s="90"/>
      <c r="AC186" s="90"/>
      <c r="AD186" s="90"/>
      <c r="AE186" s="90"/>
      <c r="AF186" s="90"/>
      <c r="AG186" s="90"/>
      <c r="AH186" s="90"/>
      <c r="AI186" s="90"/>
    </row>
    <row r="187" spans="1:35" ht="15.75" customHeight="1" x14ac:dyDescent="0.2">
      <c r="A187" s="89"/>
      <c r="B187" s="90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  <c r="AA187" s="90"/>
      <c r="AB187" s="90"/>
      <c r="AC187" s="90"/>
      <c r="AD187" s="90"/>
      <c r="AE187" s="90"/>
      <c r="AF187" s="90"/>
      <c r="AG187" s="90"/>
      <c r="AH187" s="90"/>
      <c r="AI187" s="90"/>
    </row>
    <row r="188" spans="1:35" ht="15.75" customHeight="1" x14ac:dyDescent="0.2">
      <c r="A188" s="89"/>
      <c r="B188" s="90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90"/>
      <c r="AA188" s="90"/>
      <c r="AB188" s="90"/>
      <c r="AC188" s="90"/>
      <c r="AD188" s="90"/>
      <c r="AE188" s="90"/>
      <c r="AF188" s="90"/>
      <c r="AG188" s="90"/>
      <c r="AH188" s="90"/>
      <c r="AI188" s="90"/>
    </row>
    <row r="189" spans="1:35" ht="15.75" customHeight="1" x14ac:dyDescent="0.2">
      <c r="A189" s="89"/>
      <c r="B189" s="90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  <c r="AA189" s="90"/>
      <c r="AB189" s="90"/>
      <c r="AC189" s="90"/>
      <c r="AD189" s="90"/>
      <c r="AE189" s="90"/>
      <c r="AF189" s="90"/>
      <c r="AG189" s="90"/>
      <c r="AH189" s="90"/>
      <c r="AI189" s="90"/>
    </row>
    <row r="190" spans="1:35" ht="15.75" customHeight="1" x14ac:dyDescent="0.2">
      <c r="A190" s="89"/>
      <c r="B190" s="90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90"/>
      <c r="AA190" s="90"/>
      <c r="AB190" s="90"/>
      <c r="AC190" s="90"/>
      <c r="AD190" s="90"/>
      <c r="AE190" s="90"/>
      <c r="AF190" s="90"/>
      <c r="AG190" s="90"/>
      <c r="AH190" s="90"/>
      <c r="AI190" s="90"/>
    </row>
    <row r="191" spans="1:35" ht="15.75" customHeight="1" x14ac:dyDescent="0.2">
      <c r="A191" s="89"/>
      <c r="B191" s="90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  <c r="AB191" s="90"/>
      <c r="AC191" s="90"/>
      <c r="AD191" s="90"/>
      <c r="AE191" s="90"/>
      <c r="AF191" s="90"/>
      <c r="AG191" s="90"/>
      <c r="AH191" s="90"/>
      <c r="AI191" s="90"/>
    </row>
    <row r="192" spans="1:35" ht="15.75" customHeight="1" x14ac:dyDescent="0.2">
      <c r="A192" s="89"/>
      <c r="B192" s="90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  <c r="Z192" s="90"/>
      <c r="AA192" s="90"/>
      <c r="AB192" s="90"/>
      <c r="AC192" s="90"/>
      <c r="AD192" s="90"/>
      <c r="AE192" s="90"/>
      <c r="AF192" s="90"/>
      <c r="AG192" s="90"/>
      <c r="AH192" s="90"/>
      <c r="AI192" s="90"/>
    </row>
    <row r="193" spans="1:35" ht="15.75" customHeight="1" x14ac:dyDescent="0.2">
      <c r="A193" s="89"/>
      <c r="B193" s="90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0"/>
      <c r="AA193" s="90"/>
      <c r="AB193" s="90"/>
      <c r="AC193" s="90"/>
      <c r="AD193" s="90"/>
      <c r="AE193" s="90"/>
      <c r="AF193" s="90"/>
      <c r="AG193" s="90"/>
      <c r="AH193" s="90"/>
      <c r="AI193" s="90"/>
    </row>
    <row r="194" spans="1:35" ht="15.75" customHeight="1" x14ac:dyDescent="0.2">
      <c r="A194" s="89"/>
      <c r="B194" s="90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  <c r="Z194" s="90"/>
      <c r="AA194" s="90"/>
      <c r="AB194" s="90"/>
      <c r="AC194" s="90"/>
      <c r="AD194" s="90"/>
      <c r="AE194" s="90"/>
      <c r="AF194" s="90"/>
      <c r="AG194" s="90"/>
      <c r="AH194" s="90"/>
      <c r="AI194" s="90"/>
    </row>
    <row r="195" spans="1:35" ht="15.75" customHeight="1" x14ac:dyDescent="0.2">
      <c r="A195" s="89"/>
      <c r="B195" s="90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0"/>
      <c r="AA195" s="90"/>
      <c r="AB195" s="90"/>
      <c r="AC195" s="90"/>
      <c r="AD195" s="90"/>
      <c r="AE195" s="90"/>
      <c r="AF195" s="90"/>
      <c r="AG195" s="90"/>
      <c r="AH195" s="90"/>
      <c r="AI195" s="90"/>
    </row>
    <row r="196" spans="1:35" ht="15.75" customHeight="1" x14ac:dyDescent="0.2">
      <c r="A196" s="89"/>
      <c r="B196" s="90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  <c r="Z196" s="90"/>
      <c r="AA196" s="90"/>
      <c r="AB196" s="90"/>
      <c r="AC196" s="90"/>
      <c r="AD196" s="90"/>
      <c r="AE196" s="90"/>
      <c r="AF196" s="90"/>
      <c r="AG196" s="90"/>
      <c r="AH196" s="90"/>
      <c r="AI196" s="90"/>
    </row>
    <row r="197" spans="1:35" ht="15.75" customHeight="1" x14ac:dyDescent="0.2">
      <c r="A197" s="89"/>
      <c r="B197" s="90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90"/>
      <c r="AA197" s="90"/>
      <c r="AB197" s="90"/>
      <c r="AC197" s="90"/>
      <c r="AD197" s="90"/>
      <c r="AE197" s="90"/>
      <c r="AF197" s="90"/>
      <c r="AG197" s="90"/>
      <c r="AH197" s="90"/>
      <c r="AI197" s="90"/>
    </row>
    <row r="198" spans="1:35" ht="15.75" customHeight="1" x14ac:dyDescent="0.2">
      <c r="A198" s="89"/>
      <c r="B198" s="90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  <c r="Z198" s="90"/>
      <c r="AA198" s="90"/>
      <c r="AB198" s="90"/>
      <c r="AC198" s="90"/>
      <c r="AD198" s="90"/>
      <c r="AE198" s="90"/>
      <c r="AF198" s="90"/>
      <c r="AG198" s="90"/>
      <c r="AH198" s="90"/>
      <c r="AI198" s="90"/>
    </row>
    <row r="199" spans="1:35" ht="15.75" customHeight="1" x14ac:dyDescent="0.2">
      <c r="A199" s="89"/>
      <c r="B199" s="90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  <c r="AA199" s="90"/>
      <c r="AB199" s="90"/>
      <c r="AC199" s="90"/>
      <c r="AD199" s="90"/>
      <c r="AE199" s="90"/>
      <c r="AF199" s="90"/>
      <c r="AG199" s="90"/>
      <c r="AH199" s="90"/>
      <c r="AI199" s="90"/>
    </row>
    <row r="200" spans="1:35" ht="15.75" customHeight="1" x14ac:dyDescent="0.2">
      <c r="A200" s="89"/>
      <c r="B200" s="90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  <c r="Z200" s="90"/>
      <c r="AA200" s="90"/>
      <c r="AB200" s="90"/>
      <c r="AC200" s="90"/>
      <c r="AD200" s="90"/>
      <c r="AE200" s="90"/>
      <c r="AF200" s="90"/>
      <c r="AG200" s="90"/>
      <c r="AH200" s="90"/>
      <c r="AI200" s="90"/>
    </row>
    <row r="201" spans="1:35" ht="15.75" customHeight="1" x14ac:dyDescent="0.2">
      <c r="A201" s="89"/>
      <c r="B201" s="90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90"/>
      <c r="AA201" s="90"/>
      <c r="AB201" s="90"/>
      <c r="AC201" s="90"/>
      <c r="AD201" s="90"/>
      <c r="AE201" s="90"/>
      <c r="AF201" s="90"/>
      <c r="AG201" s="90"/>
      <c r="AH201" s="90"/>
      <c r="AI201" s="90"/>
    </row>
    <row r="202" spans="1:35" ht="15.75" customHeight="1" x14ac:dyDescent="0.2">
      <c r="A202" s="89"/>
      <c r="B202" s="90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  <c r="W202" s="90"/>
      <c r="X202" s="90"/>
      <c r="Y202" s="90"/>
      <c r="Z202" s="90"/>
      <c r="AA202" s="90"/>
      <c r="AB202" s="90"/>
      <c r="AC202" s="90"/>
      <c r="AD202" s="90"/>
      <c r="AE202" s="90"/>
      <c r="AF202" s="90"/>
      <c r="AG202" s="90"/>
      <c r="AH202" s="90"/>
      <c r="AI202" s="90"/>
    </row>
    <row r="203" spans="1:35" ht="15.75" customHeight="1" x14ac:dyDescent="0.2">
      <c r="A203" s="89"/>
      <c r="B203" s="90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  <c r="Z203" s="90"/>
      <c r="AA203" s="90"/>
      <c r="AB203" s="90"/>
      <c r="AC203" s="90"/>
      <c r="AD203" s="90"/>
      <c r="AE203" s="90"/>
      <c r="AF203" s="90"/>
      <c r="AG203" s="90"/>
      <c r="AH203" s="90"/>
      <c r="AI203" s="90"/>
    </row>
    <row r="204" spans="1:35" ht="15.75" customHeight="1" x14ac:dyDescent="0.2">
      <c r="A204" s="89"/>
      <c r="B204" s="90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  <c r="Z204" s="90"/>
      <c r="AA204" s="90"/>
      <c r="AB204" s="90"/>
      <c r="AC204" s="90"/>
      <c r="AD204" s="90"/>
      <c r="AE204" s="90"/>
      <c r="AF204" s="90"/>
      <c r="AG204" s="90"/>
      <c r="AH204" s="90"/>
      <c r="AI204" s="90"/>
    </row>
    <row r="205" spans="1:35" ht="15.75" customHeight="1" x14ac:dyDescent="0.2">
      <c r="A205" s="89"/>
      <c r="B205" s="90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  <c r="Z205" s="90"/>
      <c r="AA205" s="90"/>
      <c r="AB205" s="90"/>
      <c r="AC205" s="90"/>
      <c r="AD205" s="90"/>
      <c r="AE205" s="90"/>
      <c r="AF205" s="90"/>
      <c r="AG205" s="90"/>
      <c r="AH205" s="90"/>
      <c r="AI205" s="90"/>
    </row>
    <row r="206" spans="1:35" ht="15.75" customHeight="1" x14ac:dyDescent="0.2">
      <c r="A206" s="89"/>
      <c r="B206" s="90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  <c r="W206" s="90"/>
      <c r="X206" s="90"/>
      <c r="Y206" s="90"/>
      <c r="Z206" s="90"/>
      <c r="AA206" s="90"/>
      <c r="AB206" s="90"/>
      <c r="AC206" s="90"/>
      <c r="AD206" s="90"/>
      <c r="AE206" s="90"/>
      <c r="AF206" s="90"/>
      <c r="AG206" s="90"/>
      <c r="AH206" s="90"/>
      <c r="AI206" s="90"/>
    </row>
    <row r="207" spans="1:35" ht="15.75" customHeight="1" x14ac:dyDescent="0.2">
      <c r="A207" s="89"/>
      <c r="B207" s="90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  <c r="Z207" s="90"/>
      <c r="AA207" s="90"/>
      <c r="AB207" s="90"/>
      <c r="AC207" s="90"/>
      <c r="AD207" s="90"/>
      <c r="AE207" s="90"/>
      <c r="AF207" s="90"/>
      <c r="AG207" s="90"/>
      <c r="AH207" s="90"/>
      <c r="AI207" s="90"/>
    </row>
    <row r="208" spans="1:35" ht="15.75" customHeight="1" x14ac:dyDescent="0.2">
      <c r="A208" s="89"/>
      <c r="B208" s="90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  <c r="W208" s="90"/>
      <c r="X208" s="90"/>
      <c r="Y208" s="90"/>
      <c r="Z208" s="90"/>
      <c r="AA208" s="90"/>
      <c r="AB208" s="90"/>
      <c r="AC208" s="90"/>
      <c r="AD208" s="90"/>
      <c r="AE208" s="90"/>
      <c r="AF208" s="90"/>
      <c r="AG208" s="90"/>
      <c r="AH208" s="90"/>
      <c r="AI208" s="90"/>
    </row>
    <row r="209" spans="1:35" ht="15.75" customHeight="1" x14ac:dyDescent="0.2">
      <c r="A209" s="89"/>
      <c r="B209" s="90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  <c r="Z209" s="90"/>
      <c r="AA209" s="90"/>
      <c r="AB209" s="90"/>
      <c r="AC209" s="90"/>
      <c r="AD209" s="90"/>
      <c r="AE209" s="90"/>
      <c r="AF209" s="90"/>
      <c r="AG209" s="90"/>
      <c r="AH209" s="90"/>
      <c r="AI209" s="90"/>
    </row>
    <row r="210" spans="1:35" ht="15.75" customHeight="1" x14ac:dyDescent="0.2">
      <c r="A210" s="89"/>
      <c r="B210" s="90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  <c r="Z210" s="90"/>
      <c r="AA210" s="90"/>
      <c r="AB210" s="90"/>
      <c r="AC210" s="90"/>
      <c r="AD210" s="90"/>
      <c r="AE210" s="90"/>
      <c r="AF210" s="90"/>
      <c r="AG210" s="90"/>
      <c r="AH210" s="90"/>
      <c r="AI210" s="90"/>
    </row>
    <row r="211" spans="1:35" ht="15.75" customHeight="1" x14ac:dyDescent="0.2">
      <c r="A211" s="89"/>
      <c r="B211" s="90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  <c r="Z211" s="90"/>
      <c r="AA211" s="90"/>
      <c r="AB211" s="90"/>
      <c r="AC211" s="90"/>
      <c r="AD211" s="90"/>
      <c r="AE211" s="90"/>
      <c r="AF211" s="90"/>
      <c r="AG211" s="90"/>
      <c r="AH211" s="90"/>
      <c r="AI211" s="90"/>
    </row>
    <row r="212" spans="1:35" ht="15.75" customHeight="1" x14ac:dyDescent="0.2">
      <c r="A212" s="89"/>
      <c r="B212" s="90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  <c r="W212" s="90"/>
      <c r="X212" s="90"/>
      <c r="Y212" s="90"/>
      <c r="Z212" s="90"/>
      <c r="AA212" s="90"/>
      <c r="AB212" s="90"/>
      <c r="AC212" s="90"/>
      <c r="AD212" s="90"/>
      <c r="AE212" s="90"/>
      <c r="AF212" s="90"/>
      <c r="AG212" s="90"/>
      <c r="AH212" s="90"/>
      <c r="AI212" s="90"/>
    </row>
    <row r="213" spans="1:35" ht="15.75" customHeight="1" x14ac:dyDescent="0.2">
      <c r="A213" s="89"/>
      <c r="B213" s="90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  <c r="Z213" s="90"/>
      <c r="AA213" s="90"/>
      <c r="AB213" s="90"/>
      <c r="AC213" s="90"/>
      <c r="AD213" s="90"/>
      <c r="AE213" s="90"/>
      <c r="AF213" s="90"/>
      <c r="AG213" s="90"/>
      <c r="AH213" s="90"/>
      <c r="AI213" s="90"/>
    </row>
    <row r="214" spans="1:35" ht="15.75" customHeight="1" x14ac:dyDescent="0.2">
      <c r="A214" s="89"/>
      <c r="B214" s="90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0"/>
      <c r="Z214" s="90"/>
      <c r="AA214" s="90"/>
      <c r="AB214" s="90"/>
      <c r="AC214" s="90"/>
      <c r="AD214" s="90"/>
      <c r="AE214" s="90"/>
      <c r="AF214" s="90"/>
      <c r="AG214" s="90"/>
      <c r="AH214" s="90"/>
      <c r="AI214" s="90"/>
    </row>
    <row r="215" spans="1:35" ht="15.75" customHeight="1" x14ac:dyDescent="0.2">
      <c r="A215" s="89"/>
      <c r="B215" s="90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  <c r="Z215" s="90"/>
      <c r="AA215" s="90"/>
      <c r="AB215" s="90"/>
      <c r="AC215" s="90"/>
      <c r="AD215" s="90"/>
      <c r="AE215" s="90"/>
      <c r="AF215" s="90"/>
      <c r="AG215" s="90"/>
      <c r="AH215" s="90"/>
      <c r="AI215" s="90"/>
    </row>
    <row r="216" spans="1:35" ht="15.75" customHeight="1" x14ac:dyDescent="0.2">
      <c r="A216" s="89"/>
      <c r="B216" s="90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  <c r="Z216" s="90"/>
      <c r="AA216" s="90"/>
      <c r="AB216" s="90"/>
      <c r="AC216" s="90"/>
      <c r="AD216" s="90"/>
      <c r="AE216" s="90"/>
      <c r="AF216" s="90"/>
      <c r="AG216" s="90"/>
      <c r="AH216" s="90"/>
      <c r="AI216" s="90"/>
    </row>
    <row r="217" spans="1:35" ht="15.75" customHeight="1" x14ac:dyDescent="0.2">
      <c r="A217" s="89"/>
      <c r="B217" s="90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  <c r="Z217" s="90"/>
      <c r="AA217" s="90"/>
      <c r="AB217" s="90"/>
      <c r="AC217" s="90"/>
      <c r="AD217" s="90"/>
      <c r="AE217" s="90"/>
      <c r="AF217" s="90"/>
      <c r="AG217" s="90"/>
      <c r="AH217" s="90"/>
      <c r="AI217" s="90"/>
    </row>
    <row r="218" spans="1:35" ht="15.75" customHeight="1" x14ac:dyDescent="0.2">
      <c r="A218" s="89"/>
      <c r="B218" s="90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  <c r="W218" s="90"/>
      <c r="X218" s="90"/>
      <c r="Y218" s="90"/>
      <c r="Z218" s="90"/>
      <c r="AA218" s="90"/>
      <c r="AB218" s="90"/>
      <c r="AC218" s="90"/>
      <c r="AD218" s="90"/>
      <c r="AE218" s="90"/>
      <c r="AF218" s="90"/>
      <c r="AG218" s="90"/>
      <c r="AH218" s="90"/>
      <c r="AI218" s="90"/>
    </row>
    <row r="219" spans="1:35" ht="15.75" customHeight="1" x14ac:dyDescent="0.2">
      <c r="A219" s="89"/>
      <c r="B219" s="90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  <c r="Z219" s="90"/>
      <c r="AA219" s="90"/>
      <c r="AB219" s="90"/>
      <c r="AC219" s="90"/>
      <c r="AD219" s="90"/>
      <c r="AE219" s="90"/>
      <c r="AF219" s="90"/>
      <c r="AG219" s="90"/>
      <c r="AH219" s="90"/>
      <c r="AI219" s="90"/>
    </row>
    <row r="220" spans="1:35" ht="15.75" customHeight="1" x14ac:dyDescent="0.2">
      <c r="A220" s="89"/>
      <c r="B220" s="90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  <c r="W220" s="90"/>
      <c r="X220" s="90"/>
      <c r="Y220" s="90"/>
      <c r="Z220" s="90"/>
      <c r="AA220" s="90"/>
      <c r="AB220" s="90"/>
      <c r="AC220" s="90"/>
      <c r="AD220" s="90"/>
      <c r="AE220" s="90"/>
      <c r="AF220" s="90"/>
      <c r="AG220" s="90"/>
      <c r="AH220" s="90"/>
      <c r="AI220" s="90"/>
    </row>
    <row r="221" spans="1:35" ht="15.75" customHeight="1" x14ac:dyDescent="0.2">
      <c r="A221" s="89"/>
      <c r="B221" s="90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  <c r="W221" s="90"/>
      <c r="X221" s="90"/>
      <c r="Y221" s="90"/>
      <c r="Z221" s="90"/>
      <c r="AA221" s="90"/>
      <c r="AB221" s="90"/>
      <c r="AC221" s="90"/>
      <c r="AD221" s="90"/>
      <c r="AE221" s="90"/>
      <c r="AF221" s="90"/>
      <c r="AG221" s="90"/>
      <c r="AH221" s="90"/>
      <c r="AI221" s="90"/>
    </row>
    <row r="222" spans="1:35" ht="15.75" customHeight="1" x14ac:dyDescent="0.2">
      <c r="A222" s="89"/>
      <c r="B222" s="90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  <c r="W222" s="90"/>
      <c r="X222" s="90"/>
      <c r="Y222" s="90"/>
      <c r="Z222" s="90"/>
      <c r="AA222" s="90"/>
      <c r="AB222" s="90"/>
      <c r="AC222" s="90"/>
      <c r="AD222" s="90"/>
      <c r="AE222" s="90"/>
      <c r="AF222" s="90"/>
      <c r="AG222" s="90"/>
      <c r="AH222" s="90"/>
      <c r="AI222" s="90"/>
    </row>
    <row r="223" spans="1:35" ht="15.75" customHeight="1" x14ac:dyDescent="0.2">
      <c r="A223" s="89"/>
      <c r="B223" s="90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0"/>
      <c r="Z223" s="90"/>
      <c r="AA223" s="90"/>
      <c r="AB223" s="90"/>
      <c r="AC223" s="90"/>
      <c r="AD223" s="90"/>
      <c r="AE223" s="90"/>
      <c r="AF223" s="90"/>
      <c r="AG223" s="90"/>
      <c r="AH223" s="90"/>
      <c r="AI223" s="90"/>
    </row>
    <row r="224" spans="1:35" ht="15.75" customHeight="1" x14ac:dyDescent="0.2">
      <c r="A224" s="89"/>
      <c r="B224" s="90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  <c r="W224" s="90"/>
      <c r="X224" s="90"/>
      <c r="Y224" s="90"/>
      <c r="Z224" s="90"/>
      <c r="AA224" s="90"/>
      <c r="AB224" s="90"/>
      <c r="AC224" s="90"/>
      <c r="AD224" s="90"/>
      <c r="AE224" s="90"/>
      <c r="AF224" s="90"/>
      <c r="AG224" s="90"/>
      <c r="AH224" s="90"/>
      <c r="AI224" s="90"/>
    </row>
    <row r="225" spans="1:35" ht="15.75" customHeight="1" x14ac:dyDescent="0.2">
      <c r="A225" s="89"/>
      <c r="B225" s="90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  <c r="Z225" s="90"/>
      <c r="AA225" s="90"/>
      <c r="AB225" s="90"/>
      <c r="AC225" s="90"/>
      <c r="AD225" s="90"/>
      <c r="AE225" s="90"/>
      <c r="AF225" s="90"/>
      <c r="AG225" s="90"/>
      <c r="AH225" s="90"/>
      <c r="AI225" s="90"/>
    </row>
    <row r="226" spans="1:35" ht="15.75" customHeight="1" x14ac:dyDescent="0.2">
      <c r="A226" s="89"/>
      <c r="B226" s="90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  <c r="W226" s="90"/>
      <c r="X226" s="90"/>
      <c r="Y226" s="90"/>
      <c r="Z226" s="90"/>
      <c r="AA226" s="90"/>
      <c r="AB226" s="90"/>
      <c r="AC226" s="90"/>
      <c r="AD226" s="90"/>
      <c r="AE226" s="90"/>
      <c r="AF226" s="90"/>
      <c r="AG226" s="90"/>
      <c r="AH226" s="90"/>
      <c r="AI226" s="90"/>
    </row>
    <row r="227" spans="1:35" ht="15.75" customHeight="1" x14ac:dyDescent="0.2">
      <c r="A227" s="89"/>
      <c r="B227" s="90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  <c r="Z227" s="90"/>
      <c r="AA227" s="90"/>
      <c r="AB227" s="90"/>
      <c r="AC227" s="90"/>
      <c r="AD227" s="90"/>
      <c r="AE227" s="90"/>
      <c r="AF227" s="90"/>
      <c r="AG227" s="90"/>
      <c r="AH227" s="90"/>
      <c r="AI227" s="90"/>
    </row>
    <row r="228" spans="1:35" ht="15.75" customHeight="1" x14ac:dyDescent="0.2">
      <c r="A228" s="89"/>
      <c r="B228" s="90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  <c r="W228" s="90"/>
      <c r="X228" s="90"/>
      <c r="Y228" s="90"/>
      <c r="Z228" s="90"/>
      <c r="AA228" s="90"/>
      <c r="AB228" s="90"/>
      <c r="AC228" s="90"/>
      <c r="AD228" s="90"/>
      <c r="AE228" s="90"/>
      <c r="AF228" s="90"/>
      <c r="AG228" s="90"/>
      <c r="AH228" s="90"/>
      <c r="AI228" s="90"/>
    </row>
    <row r="229" spans="1:35" ht="15.75" customHeight="1" x14ac:dyDescent="0.2">
      <c r="A229" s="89"/>
      <c r="B229" s="90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  <c r="Z229" s="90"/>
      <c r="AA229" s="90"/>
      <c r="AB229" s="90"/>
      <c r="AC229" s="90"/>
      <c r="AD229" s="90"/>
      <c r="AE229" s="90"/>
      <c r="AF229" s="90"/>
      <c r="AG229" s="90"/>
      <c r="AH229" s="90"/>
      <c r="AI229" s="90"/>
    </row>
    <row r="230" spans="1:35" ht="15.75" customHeight="1" x14ac:dyDescent="0.2">
      <c r="A230" s="89"/>
      <c r="B230" s="90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  <c r="W230" s="90"/>
      <c r="X230" s="90"/>
      <c r="Y230" s="90"/>
      <c r="Z230" s="90"/>
      <c r="AA230" s="90"/>
      <c r="AB230" s="90"/>
      <c r="AC230" s="90"/>
      <c r="AD230" s="90"/>
      <c r="AE230" s="90"/>
      <c r="AF230" s="90"/>
      <c r="AG230" s="90"/>
      <c r="AH230" s="90"/>
      <c r="AI230" s="90"/>
    </row>
    <row r="231" spans="1:35" ht="15.75" customHeight="1" x14ac:dyDescent="0.2">
      <c r="A231" s="89"/>
      <c r="B231" s="90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  <c r="Z231" s="90"/>
      <c r="AA231" s="90"/>
      <c r="AB231" s="90"/>
      <c r="AC231" s="90"/>
      <c r="AD231" s="90"/>
      <c r="AE231" s="90"/>
      <c r="AF231" s="90"/>
      <c r="AG231" s="90"/>
      <c r="AH231" s="90"/>
      <c r="AI231" s="90"/>
    </row>
    <row r="232" spans="1:35" ht="15.75" customHeight="1" x14ac:dyDescent="0.2">
      <c r="A232" s="89"/>
      <c r="B232" s="90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  <c r="W232" s="90"/>
      <c r="X232" s="90"/>
      <c r="Y232" s="90"/>
      <c r="Z232" s="90"/>
      <c r="AA232" s="90"/>
      <c r="AB232" s="90"/>
      <c r="AC232" s="90"/>
      <c r="AD232" s="90"/>
      <c r="AE232" s="90"/>
      <c r="AF232" s="90"/>
      <c r="AG232" s="90"/>
      <c r="AH232" s="90"/>
      <c r="AI232" s="90"/>
    </row>
    <row r="233" spans="1:35" ht="15.75" customHeight="1" x14ac:dyDescent="0.2"/>
    <row r="234" spans="1:35" ht="15.75" customHeight="1" x14ac:dyDescent="0.2"/>
    <row r="235" spans="1:35" ht="15.75" customHeight="1" x14ac:dyDescent="0.2"/>
    <row r="236" spans="1:35" ht="15.75" customHeight="1" x14ac:dyDescent="0.2"/>
    <row r="237" spans="1:35" ht="15.75" customHeight="1" x14ac:dyDescent="0.2"/>
    <row r="238" spans="1:35" ht="15.75" customHeight="1" x14ac:dyDescent="0.2"/>
    <row r="239" spans="1:35" ht="15.75" customHeight="1" x14ac:dyDescent="0.2"/>
    <row r="240" spans="1:35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15">
    <mergeCell ref="B1:H1"/>
    <mergeCell ref="I1:O1"/>
    <mergeCell ref="B2:H2"/>
    <mergeCell ref="I2:O2"/>
    <mergeCell ref="B3:H3"/>
    <mergeCell ref="I3:O3"/>
    <mergeCell ref="B5:H5"/>
    <mergeCell ref="B6:H6"/>
    <mergeCell ref="C8:F8"/>
    <mergeCell ref="A10:A32"/>
    <mergeCell ref="B28:O28"/>
    <mergeCell ref="I6:O6"/>
    <mergeCell ref="J8:O8"/>
    <mergeCell ref="B10:O10"/>
    <mergeCell ref="I5:O5"/>
  </mergeCells>
  <printOptions horizontalCentered="1" verticalCentered="1"/>
  <pageMargins left="0.78749999999999998" right="0.78749999999999998" top="0.39374999999999999" bottom="0.86458333333333326" header="0" footer="0"/>
  <pageSetup paperSize="9" orientation="landscape"/>
  <headerFooter>
    <oddFooter>&amp;CDaironne Kadídio M. H. RosárioAssistente em Administração&amp;RJoana D'arc Veras de AquinoDiretora da Divisão de Registro Escolar</oddFooter>
  </headerFooter>
  <drawing r:id="rId1"/>
  <legacyDrawing r:id="rId2"/>
  <oleObjects>
    <mc:AlternateContent xmlns:mc="http://schemas.openxmlformats.org/markup-compatibility/2006">
      <mc:Choice Requires="x14">
        <oleObject progId="PBrush" shapeId="3075" r:id="rId3">
          <objectPr defaultSize="0" autoPict="0" r:id="rId4">
            <anchor moveWithCells="1">
              <from>
                <xdr:col>1</xdr:col>
                <xdr:colOff>409575</xdr:colOff>
                <xdr:row>1</xdr:row>
                <xdr:rowOff>95250</xdr:rowOff>
              </from>
              <to>
                <xdr:col>1</xdr:col>
                <xdr:colOff>1895475</xdr:colOff>
                <xdr:row>4</xdr:row>
                <xdr:rowOff>66675</xdr:rowOff>
              </to>
            </anchor>
          </objectPr>
        </oleObject>
      </mc:Choice>
      <mc:Fallback>
        <oleObject progId="PBrush" shapeId="3075" r:id="rId3"/>
      </mc:Fallback>
    </mc:AlternateContent>
    <mc:AlternateContent xmlns:mc="http://schemas.openxmlformats.org/markup-compatibility/2006">
      <mc:Choice Requires="x14">
        <oleObject progId="PBrush" shapeId="3076" r:id="rId5">
          <objectPr defaultSize="0" autoPict="0" r:id="rId4">
            <anchor moveWithCells="1">
              <from>
                <xdr:col>8</xdr:col>
                <xdr:colOff>133350</xdr:colOff>
                <xdr:row>1</xdr:row>
                <xdr:rowOff>123825</xdr:rowOff>
              </from>
              <to>
                <xdr:col>9</xdr:col>
                <xdr:colOff>209550</xdr:colOff>
                <xdr:row>4</xdr:row>
                <xdr:rowOff>95250</xdr:rowOff>
              </to>
            </anchor>
          </objectPr>
        </oleObject>
      </mc:Choice>
      <mc:Fallback>
        <oleObject progId="PBrush" shapeId="3076" r:id="rId5"/>
      </mc:Fallback>
    </mc:AlternateContent>
  </oleObjects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A999"/>
  <sheetViews>
    <sheetView view="pageBreakPreview" topLeftCell="A3" zoomScale="70" zoomScaleNormal="55" zoomScaleSheetLayoutView="70" workbookViewId="0">
      <pane xSplit="2" ySplit="7" topLeftCell="C28" activePane="bottomRight" state="frozen"/>
      <selection activeCell="A3" sqref="A3"/>
      <selection pane="topRight" activeCell="C3" sqref="C3"/>
      <selection pane="bottomLeft" activeCell="A10" sqref="A10"/>
      <selection pane="bottomRight" activeCell="B43" sqref="A43:XFD43"/>
    </sheetView>
  </sheetViews>
  <sheetFormatPr defaultColWidth="12.625" defaultRowHeight="15" customHeight="1" x14ac:dyDescent="0.2"/>
  <cols>
    <col min="1" max="1" width="3.625" style="468" customWidth="1"/>
    <col min="2" max="2" width="46.75" style="468" customWidth="1"/>
    <col min="3" max="3" width="7.375" style="468" customWidth="1"/>
    <col min="4" max="6" width="7.125" style="468" customWidth="1"/>
    <col min="7" max="8" width="7.125" style="472" customWidth="1"/>
    <col min="9" max="21" width="7.125" style="468" customWidth="1"/>
    <col min="22" max="23" width="9.5" style="468" customWidth="1"/>
    <col min="24" max="24" width="7.75" style="468" customWidth="1"/>
    <col min="25" max="25" width="8.375" style="468" customWidth="1"/>
    <col min="26" max="27" width="8.75" style="468" customWidth="1"/>
    <col min="28" max="28" width="9.875" style="468" customWidth="1"/>
    <col min="29" max="29" width="8" style="468" customWidth="1"/>
    <col min="30" max="31" width="10.375" style="468" customWidth="1"/>
    <col min="32" max="33" width="8" style="468" customWidth="1"/>
    <col min="34" max="34" width="8.25" style="468" customWidth="1"/>
    <col min="35" max="53" width="15.125" style="468" customWidth="1"/>
    <col min="54" max="16384" width="12.625" style="468"/>
  </cols>
  <sheetData>
    <row r="1" spans="1:53" ht="15.75" customHeight="1" x14ac:dyDescent="0.25">
      <c r="A1" s="571" t="s">
        <v>294</v>
      </c>
      <c r="B1" s="572"/>
      <c r="C1" s="572"/>
      <c r="D1" s="572"/>
      <c r="E1" s="572"/>
      <c r="F1" s="572"/>
      <c r="G1" s="572"/>
      <c r="H1" s="572"/>
      <c r="I1" s="572"/>
      <c r="J1" s="572"/>
      <c r="K1" s="572"/>
      <c r="L1" s="572"/>
      <c r="M1" s="572"/>
      <c r="N1" s="572"/>
      <c r="O1" s="572"/>
      <c r="P1" s="572"/>
      <c r="Q1" s="572"/>
      <c r="R1" s="572"/>
      <c r="S1" s="572"/>
      <c r="T1" s="572"/>
      <c r="U1" s="572"/>
      <c r="V1" s="572"/>
      <c r="W1" s="572"/>
      <c r="X1" s="572"/>
      <c r="Y1" s="572"/>
      <c r="Z1" s="572"/>
      <c r="AA1" s="572"/>
      <c r="AB1" s="572"/>
      <c r="AC1" s="572"/>
      <c r="AD1" s="572"/>
      <c r="AE1" s="572"/>
      <c r="AF1" s="572"/>
      <c r="AG1" s="572"/>
      <c r="AH1" s="1"/>
      <c r="AI1" s="1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</row>
    <row r="2" spans="1:53" ht="15.75" customHeight="1" x14ac:dyDescent="0.25">
      <c r="A2" s="571" t="s">
        <v>1</v>
      </c>
      <c r="B2" s="572"/>
      <c r="C2" s="572"/>
      <c r="D2" s="572"/>
      <c r="E2" s="572"/>
      <c r="F2" s="572"/>
      <c r="G2" s="572"/>
      <c r="H2" s="572"/>
      <c r="I2" s="572"/>
      <c r="J2" s="572"/>
      <c r="K2" s="572"/>
      <c r="L2" s="572"/>
      <c r="M2" s="572"/>
      <c r="N2" s="572"/>
      <c r="O2" s="572"/>
      <c r="P2" s="572"/>
      <c r="Q2" s="572"/>
      <c r="R2" s="572"/>
      <c r="S2" s="572"/>
      <c r="T2" s="572"/>
      <c r="U2" s="572"/>
      <c r="V2" s="572"/>
      <c r="W2" s="572"/>
      <c r="X2" s="572"/>
      <c r="Y2" s="572"/>
      <c r="Z2" s="572"/>
      <c r="AA2" s="572"/>
      <c r="AB2" s="572"/>
      <c r="AC2" s="572"/>
      <c r="AD2" s="572"/>
      <c r="AE2" s="572"/>
      <c r="AF2" s="572"/>
      <c r="AG2" s="572"/>
      <c r="AH2" s="1"/>
      <c r="AI2" s="1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</row>
    <row r="3" spans="1:53" ht="15.75" customHeight="1" x14ac:dyDescent="0.25">
      <c r="A3" s="571" t="s">
        <v>262</v>
      </c>
      <c r="B3" s="572"/>
      <c r="C3" s="572"/>
      <c r="D3" s="572"/>
      <c r="E3" s="572"/>
      <c r="F3" s="572"/>
      <c r="G3" s="572"/>
      <c r="H3" s="572"/>
      <c r="I3" s="572"/>
      <c r="J3" s="572"/>
      <c r="K3" s="572"/>
      <c r="L3" s="572"/>
      <c r="M3" s="572"/>
      <c r="N3" s="572"/>
      <c r="O3" s="572"/>
      <c r="P3" s="572"/>
      <c r="Q3" s="572"/>
      <c r="R3" s="572"/>
      <c r="S3" s="572"/>
      <c r="T3" s="572"/>
      <c r="U3" s="572"/>
      <c r="V3" s="572"/>
      <c r="W3" s="572"/>
      <c r="X3" s="572"/>
      <c r="Y3" s="572"/>
      <c r="Z3" s="572"/>
      <c r="AA3" s="572"/>
      <c r="AB3" s="572"/>
      <c r="AC3" s="572"/>
      <c r="AD3" s="572"/>
      <c r="AE3" s="572"/>
      <c r="AF3" s="572"/>
      <c r="AG3" s="572"/>
      <c r="AH3" s="1"/>
      <c r="AI3" s="1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</row>
    <row r="4" spans="1:53" ht="18.75" customHeight="1" x14ac:dyDescent="0.3">
      <c r="A4" s="573"/>
      <c r="B4" s="572"/>
      <c r="C4" s="572"/>
      <c r="D4" s="572"/>
      <c r="E4" s="572"/>
      <c r="F4" s="572"/>
      <c r="G4" s="572"/>
      <c r="H4" s="572"/>
      <c r="I4" s="572"/>
      <c r="J4" s="572"/>
      <c r="K4" s="572"/>
      <c r="L4" s="572"/>
      <c r="M4" s="572"/>
      <c r="N4" s="572"/>
      <c r="O4" s="572"/>
      <c r="P4" s="572"/>
      <c r="Q4" s="572"/>
      <c r="R4" s="572"/>
      <c r="S4" s="572"/>
      <c r="T4" s="572"/>
      <c r="U4" s="572"/>
      <c r="V4" s="572"/>
      <c r="W4" s="572"/>
      <c r="X4" s="572"/>
      <c r="Y4" s="572"/>
      <c r="Z4" s="572"/>
      <c r="AA4" s="572"/>
      <c r="AB4" s="572"/>
      <c r="AC4" s="572"/>
      <c r="AD4" s="572"/>
      <c r="AE4" s="572"/>
      <c r="AF4" s="572"/>
      <c r="AG4" s="572"/>
      <c r="AH4" s="3"/>
      <c r="AI4" s="3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</row>
    <row r="5" spans="1:53" ht="18.75" customHeight="1" x14ac:dyDescent="0.25">
      <c r="A5" s="574" t="s">
        <v>253</v>
      </c>
      <c r="B5" s="572"/>
      <c r="C5" s="572"/>
      <c r="D5" s="572"/>
      <c r="E5" s="572"/>
      <c r="F5" s="572"/>
      <c r="G5" s="572"/>
      <c r="H5" s="572"/>
      <c r="I5" s="572"/>
      <c r="J5" s="572"/>
      <c r="K5" s="572"/>
      <c r="L5" s="572"/>
      <c r="M5" s="572"/>
      <c r="N5" s="572"/>
      <c r="O5" s="572"/>
      <c r="P5" s="572"/>
      <c r="Q5" s="572"/>
      <c r="R5" s="572"/>
      <c r="S5" s="572"/>
      <c r="T5" s="572"/>
      <c r="U5" s="572"/>
      <c r="V5" s="572"/>
      <c r="W5" s="572"/>
      <c r="X5" s="572"/>
      <c r="Y5" s="572"/>
      <c r="Z5" s="572"/>
      <c r="AA5" s="572"/>
      <c r="AB5" s="572"/>
      <c r="AC5" s="572"/>
      <c r="AD5" s="572"/>
      <c r="AE5" s="572"/>
      <c r="AF5" s="572"/>
      <c r="AG5" s="572"/>
      <c r="AH5" s="3"/>
      <c r="AI5" s="3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</row>
    <row r="6" spans="1:53" ht="18.75" customHeight="1" x14ac:dyDescent="0.25">
      <c r="A6" s="574" t="s">
        <v>331</v>
      </c>
      <c r="B6" s="572"/>
      <c r="C6" s="572"/>
      <c r="D6" s="572"/>
      <c r="E6" s="572"/>
      <c r="F6" s="572"/>
      <c r="G6" s="572"/>
      <c r="H6" s="572"/>
      <c r="I6" s="572"/>
      <c r="J6" s="572"/>
      <c r="K6" s="572"/>
      <c r="L6" s="572"/>
      <c r="M6" s="572"/>
      <c r="N6" s="572"/>
      <c r="O6" s="572"/>
      <c r="P6" s="572"/>
      <c r="Q6" s="572"/>
      <c r="R6" s="572"/>
      <c r="S6" s="572"/>
      <c r="T6" s="572"/>
      <c r="U6" s="572"/>
      <c r="V6" s="572"/>
      <c r="W6" s="572"/>
      <c r="X6" s="572"/>
      <c r="Y6" s="572"/>
      <c r="Z6" s="572"/>
      <c r="AA6" s="572"/>
      <c r="AB6" s="572"/>
      <c r="AC6" s="572"/>
      <c r="AD6" s="572"/>
      <c r="AE6" s="572"/>
      <c r="AF6" s="572"/>
      <c r="AG6" s="572"/>
      <c r="AH6" s="3"/>
      <c r="AI6" s="3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</row>
    <row r="7" spans="1:53" ht="18.75" customHeight="1" thickBot="1" x14ac:dyDescent="0.3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</row>
    <row r="8" spans="1:53" ht="18.75" customHeight="1" thickTop="1" thickBot="1" x14ac:dyDescent="0.3">
      <c r="A8" s="2"/>
      <c r="B8" s="469"/>
      <c r="C8" s="594" t="s">
        <v>148</v>
      </c>
      <c r="D8" s="595"/>
      <c r="E8" s="595"/>
      <c r="F8" s="595"/>
      <c r="G8" s="595"/>
      <c r="H8" s="595"/>
      <c r="I8" s="595"/>
      <c r="J8" s="595"/>
      <c r="K8" s="595"/>
      <c r="L8" s="595"/>
      <c r="M8" s="595"/>
      <c r="N8" s="595"/>
      <c r="O8" s="595"/>
      <c r="P8" s="595"/>
      <c r="Q8" s="595"/>
      <c r="R8" s="595"/>
      <c r="S8" s="595"/>
      <c r="T8" s="595"/>
      <c r="U8" s="596"/>
      <c r="V8" s="469"/>
      <c r="W8" s="469"/>
      <c r="X8" s="575" t="s">
        <v>149</v>
      </c>
      <c r="Y8" s="576"/>
      <c r="Z8" s="576"/>
      <c r="AA8" s="576"/>
      <c r="AB8" s="576"/>
      <c r="AC8" s="576"/>
      <c r="AD8" s="576"/>
      <c r="AE8" s="576"/>
      <c r="AF8" s="576"/>
      <c r="AG8" s="577"/>
      <c r="AH8" s="3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</row>
    <row r="9" spans="1:53" ht="111" customHeight="1" thickTop="1" x14ac:dyDescent="0.25">
      <c r="A9" s="2"/>
      <c r="B9" s="674" t="s">
        <v>7</v>
      </c>
      <c r="C9" s="627" t="s">
        <v>8</v>
      </c>
      <c r="D9" s="628"/>
      <c r="E9" s="707" t="s">
        <v>359</v>
      </c>
      <c r="F9" s="613"/>
      <c r="G9" s="705" t="s">
        <v>360</v>
      </c>
      <c r="H9" s="706"/>
      <c r="I9" s="707" t="s">
        <v>366</v>
      </c>
      <c r="J9" s="613"/>
      <c r="K9" s="614" t="s">
        <v>11</v>
      </c>
      <c r="L9" s="613"/>
      <c r="M9" s="614" t="s">
        <v>93</v>
      </c>
      <c r="N9" s="613"/>
      <c r="O9" s="614" t="s">
        <v>56</v>
      </c>
      <c r="P9" s="613"/>
      <c r="Q9" s="614" t="s">
        <v>142</v>
      </c>
      <c r="R9" s="624"/>
      <c r="S9" s="615" t="s">
        <v>132</v>
      </c>
      <c r="T9" s="615" t="s">
        <v>106</v>
      </c>
      <c r="U9" s="617" t="s">
        <v>80</v>
      </c>
      <c r="V9" s="621" t="s">
        <v>134</v>
      </c>
      <c r="W9" s="622" t="s">
        <v>135</v>
      </c>
      <c r="X9" s="623" t="s">
        <v>8</v>
      </c>
      <c r="Y9" s="621" t="s">
        <v>318</v>
      </c>
      <c r="Z9" s="621" t="s">
        <v>71</v>
      </c>
      <c r="AA9" s="621" t="s">
        <v>174</v>
      </c>
      <c r="AB9" s="621" t="s">
        <v>319</v>
      </c>
      <c r="AC9" s="621" t="s">
        <v>61</v>
      </c>
      <c r="AD9" s="621" t="s">
        <v>73</v>
      </c>
      <c r="AE9" s="621" t="s">
        <v>175</v>
      </c>
      <c r="AF9" s="621" t="s">
        <v>93</v>
      </c>
      <c r="AG9" s="622" t="s">
        <v>56</v>
      </c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</row>
    <row r="10" spans="1:53" ht="30" customHeight="1" thickBot="1" x14ac:dyDescent="0.25">
      <c r="A10" s="90"/>
      <c r="B10" s="675"/>
      <c r="C10" s="316" t="s">
        <v>151</v>
      </c>
      <c r="D10" s="317" t="s">
        <v>152</v>
      </c>
      <c r="E10" s="316" t="s">
        <v>151</v>
      </c>
      <c r="F10" s="317" t="s">
        <v>152</v>
      </c>
      <c r="G10" s="316" t="s">
        <v>151</v>
      </c>
      <c r="H10" s="317" t="s">
        <v>152</v>
      </c>
      <c r="I10" s="316" t="s">
        <v>151</v>
      </c>
      <c r="J10" s="317" t="s">
        <v>152</v>
      </c>
      <c r="K10" s="317" t="s">
        <v>151</v>
      </c>
      <c r="L10" s="317" t="s">
        <v>152</v>
      </c>
      <c r="M10" s="317" t="s">
        <v>151</v>
      </c>
      <c r="N10" s="317" t="s">
        <v>152</v>
      </c>
      <c r="O10" s="317" t="s">
        <v>151</v>
      </c>
      <c r="P10" s="317" t="s">
        <v>152</v>
      </c>
      <c r="Q10" s="317" t="s">
        <v>151</v>
      </c>
      <c r="R10" s="318" t="s">
        <v>152</v>
      </c>
      <c r="S10" s="616"/>
      <c r="T10" s="616"/>
      <c r="U10" s="618"/>
      <c r="V10" s="616"/>
      <c r="W10" s="618"/>
      <c r="X10" s="620"/>
      <c r="Y10" s="616"/>
      <c r="Z10" s="616"/>
      <c r="AA10" s="616"/>
      <c r="AB10" s="616"/>
      <c r="AC10" s="616"/>
      <c r="AD10" s="616"/>
      <c r="AE10" s="616"/>
      <c r="AF10" s="616"/>
      <c r="AG10" s="618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</row>
    <row r="11" spans="1:53" ht="18.75" customHeight="1" thickTop="1" thickBot="1" x14ac:dyDescent="0.3">
      <c r="A11" s="585" t="s">
        <v>19</v>
      </c>
      <c r="B11" s="578" t="s">
        <v>20</v>
      </c>
      <c r="C11" s="579"/>
      <c r="D11" s="579"/>
      <c r="E11" s="579"/>
      <c r="F11" s="579"/>
      <c r="G11" s="669"/>
      <c r="H11" s="669"/>
      <c r="I11" s="579"/>
      <c r="J11" s="579"/>
      <c r="K11" s="579"/>
      <c r="L11" s="579"/>
      <c r="M11" s="579"/>
      <c r="N11" s="579"/>
      <c r="O11" s="579"/>
      <c r="P11" s="579"/>
      <c r="Q11" s="579"/>
      <c r="R11" s="579"/>
      <c r="S11" s="579"/>
      <c r="T11" s="579"/>
      <c r="U11" s="579"/>
      <c r="V11" s="579"/>
      <c r="W11" s="579"/>
      <c r="X11" s="579"/>
      <c r="Y11" s="579"/>
      <c r="Z11" s="579"/>
      <c r="AA11" s="579"/>
      <c r="AB11" s="579"/>
      <c r="AC11" s="579"/>
      <c r="AD11" s="579"/>
      <c r="AE11" s="579"/>
      <c r="AF11" s="579"/>
      <c r="AG11" s="580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</row>
    <row r="12" spans="1:53" ht="18.75" customHeight="1" x14ac:dyDescent="0.25">
      <c r="A12" s="586"/>
      <c r="B12" s="473" t="s">
        <v>332</v>
      </c>
      <c r="C12" s="338">
        <f>E12+G12+I12+K12+M12+O12+Q12</f>
        <v>74</v>
      </c>
      <c r="D12" s="19">
        <f>F12+J12+L12+N12+P12+R12+S12+T12+U12+H12</f>
        <v>48</v>
      </c>
      <c r="E12" s="21">
        <v>50</v>
      </c>
      <c r="F12" s="83">
        <v>44</v>
      </c>
      <c r="G12" s="17">
        <v>0</v>
      </c>
      <c r="H12" s="83">
        <v>0</v>
      </c>
      <c r="I12" s="17">
        <v>0</v>
      </c>
      <c r="J12" s="83">
        <v>0</v>
      </c>
      <c r="K12" s="17">
        <v>5</v>
      </c>
      <c r="L12" s="83">
        <v>0</v>
      </c>
      <c r="M12" s="17">
        <v>1</v>
      </c>
      <c r="N12" s="83">
        <v>1</v>
      </c>
      <c r="O12" s="17">
        <v>9</v>
      </c>
      <c r="P12" s="83">
        <v>0</v>
      </c>
      <c r="Q12" s="17">
        <v>9</v>
      </c>
      <c r="R12" s="83">
        <v>3</v>
      </c>
      <c r="S12" s="83">
        <v>0</v>
      </c>
      <c r="T12" s="83">
        <v>0</v>
      </c>
      <c r="U12" s="19">
        <v>0</v>
      </c>
      <c r="V12" s="21">
        <v>346</v>
      </c>
      <c r="W12" s="18">
        <v>48</v>
      </c>
      <c r="X12" s="16">
        <f t="shared" ref="X12:X16" si="0">SUM(Y12:AG12)</f>
        <v>144</v>
      </c>
      <c r="Y12" s="18">
        <v>100</v>
      </c>
      <c r="Z12" s="18">
        <v>13</v>
      </c>
      <c r="AA12" s="18">
        <v>0</v>
      </c>
      <c r="AB12" s="18">
        <v>23</v>
      </c>
      <c r="AC12" s="84">
        <v>0</v>
      </c>
      <c r="AD12" s="83">
        <v>4</v>
      </c>
      <c r="AE12" s="18">
        <v>0</v>
      </c>
      <c r="AF12" s="18">
        <v>0</v>
      </c>
      <c r="AG12" s="19">
        <v>4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</row>
    <row r="13" spans="1:53" ht="18.75" customHeight="1" x14ac:dyDescent="0.25">
      <c r="A13" s="586"/>
      <c r="B13" s="408" t="s">
        <v>333</v>
      </c>
      <c r="C13" s="324">
        <f t="shared" ref="C13:C58" si="1">E13+G13+I13+K13+M13+O13+Q13</f>
        <v>86</v>
      </c>
      <c r="D13" s="26">
        <f t="shared" ref="D13:D58" si="2">F13+J13+L13+N13+P13+R13+S13+T13+U13+H13</f>
        <v>61</v>
      </c>
      <c r="E13" s="28">
        <v>60</v>
      </c>
      <c r="F13" s="393">
        <v>58</v>
      </c>
      <c r="G13" s="24">
        <v>0</v>
      </c>
      <c r="H13" s="24">
        <v>0</v>
      </c>
      <c r="I13" s="24">
        <v>0</v>
      </c>
      <c r="J13" s="24">
        <v>0</v>
      </c>
      <c r="K13" s="56">
        <v>5</v>
      </c>
      <c r="L13" s="24">
        <v>0</v>
      </c>
      <c r="M13" s="56">
        <v>1</v>
      </c>
      <c r="N13" s="24">
        <v>1</v>
      </c>
      <c r="O13" s="56">
        <v>10</v>
      </c>
      <c r="P13" s="24">
        <v>0</v>
      </c>
      <c r="Q13" s="56">
        <v>10</v>
      </c>
      <c r="R13" s="24">
        <v>2</v>
      </c>
      <c r="S13" s="24">
        <v>0</v>
      </c>
      <c r="T13" s="24">
        <v>0</v>
      </c>
      <c r="U13" s="26">
        <v>0</v>
      </c>
      <c r="V13" s="28">
        <v>448</v>
      </c>
      <c r="W13" s="29">
        <v>33</v>
      </c>
      <c r="X13" s="23">
        <f t="shared" si="0"/>
        <v>122</v>
      </c>
      <c r="Y13" s="29">
        <v>75</v>
      </c>
      <c r="Z13" s="29">
        <v>15</v>
      </c>
      <c r="AA13" s="29">
        <v>0</v>
      </c>
      <c r="AB13" s="29">
        <v>26</v>
      </c>
      <c r="AC13" s="29">
        <v>0</v>
      </c>
      <c r="AD13" s="56">
        <v>4</v>
      </c>
      <c r="AE13" s="29">
        <v>0</v>
      </c>
      <c r="AF13" s="29">
        <v>0</v>
      </c>
      <c r="AG13" s="30">
        <v>2</v>
      </c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</row>
    <row r="14" spans="1:53" ht="18.75" customHeight="1" x14ac:dyDescent="0.25">
      <c r="A14" s="586"/>
      <c r="B14" s="407" t="s">
        <v>334</v>
      </c>
      <c r="C14" s="319">
        <f t="shared" si="1"/>
        <v>65</v>
      </c>
      <c r="D14" s="38">
        <f t="shared" si="2"/>
        <v>26</v>
      </c>
      <c r="E14" s="36">
        <v>25</v>
      </c>
      <c r="F14" s="33">
        <v>25</v>
      </c>
      <c r="G14" s="33">
        <v>0</v>
      </c>
      <c r="H14" s="33">
        <v>0</v>
      </c>
      <c r="I14" s="33">
        <v>0</v>
      </c>
      <c r="J14" s="33">
        <v>0</v>
      </c>
      <c r="K14" s="17">
        <v>10</v>
      </c>
      <c r="L14" s="17">
        <v>0</v>
      </c>
      <c r="M14" s="17">
        <v>2</v>
      </c>
      <c r="N14" s="17">
        <v>0</v>
      </c>
      <c r="O14" s="17">
        <v>14</v>
      </c>
      <c r="P14" s="17">
        <v>0</v>
      </c>
      <c r="Q14" s="17">
        <v>14</v>
      </c>
      <c r="R14" s="17">
        <v>1</v>
      </c>
      <c r="S14" s="17">
        <v>0</v>
      </c>
      <c r="T14" s="17">
        <v>0</v>
      </c>
      <c r="U14" s="34">
        <v>0</v>
      </c>
      <c r="V14" s="36">
        <v>131</v>
      </c>
      <c r="W14" s="18">
        <v>15</v>
      </c>
      <c r="X14" s="32">
        <f t="shared" si="0"/>
        <v>39</v>
      </c>
      <c r="Y14" s="18">
        <v>24</v>
      </c>
      <c r="Z14" s="18">
        <v>6</v>
      </c>
      <c r="AA14" s="18">
        <v>0</v>
      </c>
      <c r="AB14" s="18">
        <v>8</v>
      </c>
      <c r="AC14" s="18">
        <v>0</v>
      </c>
      <c r="AD14" s="17">
        <v>0</v>
      </c>
      <c r="AE14" s="18">
        <v>0</v>
      </c>
      <c r="AF14" s="18">
        <v>0</v>
      </c>
      <c r="AG14" s="34">
        <v>1</v>
      </c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</row>
    <row r="15" spans="1:53" ht="18.75" customHeight="1" x14ac:dyDescent="0.25">
      <c r="A15" s="586"/>
      <c r="B15" s="408" t="s">
        <v>357</v>
      </c>
      <c r="C15" s="324">
        <f t="shared" si="1"/>
        <v>12</v>
      </c>
      <c r="D15" s="26">
        <f t="shared" si="2"/>
        <v>5</v>
      </c>
      <c r="E15" s="28"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56">
        <v>3</v>
      </c>
      <c r="L15" s="24">
        <v>0</v>
      </c>
      <c r="M15" s="56">
        <v>1</v>
      </c>
      <c r="N15" s="24">
        <v>1</v>
      </c>
      <c r="O15" s="56">
        <v>4</v>
      </c>
      <c r="P15" s="24">
        <v>0</v>
      </c>
      <c r="Q15" s="56">
        <v>4</v>
      </c>
      <c r="R15" s="24">
        <v>4</v>
      </c>
      <c r="S15" s="24">
        <v>0</v>
      </c>
      <c r="T15" s="24">
        <v>0</v>
      </c>
      <c r="U15" s="26">
        <v>0</v>
      </c>
      <c r="V15" s="28">
        <v>205</v>
      </c>
      <c r="W15" s="29">
        <v>29</v>
      </c>
      <c r="X15" s="23">
        <f t="shared" si="0"/>
        <v>65</v>
      </c>
      <c r="Y15" s="29">
        <v>41</v>
      </c>
      <c r="Z15" s="29">
        <v>9</v>
      </c>
      <c r="AA15" s="29">
        <v>0</v>
      </c>
      <c r="AB15" s="29">
        <v>13</v>
      </c>
      <c r="AC15" s="29">
        <v>0</v>
      </c>
      <c r="AD15" s="56">
        <v>2</v>
      </c>
      <c r="AE15" s="29">
        <v>0</v>
      </c>
      <c r="AF15" s="29">
        <v>0</v>
      </c>
      <c r="AG15" s="30">
        <v>0</v>
      </c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</row>
    <row r="16" spans="1:53" ht="18.75" customHeight="1" x14ac:dyDescent="0.25">
      <c r="A16" s="586"/>
      <c r="B16" s="407" t="s">
        <v>356</v>
      </c>
      <c r="C16" s="319">
        <f t="shared" si="1"/>
        <v>59</v>
      </c>
      <c r="D16" s="38">
        <f t="shared" si="2"/>
        <v>45</v>
      </c>
      <c r="E16" s="36">
        <v>40</v>
      </c>
      <c r="F16" s="33">
        <v>40</v>
      </c>
      <c r="G16" s="33">
        <v>0</v>
      </c>
      <c r="H16" s="33">
        <v>0</v>
      </c>
      <c r="I16" s="33">
        <v>0</v>
      </c>
      <c r="J16" s="33">
        <v>0</v>
      </c>
      <c r="K16" s="17">
        <v>4</v>
      </c>
      <c r="L16" s="33">
        <v>0</v>
      </c>
      <c r="M16" s="17">
        <v>1</v>
      </c>
      <c r="N16" s="33">
        <v>1</v>
      </c>
      <c r="O16" s="17">
        <v>7</v>
      </c>
      <c r="P16" s="17">
        <v>0</v>
      </c>
      <c r="Q16" s="17">
        <v>7</v>
      </c>
      <c r="R16" s="17">
        <v>4</v>
      </c>
      <c r="S16" s="17">
        <v>0</v>
      </c>
      <c r="T16" s="17">
        <v>0</v>
      </c>
      <c r="U16" s="34">
        <v>0</v>
      </c>
      <c r="V16" s="36">
        <v>303</v>
      </c>
      <c r="W16" s="18">
        <v>36</v>
      </c>
      <c r="X16" s="32">
        <f t="shared" si="0"/>
        <v>95</v>
      </c>
      <c r="Y16" s="18">
        <v>69</v>
      </c>
      <c r="Z16" s="18">
        <v>6</v>
      </c>
      <c r="AA16" s="18">
        <v>0</v>
      </c>
      <c r="AB16" s="18">
        <v>17</v>
      </c>
      <c r="AC16" s="18">
        <v>0</v>
      </c>
      <c r="AD16" s="17">
        <v>2</v>
      </c>
      <c r="AE16" s="18">
        <v>0</v>
      </c>
      <c r="AF16" s="18">
        <v>0</v>
      </c>
      <c r="AG16" s="34">
        <v>1</v>
      </c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</row>
    <row r="17" spans="1:53" ht="18.75" customHeight="1" x14ac:dyDescent="0.25">
      <c r="A17" s="586"/>
      <c r="B17" s="22" t="s">
        <v>217</v>
      </c>
      <c r="C17" s="324">
        <f t="shared" si="1"/>
        <v>16</v>
      </c>
      <c r="D17" s="26">
        <f>F17+J17+L17+N17+P17+R17+S17+T17+U17+H17</f>
        <v>3</v>
      </c>
      <c r="E17" s="56">
        <f t="shared" ref="E17:AF17" si="3">SUM(E18:E25)</f>
        <v>0</v>
      </c>
      <c r="F17" s="24">
        <f t="shared" si="3"/>
        <v>0</v>
      </c>
      <c r="G17" s="24">
        <f t="shared" ref="G17:H17" si="4">SUM(G18:G25)</f>
        <v>0</v>
      </c>
      <c r="H17" s="24">
        <f t="shared" si="4"/>
        <v>0</v>
      </c>
      <c r="I17" s="24">
        <f t="shared" si="3"/>
        <v>0</v>
      </c>
      <c r="J17" s="24">
        <f t="shared" si="3"/>
        <v>0</v>
      </c>
      <c r="K17" s="56">
        <f>SUM(K18:K25)</f>
        <v>2</v>
      </c>
      <c r="L17" s="56">
        <f t="shared" si="3"/>
        <v>0</v>
      </c>
      <c r="M17" s="56">
        <f t="shared" si="3"/>
        <v>0</v>
      </c>
      <c r="N17" s="56">
        <f t="shared" si="3"/>
        <v>0</v>
      </c>
      <c r="O17" s="56">
        <f t="shared" si="3"/>
        <v>7</v>
      </c>
      <c r="P17" s="56">
        <f t="shared" si="3"/>
        <v>0</v>
      </c>
      <c r="Q17" s="56">
        <f t="shared" si="3"/>
        <v>7</v>
      </c>
      <c r="R17" s="427">
        <f t="shared" si="3"/>
        <v>3</v>
      </c>
      <c r="S17" s="56">
        <f t="shared" si="3"/>
        <v>0</v>
      </c>
      <c r="T17" s="56">
        <f t="shared" si="3"/>
        <v>0</v>
      </c>
      <c r="U17" s="30">
        <f t="shared" si="3"/>
        <v>0</v>
      </c>
      <c r="V17" s="28">
        <f t="shared" si="3"/>
        <v>201</v>
      </c>
      <c r="W17" s="59">
        <f t="shared" si="3"/>
        <v>111</v>
      </c>
      <c r="X17" s="401">
        <f t="shared" si="3"/>
        <v>84</v>
      </c>
      <c r="Y17" s="29">
        <f t="shared" si="3"/>
        <v>39</v>
      </c>
      <c r="Z17" s="29">
        <f t="shared" si="3"/>
        <v>41</v>
      </c>
      <c r="AA17" s="29">
        <f t="shared" si="3"/>
        <v>0</v>
      </c>
      <c r="AB17" s="29">
        <f t="shared" si="3"/>
        <v>4</v>
      </c>
      <c r="AC17" s="29">
        <f t="shared" si="3"/>
        <v>0</v>
      </c>
      <c r="AD17" s="56">
        <f t="shared" si="3"/>
        <v>0</v>
      </c>
      <c r="AE17" s="29">
        <f t="shared" si="3"/>
        <v>0</v>
      </c>
      <c r="AF17" s="29">
        <f t="shared" si="3"/>
        <v>0</v>
      </c>
      <c r="AG17" s="30">
        <f>SUM(AG18:AG25)</f>
        <v>0</v>
      </c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</row>
    <row r="18" spans="1:53" ht="18.75" customHeight="1" x14ac:dyDescent="0.25">
      <c r="A18" s="586"/>
      <c r="B18" s="31" t="s">
        <v>280</v>
      </c>
      <c r="C18" s="319">
        <f t="shared" si="1"/>
        <v>3</v>
      </c>
      <c r="D18" s="38">
        <f t="shared" si="2"/>
        <v>1</v>
      </c>
      <c r="E18" s="36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17">
        <v>1</v>
      </c>
      <c r="L18" s="17">
        <v>0</v>
      </c>
      <c r="M18" s="17">
        <v>0</v>
      </c>
      <c r="N18" s="17">
        <v>0</v>
      </c>
      <c r="O18" s="17">
        <v>1</v>
      </c>
      <c r="P18" s="17">
        <v>0</v>
      </c>
      <c r="Q18" s="17">
        <v>1</v>
      </c>
      <c r="R18" s="428">
        <v>1</v>
      </c>
      <c r="S18" s="17">
        <v>0</v>
      </c>
      <c r="T18" s="17">
        <v>0</v>
      </c>
      <c r="U18" s="34">
        <v>0</v>
      </c>
      <c r="V18" s="458">
        <v>17</v>
      </c>
      <c r="W18" s="466">
        <v>14</v>
      </c>
      <c r="X18" s="32">
        <f t="shared" ref="X18:X36" si="5">SUM(Y18:AG18)</f>
        <v>9</v>
      </c>
      <c r="Y18" s="18">
        <v>6</v>
      </c>
      <c r="Z18" s="18">
        <v>3</v>
      </c>
      <c r="AA18" s="18">
        <v>0</v>
      </c>
      <c r="AB18" s="18">
        <v>0</v>
      </c>
      <c r="AC18" s="18">
        <v>0</v>
      </c>
      <c r="AD18" s="17">
        <v>0</v>
      </c>
      <c r="AE18" s="18">
        <v>0</v>
      </c>
      <c r="AF18" s="18">
        <v>0</v>
      </c>
      <c r="AG18" s="34">
        <v>0</v>
      </c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</row>
    <row r="19" spans="1:53" ht="18.75" customHeight="1" x14ac:dyDescent="0.25">
      <c r="A19" s="586"/>
      <c r="B19" s="22" t="s">
        <v>281</v>
      </c>
      <c r="C19" s="324">
        <f t="shared" si="1"/>
        <v>2</v>
      </c>
      <c r="D19" s="26">
        <f t="shared" si="2"/>
        <v>0</v>
      </c>
      <c r="E19" s="28"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56">
        <v>0</v>
      </c>
      <c r="L19" s="56">
        <v>0</v>
      </c>
      <c r="M19" s="56">
        <v>0</v>
      </c>
      <c r="N19" s="56">
        <v>0</v>
      </c>
      <c r="O19" s="56">
        <v>1</v>
      </c>
      <c r="P19" s="56">
        <v>0</v>
      </c>
      <c r="Q19" s="56">
        <v>1</v>
      </c>
      <c r="R19" s="56">
        <v>0</v>
      </c>
      <c r="S19" s="56">
        <v>0</v>
      </c>
      <c r="T19" s="56">
        <v>0</v>
      </c>
      <c r="U19" s="30">
        <v>0</v>
      </c>
      <c r="V19" s="455">
        <v>25</v>
      </c>
      <c r="W19" s="59">
        <v>14</v>
      </c>
      <c r="X19" s="23">
        <f t="shared" si="5"/>
        <v>6</v>
      </c>
      <c r="Y19" s="29">
        <v>1</v>
      </c>
      <c r="Z19" s="29">
        <v>4</v>
      </c>
      <c r="AA19" s="29">
        <v>0</v>
      </c>
      <c r="AB19" s="29">
        <v>1</v>
      </c>
      <c r="AC19" s="29">
        <v>0</v>
      </c>
      <c r="AD19" s="56">
        <v>0</v>
      </c>
      <c r="AE19" s="29">
        <v>0</v>
      </c>
      <c r="AF19" s="29">
        <v>0</v>
      </c>
      <c r="AG19" s="30">
        <v>0</v>
      </c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</row>
    <row r="20" spans="1:53" ht="18.75" customHeight="1" x14ac:dyDescent="0.25">
      <c r="A20" s="586"/>
      <c r="B20" s="31" t="s">
        <v>282</v>
      </c>
      <c r="C20" s="319">
        <f t="shared" si="1"/>
        <v>5</v>
      </c>
      <c r="D20" s="38">
        <f>F20+J20+L20+N20+P20+R20+S20+T20+U20+H20</f>
        <v>0</v>
      </c>
      <c r="E20" s="36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17">
        <v>1</v>
      </c>
      <c r="L20" s="17">
        <v>0</v>
      </c>
      <c r="M20" s="17">
        <v>0</v>
      </c>
      <c r="N20" s="17">
        <v>0</v>
      </c>
      <c r="O20" s="17">
        <v>2</v>
      </c>
      <c r="P20" s="17">
        <v>0</v>
      </c>
      <c r="Q20" s="17">
        <v>2</v>
      </c>
      <c r="R20" s="429">
        <v>0</v>
      </c>
      <c r="S20" s="17">
        <v>0</v>
      </c>
      <c r="T20" s="17">
        <v>0</v>
      </c>
      <c r="U20" s="34">
        <v>0</v>
      </c>
      <c r="V20" s="458">
        <v>39</v>
      </c>
      <c r="W20" s="257">
        <v>27</v>
      </c>
      <c r="X20" s="32">
        <f t="shared" si="5"/>
        <v>19</v>
      </c>
      <c r="Y20" s="18">
        <v>10</v>
      </c>
      <c r="Z20" s="18">
        <v>7</v>
      </c>
      <c r="AA20" s="18">
        <v>0</v>
      </c>
      <c r="AB20" s="18">
        <v>2</v>
      </c>
      <c r="AC20" s="18">
        <v>0</v>
      </c>
      <c r="AD20" s="17">
        <v>0</v>
      </c>
      <c r="AE20" s="18">
        <v>0</v>
      </c>
      <c r="AF20" s="18">
        <v>0</v>
      </c>
      <c r="AG20" s="34">
        <v>0</v>
      </c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</row>
    <row r="21" spans="1:53" ht="18.75" customHeight="1" x14ac:dyDescent="0.25">
      <c r="A21" s="586"/>
      <c r="B21" s="22" t="s">
        <v>283</v>
      </c>
      <c r="C21" s="324">
        <f t="shared" si="1"/>
        <v>0</v>
      </c>
      <c r="D21" s="26">
        <f t="shared" si="2"/>
        <v>0</v>
      </c>
      <c r="E21" s="28">
        <v>0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6">
        <v>0</v>
      </c>
      <c r="Q21" s="56">
        <v>0</v>
      </c>
      <c r="R21" s="56">
        <v>0</v>
      </c>
      <c r="S21" s="56">
        <v>0</v>
      </c>
      <c r="T21" s="56">
        <v>0</v>
      </c>
      <c r="U21" s="30">
        <v>0</v>
      </c>
      <c r="V21" s="455">
        <v>2</v>
      </c>
      <c r="W21" s="59">
        <v>1</v>
      </c>
      <c r="X21" s="23">
        <f t="shared" si="5"/>
        <v>8</v>
      </c>
      <c r="Y21" s="29">
        <v>6</v>
      </c>
      <c r="Z21" s="29">
        <v>2</v>
      </c>
      <c r="AA21" s="29">
        <v>0</v>
      </c>
      <c r="AB21" s="29">
        <v>0</v>
      </c>
      <c r="AC21" s="29">
        <v>0</v>
      </c>
      <c r="AD21" s="56">
        <v>0</v>
      </c>
      <c r="AE21" s="29">
        <v>0</v>
      </c>
      <c r="AF21" s="29">
        <v>0</v>
      </c>
      <c r="AG21" s="30">
        <v>0</v>
      </c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</row>
    <row r="22" spans="1:53" ht="18.75" customHeight="1" x14ac:dyDescent="0.25">
      <c r="A22" s="586"/>
      <c r="B22" s="407" t="s">
        <v>327</v>
      </c>
      <c r="C22" s="319">
        <f t="shared" si="1"/>
        <v>0</v>
      </c>
      <c r="D22" s="38">
        <f t="shared" si="2"/>
        <v>0</v>
      </c>
      <c r="E22" s="36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34">
        <v>0</v>
      </c>
      <c r="V22" s="458">
        <v>0</v>
      </c>
      <c r="W22" s="257">
        <v>0</v>
      </c>
      <c r="X22" s="32">
        <f t="shared" si="5"/>
        <v>0</v>
      </c>
      <c r="Y22" s="18">
        <v>0</v>
      </c>
      <c r="Z22" s="18">
        <v>0</v>
      </c>
      <c r="AA22" s="18">
        <v>0</v>
      </c>
      <c r="AB22" s="18">
        <v>0</v>
      </c>
      <c r="AC22" s="18">
        <v>0</v>
      </c>
      <c r="AD22" s="17">
        <v>0</v>
      </c>
      <c r="AE22" s="18">
        <v>0</v>
      </c>
      <c r="AF22" s="18">
        <v>0</v>
      </c>
      <c r="AG22" s="34">
        <v>0</v>
      </c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</row>
    <row r="23" spans="1:53" ht="18.75" customHeight="1" x14ac:dyDescent="0.25">
      <c r="A23" s="586"/>
      <c r="B23" s="409" t="s">
        <v>284</v>
      </c>
      <c r="C23" s="410">
        <f t="shared" si="1"/>
        <v>4</v>
      </c>
      <c r="D23" s="411">
        <f t="shared" si="2"/>
        <v>2</v>
      </c>
      <c r="E23" s="412">
        <v>0</v>
      </c>
      <c r="F23" s="393">
        <v>0</v>
      </c>
      <c r="G23" s="393">
        <v>0</v>
      </c>
      <c r="H23" s="454">
        <v>0</v>
      </c>
      <c r="I23" s="393">
        <v>0</v>
      </c>
      <c r="J23" s="454">
        <v>0</v>
      </c>
      <c r="K23" s="413">
        <v>0</v>
      </c>
      <c r="L23" s="413">
        <v>0</v>
      </c>
      <c r="M23" s="413">
        <v>0</v>
      </c>
      <c r="N23" s="413">
        <v>0</v>
      </c>
      <c r="O23" s="413">
        <v>2</v>
      </c>
      <c r="P23" s="413">
        <v>0</v>
      </c>
      <c r="Q23" s="413">
        <v>2</v>
      </c>
      <c r="R23" s="413">
        <v>2</v>
      </c>
      <c r="S23" s="413">
        <v>0</v>
      </c>
      <c r="T23" s="413">
        <v>0</v>
      </c>
      <c r="U23" s="414">
        <v>0</v>
      </c>
      <c r="V23" s="412">
        <v>39</v>
      </c>
      <c r="W23" s="415">
        <v>10</v>
      </c>
      <c r="X23" s="416">
        <f t="shared" si="5"/>
        <v>17</v>
      </c>
      <c r="Y23" s="417">
        <v>8</v>
      </c>
      <c r="Z23" s="417">
        <v>8</v>
      </c>
      <c r="AA23" s="417">
        <v>0</v>
      </c>
      <c r="AB23" s="417">
        <v>1</v>
      </c>
      <c r="AC23" s="417">
        <v>0</v>
      </c>
      <c r="AD23" s="413">
        <v>0</v>
      </c>
      <c r="AE23" s="417">
        <v>0</v>
      </c>
      <c r="AF23" s="417">
        <v>0</v>
      </c>
      <c r="AG23" s="414">
        <v>0</v>
      </c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</row>
    <row r="24" spans="1:53" ht="18.75" customHeight="1" x14ac:dyDescent="0.25">
      <c r="A24" s="586"/>
      <c r="B24" s="418" t="s">
        <v>285</v>
      </c>
      <c r="C24" s="419">
        <f t="shared" si="1"/>
        <v>2</v>
      </c>
      <c r="D24" s="420">
        <f>F24+J24+L24+N24+P24+R24+S24+T24+U24+H24</f>
        <v>0</v>
      </c>
      <c r="E24" s="421">
        <v>0</v>
      </c>
      <c r="F24" s="421">
        <v>0</v>
      </c>
      <c r="G24" s="421">
        <v>0</v>
      </c>
      <c r="H24" s="421">
        <v>0</v>
      </c>
      <c r="I24" s="421">
        <v>0</v>
      </c>
      <c r="J24" s="421">
        <v>0</v>
      </c>
      <c r="K24" s="421">
        <v>0</v>
      </c>
      <c r="L24" s="421">
        <v>0</v>
      </c>
      <c r="M24" s="421">
        <v>0</v>
      </c>
      <c r="N24" s="421">
        <v>0</v>
      </c>
      <c r="O24" s="421">
        <v>1</v>
      </c>
      <c r="P24" s="421">
        <v>0</v>
      </c>
      <c r="Q24" s="421">
        <v>1</v>
      </c>
      <c r="R24" s="421">
        <v>0</v>
      </c>
      <c r="S24" s="421">
        <v>0</v>
      </c>
      <c r="T24" s="421">
        <v>0</v>
      </c>
      <c r="U24" s="420">
        <v>0</v>
      </c>
      <c r="V24" s="421">
        <v>58</v>
      </c>
      <c r="W24" s="422">
        <v>30</v>
      </c>
      <c r="X24" s="423">
        <f t="shared" si="5"/>
        <v>19</v>
      </c>
      <c r="Y24" s="424">
        <v>8</v>
      </c>
      <c r="Z24" s="424">
        <v>11</v>
      </c>
      <c r="AA24" s="424">
        <v>0</v>
      </c>
      <c r="AB24" s="424">
        <v>0</v>
      </c>
      <c r="AC24" s="424">
        <v>0</v>
      </c>
      <c r="AD24" s="425">
        <v>0</v>
      </c>
      <c r="AE24" s="424">
        <v>0</v>
      </c>
      <c r="AF24" s="424">
        <v>0</v>
      </c>
      <c r="AG24" s="426">
        <v>0</v>
      </c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</row>
    <row r="25" spans="1:53" ht="18.75" customHeight="1" x14ac:dyDescent="0.25">
      <c r="A25" s="586"/>
      <c r="B25" s="408" t="s">
        <v>328</v>
      </c>
      <c r="C25" s="324">
        <f t="shared" si="1"/>
        <v>0</v>
      </c>
      <c r="D25" s="26">
        <f t="shared" si="2"/>
        <v>0</v>
      </c>
      <c r="E25" s="28">
        <v>0</v>
      </c>
      <c r="F25" s="28">
        <v>0</v>
      </c>
      <c r="G25" s="28">
        <v>0</v>
      </c>
      <c r="H25" s="28">
        <v>0</v>
      </c>
      <c r="I25" s="28">
        <v>0</v>
      </c>
      <c r="J25" s="28">
        <v>0</v>
      </c>
      <c r="K25" s="28">
        <v>0</v>
      </c>
      <c r="L25" s="28">
        <v>0</v>
      </c>
      <c r="M25" s="28">
        <v>0</v>
      </c>
      <c r="N25" s="28">
        <v>0</v>
      </c>
      <c r="O25" s="28">
        <v>0</v>
      </c>
      <c r="P25" s="28">
        <v>0</v>
      </c>
      <c r="Q25" s="28">
        <v>0</v>
      </c>
      <c r="R25" s="455">
        <v>0</v>
      </c>
      <c r="S25" s="28">
        <v>0</v>
      </c>
      <c r="T25" s="28">
        <v>0</v>
      </c>
      <c r="U25" s="26">
        <v>0</v>
      </c>
      <c r="V25" s="455">
        <v>21</v>
      </c>
      <c r="W25" s="465">
        <v>15</v>
      </c>
      <c r="X25" s="23">
        <f t="shared" si="5"/>
        <v>6</v>
      </c>
      <c r="Y25" s="29">
        <v>0</v>
      </c>
      <c r="Z25" s="29">
        <v>6</v>
      </c>
      <c r="AA25" s="29">
        <v>0</v>
      </c>
      <c r="AB25" s="29">
        <v>0</v>
      </c>
      <c r="AC25" s="29">
        <v>0</v>
      </c>
      <c r="AD25" s="56">
        <v>0</v>
      </c>
      <c r="AE25" s="29">
        <v>0</v>
      </c>
      <c r="AF25" s="29">
        <v>0</v>
      </c>
      <c r="AG25" s="30">
        <v>0</v>
      </c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</row>
    <row r="26" spans="1:53" ht="18.75" customHeight="1" x14ac:dyDescent="0.25">
      <c r="A26" s="586"/>
      <c r="B26" s="407" t="s">
        <v>355</v>
      </c>
      <c r="C26" s="319">
        <f t="shared" si="1"/>
        <v>62</v>
      </c>
      <c r="D26" s="38">
        <f t="shared" si="2"/>
        <v>49</v>
      </c>
      <c r="E26" s="36">
        <v>40</v>
      </c>
      <c r="F26" s="391">
        <v>40</v>
      </c>
      <c r="G26" s="33">
        <v>0</v>
      </c>
      <c r="H26" s="33">
        <v>0</v>
      </c>
      <c r="I26" s="33">
        <v>0</v>
      </c>
      <c r="J26" s="33">
        <v>0</v>
      </c>
      <c r="K26" s="17">
        <v>7</v>
      </c>
      <c r="L26" s="33">
        <v>1</v>
      </c>
      <c r="M26" s="17">
        <v>1</v>
      </c>
      <c r="N26" s="33">
        <v>1</v>
      </c>
      <c r="O26" s="17">
        <v>7</v>
      </c>
      <c r="P26" s="33">
        <v>0</v>
      </c>
      <c r="Q26" s="17">
        <v>7</v>
      </c>
      <c r="R26" s="33">
        <v>7</v>
      </c>
      <c r="S26" s="33">
        <v>0</v>
      </c>
      <c r="T26" s="33">
        <v>0</v>
      </c>
      <c r="U26" s="38">
        <v>0</v>
      </c>
      <c r="V26" s="36">
        <v>404</v>
      </c>
      <c r="W26" s="18">
        <v>21</v>
      </c>
      <c r="X26" s="32">
        <f t="shared" si="5"/>
        <v>45</v>
      </c>
      <c r="Y26" s="18">
        <v>0</v>
      </c>
      <c r="Z26" s="18">
        <v>5</v>
      </c>
      <c r="AA26" s="18">
        <v>0</v>
      </c>
      <c r="AB26" s="18">
        <v>39</v>
      </c>
      <c r="AC26" s="18">
        <v>0</v>
      </c>
      <c r="AD26" s="17">
        <v>0</v>
      </c>
      <c r="AE26" s="18">
        <v>0</v>
      </c>
      <c r="AF26" s="18">
        <v>0</v>
      </c>
      <c r="AG26" s="34">
        <v>1</v>
      </c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</row>
    <row r="27" spans="1:53" ht="18.75" customHeight="1" x14ac:dyDescent="0.25">
      <c r="A27" s="586"/>
      <c r="B27" s="408" t="s">
        <v>354</v>
      </c>
      <c r="C27" s="324">
        <f t="shared" si="1"/>
        <v>52</v>
      </c>
      <c r="D27" s="26">
        <f t="shared" si="2"/>
        <v>25</v>
      </c>
      <c r="E27" s="28">
        <v>25</v>
      </c>
      <c r="F27" s="24">
        <v>25</v>
      </c>
      <c r="G27" s="24">
        <v>0</v>
      </c>
      <c r="H27" s="24">
        <v>0</v>
      </c>
      <c r="I27" s="24">
        <v>0</v>
      </c>
      <c r="J27" s="24">
        <v>0</v>
      </c>
      <c r="K27" s="56">
        <v>8</v>
      </c>
      <c r="L27" s="56">
        <v>0</v>
      </c>
      <c r="M27" s="56">
        <v>1</v>
      </c>
      <c r="N27" s="56">
        <v>0</v>
      </c>
      <c r="O27" s="56">
        <v>9</v>
      </c>
      <c r="P27" s="56">
        <v>0</v>
      </c>
      <c r="Q27" s="56">
        <v>9</v>
      </c>
      <c r="R27" s="56">
        <v>0</v>
      </c>
      <c r="S27" s="56">
        <v>0</v>
      </c>
      <c r="T27" s="56">
        <v>0</v>
      </c>
      <c r="U27" s="30">
        <v>0</v>
      </c>
      <c r="V27" s="28">
        <v>115</v>
      </c>
      <c r="W27" s="29">
        <v>16</v>
      </c>
      <c r="X27" s="23">
        <f t="shared" si="5"/>
        <v>41</v>
      </c>
      <c r="Y27" s="29">
        <v>28</v>
      </c>
      <c r="Z27" s="29">
        <v>11</v>
      </c>
      <c r="AA27" s="29">
        <v>0</v>
      </c>
      <c r="AB27" s="29">
        <v>2</v>
      </c>
      <c r="AC27" s="29">
        <v>0</v>
      </c>
      <c r="AD27" s="56">
        <v>0</v>
      </c>
      <c r="AE27" s="29">
        <v>0</v>
      </c>
      <c r="AF27" s="29">
        <v>0</v>
      </c>
      <c r="AG27" s="30">
        <v>0</v>
      </c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</row>
    <row r="28" spans="1:53" ht="18.75" customHeight="1" x14ac:dyDescent="0.25">
      <c r="A28" s="586"/>
      <c r="B28" s="407" t="s">
        <v>353</v>
      </c>
      <c r="C28" s="319">
        <f t="shared" si="1"/>
        <v>53</v>
      </c>
      <c r="D28" s="38">
        <f t="shared" si="2"/>
        <v>27</v>
      </c>
      <c r="E28" s="36">
        <v>25</v>
      </c>
      <c r="F28" s="33">
        <v>25</v>
      </c>
      <c r="G28" s="33">
        <v>0</v>
      </c>
      <c r="H28" s="33">
        <v>0</v>
      </c>
      <c r="I28" s="33">
        <v>0</v>
      </c>
      <c r="J28" s="33">
        <v>0</v>
      </c>
      <c r="K28" s="17">
        <v>7</v>
      </c>
      <c r="L28" s="33">
        <v>0</v>
      </c>
      <c r="M28" s="17">
        <v>1</v>
      </c>
      <c r="N28" s="33">
        <v>1</v>
      </c>
      <c r="O28" s="17">
        <v>10</v>
      </c>
      <c r="P28" s="33">
        <v>0</v>
      </c>
      <c r="Q28" s="17">
        <v>10</v>
      </c>
      <c r="R28" s="33">
        <v>1</v>
      </c>
      <c r="S28" s="33">
        <v>0</v>
      </c>
      <c r="T28" s="33">
        <v>0</v>
      </c>
      <c r="U28" s="38">
        <v>0</v>
      </c>
      <c r="V28" s="36">
        <v>108</v>
      </c>
      <c r="W28" s="18">
        <v>10</v>
      </c>
      <c r="X28" s="32">
        <f t="shared" si="5"/>
        <v>50</v>
      </c>
      <c r="Y28" s="18">
        <v>40</v>
      </c>
      <c r="Z28" s="18">
        <v>5</v>
      </c>
      <c r="AA28" s="18">
        <v>0</v>
      </c>
      <c r="AB28" s="18">
        <v>3</v>
      </c>
      <c r="AC28" s="18">
        <v>0</v>
      </c>
      <c r="AD28" s="17">
        <v>2</v>
      </c>
      <c r="AE28" s="18">
        <v>0</v>
      </c>
      <c r="AF28" s="18">
        <v>0</v>
      </c>
      <c r="AG28" s="34">
        <v>0</v>
      </c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</row>
    <row r="29" spans="1:53" ht="18.75" customHeight="1" x14ac:dyDescent="0.25">
      <c r="A29" s="586"/>
      <c r="B29" s="22" t="s">
        <v>110</v>
      </c>
      <c r="C29" s="324">
        <f t="shared" si="1"/>
        <v>31</v>
      </c>
      <c r="D29" s="26">
        <f t="shared" si="2"/>
        <v>11</v>
      </c>
      <c r="E29" s="28">
        <v>0</v>
      </c>
      <c r="F29" s="24">
        <v>0</v>
      </c>
      <c r="G29" s="24">
        <v>30</v>
      </c>
      <c r="H29" s="24">
        <v>11</v>
      </c>
      <c r="I29" s="24">
        <v>0</v>
      </c>
      <c r="J29" s="24">
        <v>0</v>
      </c>
      <c r="K29" s="56">
        <v>1</v>
      </c>
      <c r="L29" s="56">
        <v>0</v>
      </c>
      <c r="M29" s="56">
        <v>0</v>
      </c>
      <c r="N29" s="56">
        <v>0</v>
      </c>
      <c r="O29" s="56">
        <v>0</v>
      </c>
      <c r="P29" s="56">
        <v>0</v>
      </c>
      <c r="Q29" s="56">
        <v>0</v>
      </c>
      <c r="R29" s="56">
        <v>0</v>
      </c>
      <c r="S29" s="56">
        <v>0</v>
      </c>
      <c r="T29" s="56">
        <v>0</v>
      </c>
      <c r="U29" s="30">
        <v>0</v>
      </c>
      <c r="V29" s="28">
        <v>104</v>
      </c>
      <c r="W29" s="29">
        <v>17</v>
      </c>
      <c r="X29" s="23">
        <f t="shared" si="5"/>
        <v>33</v>
      </c>
      <c r="Y29" s="29">
        <v>11</v>
      </c>
      <c r="Z29" s="29">
        <v>1</v>
      </c>
      <c r="AA29" s="29">
        <v>0</v>
      </c>
      <c r="AB29" s="29">
        <v>21</v>
      </c>
      <c r="AC29" s="29">
        <v>0</v>
      </c>
      <c r="AD29" s="56">
        <v>0</v>
      </c>
      <c r="AE29" s="29">
        <v>0</v>
      </c>
      <c r="AF29" s="29">
        <v>0</v>
      </c>
      <c r="AG29" s="30">
        <v>0</v>
      </c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</row>
    <row r="30" spans="1:53" ht="18.75" customHeight="1" x14ac:dyDescent="0.25">
      <c r="A30" s="586"/>
      <c r="B30" s="407" t="s">
        <v>352</v>
      </c>
      <c r="C30" s="319">
        <f t="shared" si="1"/>
        <v>39</v>
      </c>
      <c r="D30" s="38">
        <f t="shared" si="2"/>
        <v>4</v>
      </c>
      <c r="E30" s="36">
        <v>25</v>
      </c>
      <c r="F30" s="33">
        <v>4</v>
      </c>
      <c r="G30" s="33">
        <v>0</v>
      </c>
      <c r="H30" s="33">
        <v>0</v>
      </c>
      <c r="I30" s="33">
        <v>0</v>
      </c>
      <c r="J30" s="33">
        <v>0</v>
      </c>
      <c r="K30" s="17">
        <v>3</v>
      </c>
      <c r="L30" s="33">
        <v>0</v>
      </c>
      <c r="M30" s="17">
        <v>1</v>
      </c>
      <c r="N30" s="33">
        <v>0</v>
      </c>
      <c r="O30" s="17">
        <v>5</v>
      </c>
      <c r="P30" s="33">
        <v>0</v>
      </c>
      <c r="Q30" s="17">
        <v>5</v>
      </c>
      <c r="R30" s="33">
        <v>0</v>
      </c>
      <c r="S30" s="33">
        <v>0</v>
      </c>
      <c r="T30" s="33">
        <v>0</v>
      </c>
      <c r="U30" s="38">
        <v>0</v>
      </c>
      <c r="V30" s="36">
        <v>79</v>
      </c>
      <c r="W30" s="18">
        <v>20</v>
      </c>
      <c r="X30" s="32">
        <f t="shared" si="5"/>
        <v>68</v>
      </c>
      <c r="Y30" s="18">
        <v>53</v>
      </c>
      <c r="Z30" s="18">
        <v>7</v>
      </c>
      <c r="AA30" s="18">
        <v>0</v>
      </c>
      <c r="AB30" s="18">
        <v>3</v>
      </c>
      <c r="AC30" s="18">
        <v>0</v>
      </c>
      <c r="AD30" s="17">
        <v>2</v>
      </c>
      <c r="AE30" s="17">
        <v>0</v>
      </c>
      <c r="AF30" s="17">
        <v>0</v>
      </c>
      <c r="AG30" s="34">
        <v>3</v>
      </c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</row>
    <row r="31" spans="1:53" ht="18.75" customHeight="1" x14ac:dyDescent="0.25">
      <c r="A31" s="586"/>
      <c r="B31" s="408" t="s">
        <v>351</v>
      </c>
      <c r="C31" s="324">
        <f t="shared" si="1"/>
        <v>43</v>
      </c>
      <c r="D31" s="26">
        <f t="shared" si="2"/>
        <v>23</v>
      </c>
      <c r="E31" s="28">
        <v>20</v>
      </c>
      <c r="F31" s="24">
        <v>20</v>
      </c>
      <c r="G31" s="24">
        <v>10</v>
      </c>
      <c r="H31" s="24">
        <v>2</v>
      </c>
      <c r="I31" s="24">
        <v>0</v>
      </c>
      <c r="J31" s="24">
        <v>0</v>
      </c>
      <c r="K31" s="56">
        <v>4</v>
      </c>
      <c r="L31" s="56">
        <v>0</v>
      </c>
      <c r="M31" s="56">
        <v>1</v>
      </c>
      <c r="N31" s="56">
        <v>1</v>
      </c>
      <c r="O31" s="56">
        <v>0</v>
      </c>
      <c r="P31" s="56">
        <v>0</v>
      </c>
      <c r="Q31" s="56">
        <v>8</v>
      </c>
      <c r="R31" s="56">
        <v>0</v>
      </c>
      <c r="S31" s="56">
        <v>0</v>
      </c>
      <c r="T31" s="56">
        <v>0</v>
      </c>
      <c r="U31" s="30">
        <v>0</v>
      </c>
      <c r="V31" s="28">
        <v>86</v>
      </c>
      <c r="W31" s="29">
        <v>19</v>
      </c>
      <c r="X31" s="23">
        <f t="shared" si="5"/>
        <v>37</v>
      </c>
      <c r="Y31" s="29">
        <v>28</v>
      </c>
      <c r="Z31" s="29">
        <v>8</v>
      </c>
      <c r="AA31" s="29">
        <v>0</v>
      </c>
      <c r="AB31" s="29">
        <v>0</v>
      </c>
      <c r="AC31" s="29">
        <v>0</v>
      </c>
      <c r="AD31" s="56">
        <v>1</v>
      </c>
      <c r="AE31" s="29">
        <v>0</v>
      </c>
      <c r="AF31" s="29">
        <v>0</v>
      </c>
      <c r="AG31" s="30">
        <v>0</v>
      </c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</row>
    <row r="32" spans="1:53" ht="18.75" customHeight="1" x14ac:dyDescent="0.25">
      <c r="A32" s="586"/>
      <c r="B32" s="31" t="s">
        <v>32</v>
      </c>
      <c r="C32" s="319">
        <f t="shared" si="1"/>
        <v>34</v>
      </c>
      <c r="D32" s="38">
        <f t="shared" si="2"/>
        <v>28</v>
      </c>
      <c r="E32" s="36">
        <v>0</v>
      </c>
      <c r="F32" s="33">
        <v>0</v>
      </c>
      <c r="G32" s="33">
        <v>30</v>
      </c>
      <c r="H32" s="33">
        <v>28</v>
      </c>
      <c r="I32" s="33">
        <v>0</v>
      </c>
      <c r="J32" s="33">
        <v>0</v>
      </c>
      <c r="K32" s="17">
        <v>3</v>
      </c>
      <c r="L32" s="17">
        <v>0</v>
      </c>
      <c r="M32" s="17">
        <v>1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17">
        <v>0</v>
      </c>
      <c r="T32" s="17">
        <v>0</v>
      </c>
      <c r="U32" s="34">
        <v>0</v>
      </c>
      <c r="V32" s="36">
        <v>145</v>
      </c>
      <c r="W32" s="18">
        <v>24</v>
      </c>
      <c r="X32" s="32">
        <f t="shared" si="5"/>
        <v>46</v>
      </c>
      <c r="Y32" s="18">
        <v>18</v>
      </c>
      <c r="Z32" s="18">
        <v>2</v>
      </c>
      <c r="AA32" s="18">
        <v>0</v>
      </c>
      <c r="AB32" s="18">
        <v>26</v>
      </c>
      <c r="AC32" s="18">
        <v>0</v>
      </c>
      <c r="AD32" s="17">
        <v>0</v>
      </c>
      <c r="AE32" s="18">
        <v>0</v>
      </c>
      <c r="AF32" s="18">
        <v>0</v>
      </c>
      <c r="AG32" s="34">
        <v>0</v>
      </c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</row>
    <row r="33" spans="1:53" ht="18.75" customHeight="1" x14ac:dyDescent="0.25">
      <c r="A33" s="586"/>
      <c r="B33" s="22" t="s">
        <v>196</v>
      </c>
      <c r="C33" s="324">
        <f t="shared" si="1"/>
        <v>34</v>
      </c>
      <c r="D33" s="26">
        <f t="shared" si="2"/>
        <v>24</v>
      </c>
      <c r="E33" s="28">
        <v>0</v>
      </c>
      <c r="F33" s="24">
        <v>0</v>
      </c>
      <c r="G33" s="24">
        <v>30</v>
      </c>
      <c r="H33" s="24">
        <v>24</v>
      </c>
      <c r="I33" s="24">
        <v>0</v>
      </c>
      <c r="J33" s="24">
        <v>0</v>
      </c>
      <c r="K33" s="56">
        <v>3</v>
      </c>
      <c r="L33" s="56">
        <v>0</v>
      </c>
      <c r="M33" s="56">
        <v>1</v>
      </c>
      <c r="N33" s="56">
        <v>0</v>
      </c>
      <c r="O33" s="56">
        <v>0</v>
      </c>
      <c r="P33" s="56">
        <v>0</v>
      </c>
      <c r="Q33" s="56">
        <v>0</v>
      </c>
      <c r="R33" s="56">
        <v>0</v>
      </c>
      <c r="S33" s="56">
        <v>0</v>
      </c>
      <c r="T33" s="56">
        <v>0</v>
      </c>
      <c r="U33" s="30">
        <v>0</v>
      </c>
      <c r="V33" s="28">
        <v>103</v>
      </c>
      <c r="W33" s="29">
        <v>15</v>
      </c>
      <c r="X33" s="23">
        <f t="shared" si="5"/>
        <v>29</v>
      </c>
      <c r="Y33" s="29">
        <v>13</v>
      </c>
      <c r="Z33" s="29">
        <v>2</v>
      </c>
      <c r="AA33" s="29">
        <v>0</v>
      </c>
      <c r="AB33" s="29">
        <v>14</v>
      </c>
      <c r="AC33" s="29">
        <v>0</v>
      </c>
      <c r="AD33" s="56">
        <v>0</v>
      </c>
      <c r="AE33" s="29">
        <v>0</v>
      </c>
      <c r="AF33" s="29">
        <v>0</v>
      </c>
      <c r="AG33" s="30">
        <v>0</v>
      </c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</row>
    <row r="34" spans="1:53" ht="18.75" customHeight="1" x14ac:dyDescent="0.25">
      <c r="A34" s="586"/>
      <c r="B34" s="407" t="s">
        <v>350</v>
      </c>
      <c r="C34" s="319">
        <f t="shared" si="1"/>
        <v>31</v>
      </c>
      <c r="D34" s="38">
        <f t="shared" si="2"/>
        <v>0</v>
      </c>
      <c r="E34" s="36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17">
        <v>8</v>
      </c>
      <c r="L34" s="17">
        <v>0</v>
      </c>
      <c r="M34" s="17">
        <v>1</v>
      </c>
      <c r="N34" s="17">
        <v>0</v>
      </c>
      <c r="O34" s="17">
        <v>11</v>
      </c>
      <c r="P34" s="17">
        <v>0</v>
      </c>
      <c r="Q34" s="17">
        <v>11</v>
      </c>
      <c r="R34" s="17">
        <v>0</v>
      </c>
      <c r="S34" s="17">
        <v>0</v>
      </c>
      <c r="T34" s="17">
        <v>0</v>
      </c>
      <c r="U34" s="34">
        <v>0</v>
      </c>
      <c r="V34" s="36">
        <v>89</v>
      </c>
      <c r="W34" s="18">
        <v>17</v>
      </c>
      <c r="X34" s="32">
        <f t="shared" si="5"/>
        <v>75</v>
      </c>
      <c r="Y34" s="18">
        <v>59</v>
      </c>
      <c r="Z34" s="18">
        <v>3</v>
      </c>
      <c r="AA34" s="18">
        <v>0</v>
      </c>
      <c r="AB34" s="18">
        <v>7</v>
      </c>
      <c r="AC34" s="18">
        <v>0</v>
      </c>
      <c r="AD34" s="17">
        <v>5</v>
      </c>
      <c r="AE34" s="18">
        <v>0</v>
      </c>
      <c r="AF34" s="18">
        <v>0</v>
      </c>
      <c r="AG34" s="34">
        <v>1</v>
      </c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</row>
    <row r="35" spans="1:53" ht="18.75" customHeight="1" x14ac:dyDescent="0.25">
      <c r="A35" s="586"/>
      <c r="B35" s="22" t="s">
        <v>33</v>
      </c>
      <c r="C35" s="324">
        <f t="shared" si="1"/>
        <v>32</v>
      </c>
      <c r="D35" s="26">
        <f t="shared" si="2"/>
        <v>7</v>
      </c>
      <c r="E35" s="28">
        <v>0</v>
      </c>
      <c r="F35" s="24">
        <v>0</v>
      </c>
      <c r="G35" s="24">
        <v>30</v>
      </c>
      <c r="H35" s="24">
        <v>7</v>
      </c>
      <c r="I35" s="24">
        <v>0</v>
      </c>
      <c r="J35" s="24">
        <v>0</v>
      </c>
      <c r="K35" s="56">
        <v>2</v>
      </c>
      <c r="L35" s="24">
        <v>0</v>
      </c>
      <c r="M35" s="56">
        <v>0</v>
      </c>
      <c r="N35" s="24">
        <v>0</v>
      </c>
      <c r="O35" s="56">
        <v>0</v>
      </c>
      <c r="P35" s="24">
        <v>0</v>
      </c>
      <c r="Q35" s="56">
        <v>0</v>
      </c>
      <c r="R35" s="24">
        <v>0</v>
      </c>
      <c r="S35" s="24">
        <v>0</v>
      </c>
      <c r="T35" s="24">
        <v>0</v>
      </c>
      <c r="U35" s="26">
        <v>0</v>
      </c>
      <c r="V35" s="28">
        <v>60</v>
      </c>
      <c r="W35" s="29">
        <v>11</v>
      </c>
      <c r="X35" s="23">
        <f t="shared" si="5"/>
        <v>24</v>
      </c>
      <c r="Y35" s="29">
        <v>8</v>
      </c>
      <c r="Z35" s="29">
        <v>4</v>
      </c>
      <c r="AA35" s="29">
        <v>0</v>
      </c>
      <c r="AB35" s="29">
        <v>11</v>
      </c>
      <c r="AC35" s="29">
        <v>0</v>
      </c>
      <c r="AD35" s="56">
        <v>1</v>
      </c>
      <c r="AE35" s="29">
        <v>0</v>
      </c>
      <c r="AF35" s="29">
        <v>0</v>
      </c>
      <c r="AG35" s="30">
        <v>0</v>
      </c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</row>
    <row r="36" spans="1:53" ht="18.75" customHeight="1" x14ac:dyDescent="0.25">
      <c r="A36" s="586"/>
      <c r="B36" s="31" t="s">
        <v>112</v>
      </c>
      <c r="C36" s="319">
        <f t="shared" si="1"/>
        <v>31</v>
      </c>
      <c r="D36" s="38">
        <f t="shared" si="2"/>
        <v>15</v>
      </c>
      <c r="E36" s="36">
        <v>0</v>
      </c>
      <c r="F36" s="33">
        <v>0</v>
      </c>
      <c r="G36" s="33">
        <v>30</v>
      </c>
      <c r="H36" s="33">
        <v>15</v>
      </c>
      <c r="I36" s="33">
        <v>0</v>
      </c>
      <c r="J36" s="33">
        <v>0</v>
      </c>
      <c r="K36" s="17">
        <v>1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34">
        <v>0</v>
      </c>
      <c r="V36" s="36">
        <v>73</v>
      </c>
      <c r="W36" s="18">
        <v>6</v>
      </c>
      <c r="X36" s="32">
        <f t="shared" si="5"/>
        <v>22</v>
      </c>
      <c r="Y36" s="18">
        <v>7</v>
      </c>
      <c r="Z36" s="18">
        <v>4</v>
      </c>
      <c r="AA36" s="18">
        <v>0</v>
      </c>
      <c r="AB36" s="18">
        <v>11</v>
      </c>
      <c r="AC36" s="18">
        <v>0</v>
      </c>
      <c r="AD36" s="17">
        <v>0</v>
      </c>
      <c r="AE36" s="18">
        <v>0</v>
      </c>
      <c r="AF36" s="18">
        <v>0</v>
      </c>
      <c r="AG36" s="34">
        <v>0</v>
      </c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</row>
    <row r="37" spans="1:53" ht="18.75" customHeight="1" x14ac:dyDescent="0.25">
      <c r="A37" s="586"/>
      <c r="B37" s="22" t="s">
        <v>219</v>
      </c>
      <c r="C37" s="324">
        <f t="shared" si="1"/>
        <v>5</v>
      </c>
      <c r="D37" s="26">
        <f t="shared" si="2"/>
        <v>1</v>
      </c>
      <c r="E37" s="56">
        <f t="shared" ref="E37:AG37" si="6">SUM(E38:E40)</f>
        <v>0</v>
      </c>
      <c r="F37" s="56">
        <f t="shared" si="6"/>
        <v>0</v>
      </c>
      <c r="G37" s="56">
        <f t="shared" ref="G37:H37" si="7">SUM(G38:G40)</f>
        <v>0</v>
      </c>
      <c r="H37" s="56">
        <f t="shared" si="7"/>
        <v>0</v>
      </c>
      <c r="I37" s="56">
        <f t="shared" si="6"/>
        <v>0</v>
      </c>
      <c r="J37" s="56">
        <f t="shared" si="6"/>
        <v>0</v>
      </c>
      <c r="K37" s="56">
        <f>SUM(K38:K40)</f>
        <v>1</v>
      </c>
      <c r="L37" s="56">
        <f t="shared" si="6"/>
        <v>0</v>
      </c>
      <c r="M37" s="56">
        <f t="shared" si="6"/>
        <v>0</v>
      </c>
      <c r="N37" s="56">
        <f t="shared" si="6"/>
        <v>0</v>
      </c>
      <c r="O37" s="56">
        <f t="shared" si="6"/>
        <v>2</v>
      </c>
      <c r="P37" s="56">
        <f t="shared" si="6"/>
        <v>0</v>
      </c>
      <c r="Q37" s="56">
        <f t="shared" si="6"/>
        <v>2</v>
      </c>
      <c r="R37" s="56">
        <f t="shared" si="6"/>
        <v>1</v>
      </c>
      <c r="S37" s="56">
        <f t="shared" si="6"/>
        <v>0</v>
      </c>
      <c r="T37" s="56">
        <f t="shared" si="6"/>
        <v>0</v>
      </c>
      <c r="U37" s="26">
        <f t="shared" si="6"/>
        <v>0</v>
      </c>
      <c r="V37" s="28">
        <f t="shared" si="6"/>
        <v>35</v>
      </c>
      <c r="W37" s="29">
        <f t="shared" si="6"/>
        <v>15</v>
      </c>
      <c r="X37" s="23">
        <f t="shared" si="6"/>
        <v>15</v>
      </c>
      <c r="Y37" s="29">
        <f t="shared" si="6"/>
        <v>4</v>
      </c>
      <c r="Z37" s="29">
        <f t="shared" si="6"/>
        <v>11</v>
      </c>
      <c r="AA37" s="29">
        <f t="shared" si="6"/>
        <v>0</v>
      </c>
      <c r="AB37" s="29">
        <f t="shared" si="6"/>
        <v>0</v>
      </c>
      <c r="AC37" s="29">
        <f t="shared" si="6"/>
        <v>0</v>
      </c>
      <c r="AD37" s="56">
        <f t="shared" si="6"/>
        <v>0</v>
      </c>
      <c r="AE37" s="29">
        <f t="shared" si="6"/>
        <v>0</v>
      </c>
      <c r="AF37" s="29">
        <f t="shared" si="6"/>
        <v>0</v>
      </c>
      <c r="AG37" s="30">
        <f t="shared" si="6"/>
        <v>0</v>
      </c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</row>
    <row r="38" spans="1:53" ht="18.75" customHeight="1" x14ac:dyDescent="0.25">
      <c r="A38" s="586"/>
      <c r="B38" s="31" t="s">
        <v>280</v>
      </c>
      <c r="C38" s="319">
        <f t="shared" si="1"/>
        <v>3</v>
      </c>
      <c r="D38" s="38">
        <f t="shared" si="2"/>
        <v>0</v>
      </c>
      <c r="E38" s="36">
        <v>0</v>
      </c>
      <c r="F38" s="36">
        <v>0</v>
      </c>
      <c r="G38" s="36">
        <v>0</v>
      </c>
      <c r="H38" s="36">
        <v>0</v>
      </c>
      <c r="I38" s="36">
        <v>0</v>
      </c>
      <c r="J38" s="36">
        <v>0</v>
      </c>
      <c r="K38" s="36">
        <v>1</v>
      </c>
      <c r="L38" s="36">
        <v>0</v>
      </c>
      <c r="M38" s="36">
        <v>0</v>
      </c>
      <c r="N38" s="36">
        <v>0</v>
      </c>
      <c r="O38" s="36">
        <v>1</v>
      </c>
      <c r="P38" s="36">
        <v>0</v>
      </c>
      <c r="Q38" s="36">
        <v>1</v>
      </c>
      <c r="R38" s="36">
        <v>0</v>
      </c>
      <c r="S38" s="36">
        <v>0</v>
      </c>
      <c r="T38" s="36">
        <v>0</v>
      </c>
      <c r="U38" s="34">
        <v>0</v>
      </c>
      <c r="V38" s="36">
        <v>11</v>
      </c>
      <c r="W38" s="257">
        <v>6</v>
      </c>
      <c r="X38" s="32">
        <f t="shared" ref="X38:X43" si="8">SUM(Y38:AG38)</f>
        <v>4</v>
      </c>
      <c r="Y38" s="18">
        <v>1</v>
      </c>
      <c r="Z38" s="18">
        <v>3</v>
      </c>
      <c r="AA38" s="18">
        <v>0</v>
      </c>
      <c r="AB38" s="18">
        <v>0</v>
      </c>
      <c r="AC38" s="18">
        <v>0</v>
      </c>
      <c r="AD38" s="18">
        <v>0</v>
      </c>
      <c r="AE38" s="18">
        <v>0</v>
      </c>
      <c r="AF38" s="18">
        <v>0</v>
      </c>
      <c r="AG38" s="38">
        <v>0</v>
      </c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</row>
    <row r="39" spans="1:53" ht="18.75" customHeight="1" x14ac:dyDescent="0.25">
      <c r="A39" s="586"/>
      <c r="B39" s="22" t="s">
        <v>281</v>
      </c>
      <c r="C39" s="324">
        <f t="shared" si="1"/>
        <v>0</v>
      </c>
      <c r="D39" s="26">
        <f t="shared" si="2"/>
        <v>0</v>
      </c>
      <c r="E39" s="28">
        <v>0</v>
      </c>
      <c r="F39" s="28">
        <v>0</v>
      </c>
      <c r="G39" s="28">
        <v>0</v>
      </c>
      <c r="H39" s="28">
        <v>0</v>
      </c>
      <c r="I39" s="28">
        <v>0</v>
      </c>
      <c r="J39" s="28">
        <v>0</v>
      </c>
      <c r="K39" s="28">
        <v>0</v>
      </c>
      <c r="L39" s="28">
        <v>0</v>
      </c>
      <c r="M39" s="28">
        <v>0</v>
      </c>
      <c r="N39" s="28">
        <v>0</v>
      </c>
      <c r="O39" s="28">
        <v>0</v>
      </c>
      <c r="P39" s="28">
        <v>0</v>
      </c>
      <c r="Q39" s="28">
        <v>0</v>
      </c>
      <c r="R39" s="28">
        <v>0</v>
      </c>
      <c r="S39" s="28">
        <v>0</v>
      </c>
      <c r="T39" s="28">
        <v>0</v>
      </c>
      <c r="U39" s="30">
        <v>0</v>
      </c>
      <c r="V39" s="28">
        <v>15</v>
      </c>
      <c r="W39" s="59">
        <v>6</v>
      </c>
      <c r="X39" s="23">
        <f t="shared" si="8"/>
        <v>3</v>
      </c>
      <c r="Y39" s="29">
        <v>0</v>
      </c>
      <c r="Z39" s="29">
        <v>3</v>
      </c>
      <c r="AA39" s="29">
        <v>0</v>
      </c>
      <c r="AB39" s="29">
        <v>0</v>
      </c>
      <c r="AC39" s="29">
        <v>0</v>
      </c>
      <c r="AD39" s="29">
        <v>0</v>
      </c>
      <c r="AE39" s="29">
        <v>0</v>
      </c>
      <c r="AF39" s="29">
        <v>0</v>
      </c>
      <c r="AG39" s="30">
        <v>0</v>
      </c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</row>
    <row r="40" spans="1:53" ht="18.75" customHeight="1" x14ac:dyDescent="0.25">
      <c r="A40" s="586"/>
      <c r="B40" s="31" t="s">
        <v>284</v>
      </c>
      <c r="C40" s="319">
        <f t="shared" si="1"/>
        <v>2</v>
      </c>
      <c r="D40" s="38">
        <f t="shared" si="2"/>
        <v>1</v>
      </c>
      <c r="E40" s="36">
        <v>0</v>
      </c>
      <c r="F40" s="36">
        <v>0</v>
      </c>
      <c r="G40" s="36">
        <v>0</v>
      </c>
      <c r="H40" s="36">
        <v>0</v>
      </c>
      <c r="I40" s="36">
        <v>0</v>
      </c>
      <c r="J40" s="36">
        <v>0</v>
      </c>
      <c r="K40" s="36">
        <v>0</v>
      </c>
      <c r="L40" s="36">
        <v>0</v>
      </c>
      <c r="M40" s="36">
        <v>0</v>
      </c>
      <c r="N40" s="36">
        <v>0</v>
      </c>
      <c r="O40" s="36">
        <v>1</v>
      </c>
      <c r="P40" s="36">
        <v>0</v>
      </c>
      <c r="Q40" s="36">
        <v>1</v>
      </c>
      <c r="R40" s="36">
        <v>1</v>
      </c>
      <c r="S40" s="36">
        <v>0</v>
      </c>
      <c r="T40" s="36">
        <v>0</v>
      </c>
      <c r="U40" s="34">
        <v>0</v>
      </c>
      <c r="V40" s="36">
        <v>9</v>
      </c>
      <c r="W40" s="257">
        <v>3</v>
      </c>
      <c r="X40" s="32">
        <f t="shared" si="8"/>
        <v>8</v>
      </c>
      <c r="Y40" s="18">
        <v>3</v>
      </c>
      <c r="Z40" s="18">
        <v>5</v>
      </c>
      <c r="AA40" s="18">
        <v>0</v>
      </c>
      <c r="AB40" s="18">
        <v>0</v>
      </c>
      <c r="AC40" s="18">
        <v>0</v>
      </c>
      <c r="AD40" s="18">
        <v>0</v>
      </c>
      <c r="AE40" s="18">
        <v>0</v>
      </c>
      <c r="AF40" s="18">
        <v>0</v>
      </c>
      <c r="AG40" s="34">
        <v>0</v>
      </c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</row>
    <row r="41" spans="1:53" ht="18.75" customHeight="1" x14ac:dyDescent="0.25">
      <c r="A41" s="586"/>
      <c r="B41" s="408" t="s">
        <v>337</v>
      </c>
      <c r="C41" s="324">
        <f t="shared" si="1"/>
        <v>347</v>
      </c>
      <c r="D41" s="26">
        <f t="shared" si="2"/>
        <v>154</v>
      </c>
      <c r="E41" s="28">
        <v>200</v>
      </c>
      <c r="F41" s="24">
        <v>151</v>
      </c>
      <c r="G41" s="24">
        <v>0</v>
      </c>
      <c r="H41" s="24">
        <v>0</v>
      </c>
      <c r="I41" s="24">
        <v>0</v>
      </c>
      <c r="J41" s="24">
        <v>0</v>
      </c>
      <c r="K41" s="56">
        <v>38</v>
      </c>
      <c r="L41" s="56">
        <v>0</v>
      </c>
      <c r="M41" s="56">
        <v>5</v>
      </c>
      <c r="N41" s="56">
        <v>0</v>
      </c>
      <c r="O41" s="56">
        <v>52</v>
      </c>
      <c r="P41" s="56">
        <v>1</v>
      </c>
      <c r="Q41" s="56">
        <v>52</v>
      </c>
      <c r="R41" s="56">
        <v>2</v>
      </c>
      <c r="S41" s="56">
        <v>0</v>
      </c>
      <c r="T41" s="56">
        <v>0</v>
      </c>
      <c r="U41" s="30">
        <v>0</v>
      </c>
      <c r="V41" s="28">
        <v>828</v>
      </c>
      <c r="W41" s="29">
        <v>145</v>
      </c>
      <c r="X41" s="23">
        <f t="shared" si="8"/>
        <v>437</v>
      </c>
      <c r="Y41" s="29">
        <v>315</v>
      </c>
      <c r="Z41" s="29">
        <v>57</v>
      </c>
      <c r="AA41" s="29">
        <v>0</v>
      </c>
      <c r="AB41" s="29">
        <v>53</v>
      </c>
      <c r="AC41" s="29">
        <v>0</v>
      </c>
      <c r="AD41" s="56">
        <v>9</v>
      </c>
      <c r="AE41" s="29">
        <v>0</v>
      </c>
      <c r="AF41" s="29">
        <v>0</v>
      </c>
      <c r="AG41" s="30">
        <v>3</v>
      </c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</row>
    <row r="42" spans="1:53" ht="18.75" customHeight="1" x14ac:dyDescent="0.25">
      <c r="A42" s="586"/>
      <c r="B42" s="407" t="s">
        <v>336</v>
      </c>
      <c r="C42" s="319">
        <f t="shared" si="1"/>
        <v>139</v>
      </c>
      <c r="D42" s="38">
        <f t="shared" si="2"/>
        <v>84</v>
      </c>
      <c r="E42" s="36">
        <v>80</v>
      </c>
      <c r="F42" s="33">
        <v>80</v>
      </c>
      <c r="G42" s="33">
        <v>0</v>
      </c>
      <c r="H42" s="33">
        <v>0</v>
      </c>
      <c r="I42" s="33">
        <v>0</v>
      </c>
      <c r="J42" s="33">
        <v>0</v>
      </c>
      <c r="K42" s="17">
        <v>16</v>
      </c>
      <c r="L42" s="33">
        <v>0</v>
      </c>
      <c r="M42" s="17">
        <v>2</v>
      </c>
      <c r="N42" s="33">
        <v>1</v>
      </c>
      <c r="O42" s="17">
        <v>21</v>
      </c>
      <c r="P42" s="33">
        <v>1</v>
      </c>
      <c r="Q42" s="17">
        <v>20</v>
      </c>
      <c r="R42" s="33">
        <v>2</v>
      </c>
      <c r="S42" s="33">
        <v>0</v>
      </c>
      <c r="T42" s="33">
        <v>0</v>
      </c>
      <c r="U42" s="38">
        <v>0</v>
      </c>
      <c r="V42" s="36">
        <v>383</v>
      </c>
      <c r="W42" s="18">
        <v>86</v>
      </c>
      <c r="X42" s="32">
        <f t="shared" si="8"/>
        <v>255</v>
      </c>
      <c r="Y42" s="18">
        <v>208</v>
      </c>
      <c r="Z42" s="18">
        <v>24</v>
      </c>
      <c r="AA42" s="18">
        <v>0</v>
      </c>
      <c r="AB42" s="18">
        <v>15</v>
      </c>
      <c r="AC42" s="18">
        <v>0</v>
      </c>
      <c r="AD42" s="17">
        <v>7</v>
      </c>
      <c r="AE42" s="18">
        <v>0</v>
      </c>
      <c r="AF42" s="18">
        <v>0</v>
      </c>
      <c r="AG42" s="34">
        <v>1</v>
      </c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</row>
    <row r="43" spans="1:53" ht="18.75" customHeight="1" x14ac:dyDescent="0.25">
      <c r="A43" s="586"/>
      <c r="B43" s="22" t="s">
        <v>234</v>
      </c>
      <c r="C43" s="324">
        <f t="shared" si="1"/>
        <v>87</v>
      </c>
      <c r="D43" s="26">
        <f t="shared" si="2"/>
        <v>14</v>
      </c>
      <c r="E43" s="28">
        <v>0</v>
      </c>
      <c r="F43" s="24">
        <v>0</v>
      </c>
      <c r="G43" s="393">
        <v>0</v>
      </c>
      <c r="H43" s="24">
        <v>0</v>
      </c>
      <c r="I43" s="393">
        <v>60</v>
      </c>
      <c r="J43" s="24">
        <v>12</v>
      </c>
      <c r="K43" s="56">
        <v>8</v>
      </c>
      <c r="L43" s="56">
        <v>1</v>
      </c>
      <c r="M43" s="56">
        <v>1</v>
      </c>
      <c r="N43" s="56">
        <v>0</v>
      </c>
      <c r="O43" s="56">
        <v>9</v>
      </c>
      <c r="P43" s="56">
        <v>0</v>
      </c>
      <c r="Q43" s="56">
        <v>9</v>
      </c>
      <c r="R43" s="56">
        <v>1</v>
      </c>
      <c r="S43" s="56">
        <v>0</v>
      </c>
      <c r="T43" s="56">
        <v>0</v>
      </c>
      <c r="U43" s="30">
        <v>0</v>
      </c>
      <c r="V43" s="28">
        <v>144</v>
      </c>
      <c r="W43" s="59">
        <v>10</v>
      </c>
      <c r="X43" s="23">
        <f t="shared" si="8"/>
        <v>62</v>
      </c>
      <c r="Y43" s="29">
        <v>52</v>
      </c>
      <c r="Z43" s="29">
        <v>3</v>
      </c>
      <c r="AA43" s="29">
        <v>0</v>
      </c>
      <c r="AB43" s="29">
        <v>5</v>
      </c>
      <c r="AC43" s="29">
        <v>0</v>
      </c>
      <c r="AD43" s="56">
        <v>2</v>
      </c>
      <c r="AE43" s="29">
        <v>0</v>
      </c>
      <c r="AF43" s="29">
        <v>0</v>
      </c>
      <c r="AG43" s="30">
        <v>0</v>
      </c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</row>
    <row r="44" spans="1:53" ht="18.75" customHeight="1" x14ac:dyDescent="0.25">
      <c r="A44" s="586"/>
      <c r="B44" s="31" t="s">
        <v>222</v>
      </c>
      <c r="C44" s="319">
        <f t="shared" si="1"/>
        <v>20</v>
      </c>
      <c r="D44" s="38">
        <f t="shared" si="2"/>
        <v>6</v>
      </c>
      <c r="E44" s="33">
        <f>SUM(E45:E51)</f>
        <v>0</v>
      </c>
      <c r="F44" s="33">
        <f t="shared" ref="F44:U44" si="9">SUM(F45:F51)</f>
        <v>0</v>
      </c>
      <c r="G44" s="33">
        <f t="shared" ref="G44:H44" si="10">SUM(G45:G51)</f>
        <v>0</v>
      </c>
      <c r="H44" s="33">
        <f t="shared" si="10"/>
        <v>0</v>
      </c>
      <c r="I44" s="33">
        <f t="shared" si="9"/>
        <v>0</v>
      </c>
      <c r="J44" s="33">
        <f t="shared" si="9"/>
        <v>0</v>
      </c>
      <c r="K44" s="33">
        <f t="shared" si="9"/>
        <v>4</v>
      </c>
      <c r="L44" s="33">
        <f t="shared" si="9"/>
        <v>1</v>
      </c>
      <c r="M44" s="33">
        <f t="shared" si="9"/>
        <v>0</v>
      </c>
      <c r="N44" s="33">
        <f t="shared" si="9"/>
        <v>0</v>
      </c>
      <c r="O44" s="33">
        <f t="shared" si="9"/>
        <v>8</v>
      </c>
      <c r="P44" s="33">
        <f t="shared" si="9"/>
        <v>0</v>
      </c>
      <c r="Q44" s="33">
        <f t="shared" si="9"/>
        <v>8</v>
      </c>
      <c r="R44" s="33">
        <f t="shared" si="9"/>
        <v>5</v>
      </c>
      <c r="S44" s="33">
        <f t="shared" si="9"/>
        <v>0</v>
      </c>
      <c r="T44" s="33">
        <f t="shared" si="9"/>
        <v>0</v>
      </c>
      <c r="U44" s="33">
        <f t="shared" si="9"/>
        <v>0</v>
      </c>
      <c r="V44" s="35">
        <f>SUM(V45:V51)</f>
        <v>158</v>
      </c>
      <c r="W44" s="36">
        <f t="shared" ref="W44:AF44" si="11">SUM(W45:W51)</f>
        <v>48</v>
      </c>
      <c r="X44" s="32">
        <f t="shared" si="11"/>
        <v>78</v>
      </c>
      <c r="Y44" s="18">
        <f t="shared" si="11"/>
        <v>50</v>
      </c>
      <c r="Z44" s="18">
        <f t="shared" si="11"/>
        <v>23</v>
      </c>
      <c r="AA44" s="18">
        <f t="shared" si="11"/>
        <v>0</v>
      </c>
      <c r="AB44" s="18">
        <f t="shared" si="11"/>
        <v>4</v>
      </c>
      <c r="AC44" s="18">
        <f t="shared" si="11"/>
        <v>0</v>
      </c>
      <c r="AD44" s="17">
        <f>SUM(AD45:AD51)</f>
        <v>0</v>
      </c>
      <c r="AE44" s="18">
        <f t="shared" si="11"/>
        <v>0</v>
      </c>
      <c r="AF44" s="18">
        <f t="shared" si="11"/>
        <v>0</v>
      </c>
      <c r="AG44" s="34">
        <f>SUM(AG45:AG51)</f>
        <v>1</v>
      </c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</row>
    <row r="45" spans="1:53" ht="18.75" customHeight="1" x14ac:dyDescent="0.25">
      <c r="A45" s="586"/>
      <c r="B45" s="408" t="s">
        <v>280</v>
      </c>
      <c r="C45" s="324">
        <f t="shared" si="1"/>
        <v>5</v>
      </c>
      <c r="D45" s="26">
        <f t="shared" si="2"/>
        <v>2</v>
      </c>
      <c r="E45" s="28">
        <v>0</v>
      </c>
      <c r="F45" s="24">
        <v>0</v>
      </c>
      <c r="G45" s="24">
        <v>0</v>
      </c>
      <c r="H45" s="393">
        <v>0</v>
      </c>
      <c r="I45" s="24">
        <v>0</v>
      </c>
      <c r="J45" s="393">
        <v>0</v>
      </c>
      <c r="K45" s="56">
        <v>1</v>
      </c>
      <c r="L45" s="24">
        <v>0</v>
      </c>
      <c r="M45" s="56">
        <v>0</v>
      </c>
      <c r="N45" s="24">
        <v>0</v>
      </c>
      <c r="O45" s="56">
        <v>2</v>
      </c>
      <c r="P45" s="24">
        <v>0</v>
      </c>
      <c r="Q45" s="56">
        <v>2</v>
      </c>
      <c r="R45" s="24">
        <v>2</v>
      </c>
      <c r="S45" s="24">
        <v>0</v>
      </c>
      <c r="T45" s="24">
        <v>0</v>
      </c>
      <c r="U45" s="24">
        <v>0</v>
      </c>
      <c r="V45" s="27">
        <v>41</v>
      </c>
      <c r="W45" s="467">
        <v>13</v>
      </c>
      <c r="X45" s="23">
        <f t="shared" ref="X45:X53" si="12">SUM(Y45:AG45)</f>
        <v>18</v>
      </c>
      <c r="Y45" s="29">
        <v>13</v>
      </c>
      <c r="Z45" s="29">
        <v>3</v>
      </c>
      <c r="AA45" s="29">
        <v>0</v>
      </c>
      <c r="AB45" s="29">
        <v>2</v>
      </c>
      <c r="AC45" s="29">
        <v>0</v>
      </c>
      <c r="AD45" s="56">
        <v>0</v>
      </c>
      <c r="AE45" s="29">
        <v>0</v>
      </c>
      <c r="AF45" s="29">
        <v>0</v>
      </c>
      <c r="AG45" s="30">
        <v>0</v>
      </c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</row>
    <row r="46" spans="1:53" ht="18.75" customHeight="1" x14ac:dyDescent="0.25">
      <c r="A46" s="586"/>
      <c r="B46" s="31" t="s">
        <v>281</v>
      </c>
      <c r="C46" s="319">
        <f t="shared" si="1"/>
        <v>2</v>
      </c>
      <c r="D46" s="38">
        <f t="shared" si="2"/>
        <v>0</v>
      </c>
      <c r="E46" s="36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17">
        <v>0</v>
      </c>
      <c r="L46" s="33">
        <v>0</v>
      </c>
      <c r="M46" s="17">
        <v>0</v>
      </c>
      <c r="N46" s="33">
        <v>0</v>
      </c>
      <c r="O46" s="17">
        <v>1</v>
      </c>
      <c r="P46" s="33">
        <v>0</v>
      </c>
      <c r="Q46" s="17">
        <v>1</v>
      </c>
      <c r="R46" s="33">
        <v>0</v>
      </c>
      <c r="S46" s="33">
        <v>0</v>
      </c>
      <c r="T46" s="33">
        <v>0</v>
      </c>
      <c r="U46" s="33">
        <v>0</v>
      </c>
      <c r="V46" s="35">
        <v>27</v>
      </c>
      <c r="W46" s="257">
        <v>10</v>
      </c>
      <c r="X46" s="32">
        <f t="shared" si="12"/>
        <v>13</v>
      </c>
      <c r="Y46" s="18">
        <v>8</v>
      </c>
      <c r="Z46" s="18">
        <v>5</v>
      </c>
      <c r="AA46" s="18">
        <v>0</v>
      </c>
      <c r="AB46" s="18">
        <v>0</v>
      </c>
      <c r="AC46" s="18">
        <v>0</v>
      </c>
      <c r="AD46" s="17">
        <v>0</v>
      </c>
      <c r="AE46" s="18">
        <v>0</v>
      </c>
      <c r="AF46" s="18">
        <v>0</v>
      </c>
      <c r="AG46" s="34">
        <v>0</v>
      </c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</row>
    <row r="47" spans="1:53" ht="18.75" customHeight="1" x14ac:dyDescent="0.25">
      <c r="A47" s="586"/>
      <c r="B47" s="22" t="s">
        <v>282</v>
      </c>
      <c r="C47" s="324">
        <f t="shared" si="1"/>
        <v>3</v>
      </c>
      <c r="D47" s="26">
        <f t="shared" si="2"/>
        <v>1</v>
      </c>
      <c r="E47" s="28">
        <v>0</v>
      </c>
      <c r="F47" s="24">
        <v>0</v>
      </c>
      <c r="G47" s="24">
        <v>0</v>
      </c>
      <c r="H47" s="24">
        <v>0</v>
      </c>
      <c r="I47" s="24">
        <v>0</v>
      </c>
      <c r="J47" s="24">
        <v>0</v>
      </c>
      <c r="K47" s="56">
        <v>1</v>
      </c>
      <c r="L47" s="24">
        <v>0</v>
      </c>
      <c r="M47" s="56">
        <v>0</v>
      </c>
      <c r="N47" s="24">
        <v>0</v>
      </c>
      <c r="O47" s="56">
        <v>1</v>
      </c>
      <c r="P47" s="24">
        <v>0</v>
      </c>
      <c r="Q47" s="56">
        <v>1</v>
      </c>
      <c r="R47" s="24">
        <v>1</v>
      </c>
      <c r="S47" s="24">
        <v>0</v>
      </c>
      <c r="T47" s="24">
        <v>0</v>
      </c>
      <c r="U47" s="24">
        <v>0</v>
      </c>
      <c r="V47" s="27">
        <v>21</v>
      </c>
      <c r="W47" s="59">
        <v>10</v>
      </c>
      <c r="X47" s="23">
        <f t="shared" si="12"/>
        <v>16</v>
      </c>
      <c r="Y47" s="29">
        <v>13</v>
      </c>
      <c r="Z47" s="29">
        <v>2</v>
      </c>
      <c r="AA47" s="29">
        <v>0</v>
      </c>
      <c r="AB47" s="29">
        <v>1</v>
      </c>
      <c r="AC47" s="29">
        <v>0</v>
      </c>
      <c r="AD47" s="56">
        <v>0</v>
      </c>
      <c r="AE47" s="29">
        <v>0</v>
      </c>
      <c r="AF47" s="29">
        <v>0</v>
      </c>
      <c r="AG47" s="30">
        <v>0</v>
      </c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</row>
    <row r="48" spans="1:53" ht="18.75" customHeight="1" x14ac:dyDescent="0.25">
      <c r="A48" s="586"/>
      <c r="B48" s="31" t="s">
        <v>286</v>
      </c>
      <c r="C48" s="319">
        <f t="shared" si="1"/>
        <v>6</v>
      </c>
      <c r="D48" s="38">
        <f t="shared" si="2"/>
        <v>3</v>
      </c>
      <c r="E48" s="36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17">
        <v>2</v>
      </c>
      <c r="L48" s="33">
        <v>1</v>
      </c>
      <c r="M48" s="17">
        <v>0</v>
      </c>
      <c r="N48" s="33">
        <v>0</v>
      </c>
      <c r="O48" s="17">
        <v>2</v>
      </c>
      <c r="P48" s="33">
        <v>0</v>
      </c>
      <c r="Q48" s="17">
        <v>2</v>
      </c>
      <c r="R48" s="33">
        <v>2</v>
      </c>
      <c r="S48" s="33">
        <v>0</v>
      </c>
      <c r="T48" s="33">
        <v>0</v>
      </c>
      <c r="U48" s="33">
        <v>0</v>
      </c>
      <c r="V48" s="35">
        <v>7</v>
      </c>
      <c r="W48" s="257">
        <v>4</v>
      </c>
      <c r="X48" s="32">
        <f t="shared" si="12"/>
        <v>4</v>
      </c>
      <c r="Y48" s="18">
        <v>3</v>
      </c>
      <c r="Z48" s="18">
        <v>1</v>
      </c>
      <c r="AA48" s="18">
        <v>0</v>
      </c>
      <c r="AB48" s="18">
        <v>0</v>
      </c>
      <c r="AC48" s="18">
        <v>0</v>
      </c>
      <c r="AD48" s="17">
        <v>0</v>
      </c>
      <c r="AE48" s="18">
        <v>0</v>
      </c>
      <c r="AF48" s="18">
        <v>0</v>
      </c>
      <c r="AG48" s="34">
        <v>0</v>
      </c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</row>
    <row r="49" spans="1:53" ht="18.75" customHeight="1" x14ac:dyDescent="0.25">
      <c r="A49" s="586"/>
      <c r="B49" s="22" t="s">
        <v>284</v>
      </c>
      <c r="C49" s="324">
        <f t="shared" si="1"/>
        <v>2</v>
      </c>
      <c r="D49" s="26">
        <f t="shared" si="2"/>
        <v>0</v>
      </c>
      <c r="E49" s="28">
        <v>0</v>
      </c>
      <c r="F49" s="24">
        <v>0</v>
      </c>
      <c r="G49" s="24">
        <v>0</v>
      </c>
      <c r="H49" s="393">
        <v>0</v>
      </c>
      <c r="I49" s="24">
        <v>0</v>
      </c>
      <c r="J49" s="393">
        <v>0</v>
      </c>
      <c r="K49" s="56">
        <v>0</v>
      </c>
      <c r="L49" s="24">
        <v>0</v>
      </c>
      <c r="M49" s="56">
        <v>0</v>
      </c>
      <c r="N49" s="24">
        <v>0</v>
      </c>
      <c r="O49" s="56">
        <v>1</v>
      </c>
      <c r="P49" s="24">
        <v>0</v>
      </c>
      <c r="Q49" s="56">
        <v>1</v>
      </c>
      <c r="R49" s="24">
        <v>0</v>
      </c>
      <c r="S49" s="24">
        <v>0</v>
      </c>
      <c r="T49" s="24">
        <v>0</v>
      </c>
      <c r="U49" s="24">
        <v>0</v>
      </c>
      <c r="V49" s="27">
        <v>37</v>
      </c>
      <c r="W49" s="59">
        <v>4</v>
      </c>
      <c r="X49" s="23">
        <f t="shared" si="12"/>
        <v>17</v>
      </c>
      <c r="Y49" s="29">
        <v>11</v>
      </c>
      <c r="Z49" s="29">
        <v>5</v>
      </c>
      <c r="AA49" s="29">
        <v>0</v>
      </c>
      <c r="AB49" s="29">
        <v>1</v>
      </c>
      <c r="AC49" s="29">
        <v>0</v>
      </c>
      <c r="AD49" s="56">
        <v>0</v>
      </c>
      <c r="AE49" s="29">
        <v>0</v>
      </c>
      <c r="AF49" s="29">
        <v>0</v>
      </c>
      <c r="AG49" s="30">
        <v>0</v>
      </c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</row>
    <row r="50" spans="1:53" ht="18.75" customHeight="1" x14ac:dyDescent="0.25">
      <c r="A50" s="586"/>
      <c r="B50" s="459" t="s">
        <v>285</v>
      </c>
      <c r="C50" s="460">
        <f t="shared" si="1"/>
        <v>2</v>
      </c>
      <c r="D50" s="420">
        <f t="shared" si="2"/>
        <v>0</v>
      </c>
      <c r="E50" s="458">
        <v>0</v>
      </c>
      <c r="F50" s="458">
        <v>0</v>
      </c>
      <c r="G50" s="458">
        <v>0</v>
      </c>
      <c r="H50" s="458">
        <v>0</v>
      </c>
      <c r="I50" s="458">
        <v>0</v>
      </c>
      <c r="J50" s="458">
        <v>0</v>
      </c>
      <c r="K50" s="458">
        <v>0</v>
      </c>
      <c r="L50" s="458">
        <v>0</v>
      </c>
      <c r="M50" s="458">
        <v>0</v>
      </c>
      <c r="N50" s="458">
        <v>0</v>
      </c>
      <c r="O50" s="458">
        <v>1</v>
      </c>
      <c r="P50" s="458">
        <v>0</v>
      </c>
      <c r="Q50" s="458">
        <v>1</v>
      </c>
      <c r="R50" s="458">
        <v>0</v>
      </c>
      <c r="S50" s="458">
        <v>0</v>
      </c>
      <c r="T50" s="458">
        <v>0</v>
      </c>
      <c r="U50" s="420">
        <v>0</v>
      </c>
      <c r="V50" s="458">
        <v>1</v>
      </c>
      <c r="W50" s="464">
        <v>0</v>
      </c>
      <c r="X50" s="423">
        <f t="shared" si="12"/>
        <v>2</v>
      </c>
      <c r="Y50" s="462">
        <v>2</v>
      </c>
      <c r="Z50" s="462">
        <v>0</v>
      </c>
      <c r="AA50" s="462">
        <v>0</v>
      </c>
      <c r="AB50" s="462">
        <v>0</v>
      </c>
      <c r="AC50" s="462">
        <v>0</v>
      </c>
      <c r="AD50" s="461">
        <v>0</v>
      </c>
      <c r="AE50" s="462">
        <v>0</v>
      </c>
      <c r="AF50" s="462">
        <v>0</v>
      </c>
      <c r="AG50" s="463">
        <v>0</v>
      </c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</row>
    <row r="51" spans="1:53" ht="18.75" customHeight="1" x14ac:dyDescent="0.25">
      <c r="A51" s="586"/>
      <c r="B51" s="409" t="s">
        <v>328</v>
      </c>
      <c r="C51" s="410">
        <f t="shared" si="1"/>
        <v>0</v>
      </c>
      <c r="D51" s="411">
        <f t="shared" si="2"/>
        <v>0</v>
      </c>
      <c r="E51" s="412">
        <v>0</v>
      </c>
      <c r="F51" s="412">
        <v>0</v>
      </c>
      <c r="G51" s="412">
        <v>0</v>
      </c>
      <c r="H51" s="412">
        <v>0</v>
      </c>
      <c r="I51" s="412">
        <v>0</v>
      </c>
      <c r="J51" s="412">
        <v>0</v>
      </c>
      <c r="K51" s="412">
        <v>0</v>
      </c>
      <c r="L51" s="412">
        <v>0</v>
      </c>
      <c r="M51" s="412">
        <v>0</v>
      </c>
      <c r="N51" s="412">
        <v>0</v>
      </c>
      <c r="O51" s="412">
        <v>0</v>
      </c>
      <c r="P51" s="412">
        <v>0</v>
      </c>
      <c r="Q51" s="412">
        <v>0</v>
      </c>
      <c r="R51" s="412">
        <v>0</v>
      </c>
      <c r="S51" s="412">
        <v>0</v>
      </c>
      <c r="T51" s="412">
        <v>0</v>
      </c>
      <c r="U51" s="411">
        <v>0</v>
      </c>
      <c r="V51" s="412">
        <v>24</v>
      </c>
      <c r="W51" s="415">
        <v>7</v>
      </c>
      <c r="X51" s="416">
        <f t="shared" si="12"/>
        <v>8</v>
      </c>
      <c r="Y51" s="417">
        <v>0</v>
      </c>
      <c r="Z51" s="417">
        <v>7</v>
      </c>
      <c r="AA51" s="417">
        <v>0</v>
      </c>
      <c r="AB51" s="417">
        <v>0</v>
      </c>
      <c r="AC51" s="417">
        <v>0</v>
      </c>
      <c r="AD51" s="413">
        <v>0</v>
      </c>
      <c r="AE51" s="417">
        <v>0</v>
      </c>
      <c r="AF51" s="417">
        <v>0</v>
      </c>
      <c r="AG51" s="414">
        <v>1</v>
      </c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</row>
    <row r="52" spans="1:53" ht="18.75" customHeight="1" x14ac:dyDescent="0.25">
      <c r="A52" s="586"/>
      <c r="B52" s="418" t="s">
        <v>349</v>
      </c>
      <c r="C52" s="419">
        <f t="shared" si="1"/>
        <v>4</v>
      </c>
      <c r="D52" s="420">
        <f t="shared" si="2"/>
        <v>5</v>
      </c>
      <c r="E52" s="421">
        <v>0</v>
      </c>
      <c r="F52" s="440">
        <v>0</v>
      </c>
      <c r="G52" s="440">
        <v>0</v>
      </c>
      <c r="H52" s="440">
        <v>0</v>
      </c>
      <c r="I52" s="440">
        <v>0</v>
      </c>
      <c r="J52" s="440">
        <v>0</v>
      </c>
      <c r="K52" s="425">
        <v>1</v>
      </c>
      <c r="L52" s="425">
        <v>0</v>
      </c>
      <c r="M52" s="425">
        <v>0</v>
      </c>
      <c r="N52" s="425">
        <v>0</v>
      </c>
      <c r="O52" s="425">
        <v>2</v>
      </c>
      <c r="P52" s="425">
        <v>1</v>
      </c>
      <c r="Q52" s="425">
        <v>1</v>
      </c>
      <c r="R52" s="425">
        <v>1</v>
      </c>
      <c r="S52" s="425">
        <v>0</v>
      </c>
      <c r="T52" s="425">
        <v>3</v>
      </c>
      <c r="U52" s="426">
        <v>0</v>
      </c>
      <c r="V52" s="421">
        <v>214</v>
      </c>
      <c r="W52" s="422">
        <v>4</v>
      </c>
      <c r="X52" s="423">
        <f t="shared" si="12"/>
        <v>40</v>
      </c>
      <c r="Y52" s="424">
        <v>5</v>
      </c>
      <c r="Z52" s="424">
        <v>4</v>
      </c>
      <c r="AA52" s="424">
        <v>0</v>
      </c>
      <c r="AB52" s="424">
        <v>31</v>
      </c>
      <c r="AC52" s="424">
        <v>0</v>
      </c>
      <c r="AD52" s="425">
        <v>0</v>
      </c>
      <c r="AE52" s="424">
        <v>0</v>
      </c>
      <c r="AF52" s="424">
        <v>0</v>
      </c>
      <c r="AG52" s="426">
        <v>0</v>
      </c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</row>
    <row r="53" spans="1:53" ht="18.75" customHeight="1" x14ac:dyDescent="0.25">
      <c r="A53" s="586"/>
      <c r="B53" s="480" t="s">
        <v>348</v>
      </c>
      <c r="C53" s="410">
        <f t="shared" si="1"/>
        <v>31</v>
      </c>
      <c r="D53" s="411">
        <f t="shared" si="2"/>
        <v>27</v>
      </c>
      <c r="E53" s="412">
        <v>25</v>
      </c>
      <c r="F53" s="393">
        <v>25</v>
      </c>
      <c r="G53" s="393">
        <v>0</v>
      </c>
      <c r="H53" s="393">
        <v>0</v>
      </c>
      <c r="I53" s="393">
        <v>0</v>
      </c>
      <c r="J53" s="393">
        <v>0</v>
      </c>
      <c r="K53" s="413">
        <v>2</v>
      </c>
      <c r="L53" s="413">
        <v>0</v>
      </c>
      <c r="M53" s="413">
        <v>0</v>
      </c>
      <c r="N53" s="413">
        <v>0</v>
      </c>
      <c r="O53" s="413">
        <v>2</v>
      </c>
      <c r="P53" s="413">
        <v>0</v>
      </c>
      <c r="Q53" s="413">
        <v>2</v>
      </c>
      <c r="R53" s="413">
        <v>2</v>
      </c>
      <c r="S53" s="413">
        <v>0</v>
      </c>
      <c r="T53" s="413">
        <v>0</v>
      </c>
      <c r="U53" s="411">
        <v>0</v>
      </c>
      <c r="V53" s="412">
        <v>253</v>
      </c>
      <c r="W53" s="417">
        <v>19</v>
      </c>
      <c r="X53" s="416">
        <f t="shared" si="12"/>
        <v>56</v>
      </c>
      <c r="Y53" s="417">
        <v>24</v>
      </c>
      <c r="Z53" s="417">
        <v>8</v>
      </c>
      <c r="AA53" s="417">
        <v>0</v>
      </c>
      <c r="AB53" s="417">
        <v>24</v>
      </c>
      <c r="AC53" s="417">
        <v>0</v>
      </c>
      <c r="AD53" s="413">
        <v>0</v>
      </c>
      <c r="AE53" s="417">
        <v>0</v>
      </c>
      <c r="AF53" s="417">
        <v>0</v>
      </c>
      <c r="AG53" s="414">
        <v>0</v>
      </c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</row>
    <row r="54" spans="1:53" ht="18.75" customHeight="1" x14ac:dyDescent="0.25">
      <c r="A54" s="586"/>
      <c r="B54" s="418" t="s">
        <v>223</v>
      </c>
      <c r="C54" s="419">
        <f>E54+G54+I54+K54+M54+O54+Q54</f>
        <v>3</v>
      </c>
      <c r="D54" s="420">
        <f t="shared" si="2"/>
        <v>0</v>
      </c>
      <c r="E54" s="421">
        <f t="shared" ref="E54:AG54" si="13">SUM(E55:E57)</f>
        <v>0</v>
      </c>
      <c r="F54" s="421">
        <f t="shared" si="13"/>
        <v>0</v>
      </c>
      <c r="G54" s="421">
        <f t="shared" ref="G54:H54" si="14">SUM(G55:G57)</f>
        <v>0</v>
      </c>
      <c r="H54" s="421">
        <f t="shared" si="14"/>
        <v>0</v>
      </c>
      <c r="I54" s="421">
        <f t="shared" si="13"/>
        <v>0</v>
      </c>
      <c r="J54" s="421">
        <f t="shared" si="13"/>
        <v>0</v>
      </c>
      <c r="K54" s="421">
        <f t="shared" si="13"/>
        <v>1</v>
      </c>
      <c r="L54" s="421">
        <f t="shared" si="13"/>
        <v>0</v>
      </c>
      <c r="M54" s="421">
        <f t="shared" si="13"/>
        <v>0</v>
      </c>
      <c r="N54" s="421">
        <f t="shared" si="13"/>
        <v>0</v>
      </c>
      <c r="O54" s="421">
        <f t="shared" si="13"/>
        <v>1</v>
      </c>
      <c r="P54" s="421">
        <f t="shared" si="13"/>
        <v>0</v>
      </c>
      <c r="Q54" s="421">
        <f t="shared" si="13"/>
        <v>1</v>
      </c>
      <c r="R54" s="421">
        <f t="shared" si="13"/>
        <v>0</v>
      </c>
      <c r="S54" s="421">
        <f t="shared" si="13"/>
        <v>0</v>
      </c>
      <c r="T54" s="421">
        <f t="shared" si="13"/>
        <v>0</v>
      </c>
      <c r="U54" s="420">
        <f t="shared" si="13"/>
        <v>0</v>
      </c>
      <c r="V54" s="421">
        <f t="shared" si="13"/>
        <v>34</v>
      </c>
      <c r="W54" s="441">
        <f t="shared" si="13"/>
        <v>17</v>
      </c>
      <c r="X54" s="423">
        <f t="shared" si="13"/>
        <v>19</v>
      </c>
      <c r="Y54" s="421">
        <f t="shared" si="13"/>
        <v>12</v>
      </c>
      <c r="Z54" s="421">
        <f t="shared" si="13"/>
        <v>6</v>
      </c>
      <c r="AA54" s="421">
        <f t="shared" si="13"/>
        <v>0</v>
      </c>
      <c r="AB54" s="421">
        <f t="shared" si="13"/>
        <v>1</v>
      </c>
      <c r="AC54" s="421">
        <f t="shared" si="13"/>
        <v>0</v>
      </c>
      <c r="AD54" s="421">
        <f t="shared" si="13"/>
        <v>0</v>
      </c>
      <c r="AE54" s="421">
        <f t="shared" si="13"/>
        <v>0</v>
      </c>
      <c r="AF54" s="421">
        <f t="shared" si="13"/>
        <v>0</v>
      </c>
      <c r="AG54" s="420">
        <f t="shared" si="13"/>
        <v>0</v>
      </c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</row>
    <row r="55" spans="1:53" ht="18.75" customHeight="1" x14ac:dyDescent="0.25">
      <c r="A55" s="586"/>
      <c r="B55" s="409" t="s">
        <v>280</v>
      </c>
      <c r="C55" s="410">
        <f t="shared" si="1"/>
        <v>3</v>
      </c>
      <c r="D55" s="411">
        <f>F55+J55+L55+N55+P55+R55+S55+T55+U55+H55</f>
        <v>0</v>
      </c>
      <c r="E55" s="412">
        <v>0</v>
      </c>
      <c r="F55" s="393">
        <v>0</v>
      </c>
      <c r="G55" s="393">
        <v>0</v>
      </c>
      <c r="H55" s="393">
        <v>0</v>
      </c>
      <c r="I55" s="393">
        <v>0</v>
      </c>
      <c r="J55" s="393">
        <v>0</v>
      </c>
      <c r="K55" s="413">
        <v>1</v>
      </c>
      <c r="L55" s="413">
        <v>0</v>
      </c>
      <c r="M55" s="413">
        <v>0</v>
      </c>
      <c r="N55" s="413">
        <v>0</v>
      </c>
      <c r="O55" s="413">
        <v>1</v>
      </c>
      <c r="P55" s="413">
        <v>0</v>
      </c>
      <c r="Q55" s="413">
        <v>1</v>
      </c>
      <c r="R55" s="413">
        <v>0</v>
      </c>
      <c r="S55" s="413">
        <v>0</v>
      </c>
      <c r="T55" s="413">
        <v>0</v>
      </c>
      <c r="U55" s="414">
        <v>0</v>
      </c>
      <c r="V55" s="412">
        <v>15</v>
      </c>
      <c r="W55" s="415">
        <v>5</v>
      </c>
      <c r="X55" s="416">
        <f t="shared" ref="X55:X58" si="15">SUM(Y55:AG55)</f>
        <v>7</v>
      </c>
      <c r="Y55" s="417">
        <v>5</v>
      </c>
      <c r="Z55" s="417">
        <v>2</v>
      </c>
      <c r="AA55" s="417">
        <v>0</v>
      </c>
      <c r="AB55" s="417">
        <v>0</v>
      </c>
      <c r="AC55" s="417">
        <v>0</v>
      </c>
      <c r="AD55" s="413">
        <v>0</v>
      </c>
      <c r="AE55" s="417">
        <v>0</v>
      </c>
      <c r="AF55" s="417">
        <v>0</v>
      </c>
      <c r="AG55" s="414">
        <v>0</v>
      </c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</row>
    <row r="56" spans="1:53" ht="18.75" customHeight="1" x14ac:dyDescent="0.25">
      <c r="A56" s="586"/>
      <c r="B56" s="439" t="s">
        <v>281</v>
      </c>
      <c r="C56" s="419">
        <f t="shared" si="1"/>
        <v>0</v>
      </c>
      <c r="D56" s="420">
        <f t="shared" si="2"/>
        <v>0</v>
      </c>
      <c r="E56" s="421">
        <v>0</v>
      </c>
      <c r="F56" s="440">
        <v>0</v>
      </c>
      <c r="G56" s="440">
        <v>0</v>
      </c>
      <c r="H56" s="440">
        <v>0</v>
      </c>
      <c r="I56" s="440">
        <v>0</v>
      </c>
      <c r="J56" s="440">
        <v>0</v>
      </c>
      <c r="K56" s="425">
        <v>0</v>
      </c>
      <c r="L56" s="425">
        <v>0</v>
      </c>
      <c r="M56" s="425">
        <v>0</v>
      </c>
      <c r="N56" s="425">
        <v>0</v>
      </c>
      <c r="O56" s="425">
        <v>0</v>
      </c>
      <c r="P56" s="425">
        <v>0</v>
      </c>
      <c r="Q56" s="425">
        <v>0</v>
      </c>
      <c r="R56" s="456">
        <v>0</v>
      </c>
      <c r="S56" s="425">
        <v>0</v>
      </c>
      <c r="T56" s="425">
        <v>0</v>
      </c>
      <c r="U56" s="426">
        <v>0</v>
      </c>
      <c r="V56" s="421">
        <v>12</v>
      </c>
      <c r="W56" s="422">
        <v>7</v>
      </c>
      <c r="X56" s="423">
        <f t="shared" si="15"/>
        <v>4</v>
      </c>
      <c r="Y56" s="424">
        <v>2</v>
      </c>
      <c r="Z56" s="424">
        <v>2</v>
      </c>
      <c r="AA56" s="424">
        <v>0</v>
      </c>
      <c r="AB56" s="424">
        <v>0</v>
      </c>
      <c r="AC56" s="424">
        <v>0</v>
      </c>
      <c r="AD56" s="425">
        <v>0</v>
      </c>
      <c r="AE56" s="424">
        <v>0</v>
      </c>
      <c r="AF56" s="424">
        <v>0</v>
      </c>
      <c r="AG56" s="426">
        <v>0</v>
      </c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</row>
    <row r="57" spans="1:53" ht="18.75" customHeight="1" x14ac:dyDescent="0.25">
      <c r="A57" s="586"/>
      <c r="B57" s="409" t="s">
        <v>284</v>
      </c>
      <c r="C57" s="410">
        <f t="shared" si="1"/>
        <v>0</v>
      </c>
      <c r="D57" s="411">
        <f t="shared" si="2"/>
        <v>0</v>
      </c>
      <c r="E57" s="412">
        <v>0</v>
      </c>
      <c r="F57" s="393">
        <v>0</v>
      </c>
      <c r="G57" s="393">
        <v>0</v>
      </c>
      <c r="H57" s="393">
        <v>0</v>
      </c>
      <c r="I57" s="393">
        <v>0</v>
      </c>
      <c r="J57" s="393">
        <v>0</v>
      </c>
      <c r="K57" s="413">
        <v>0</v>
      </c>
      <c r="L57" s="413">
        <v>0</v>
      </c>
      <c r="M57" s="413">
        <v>0</v>
      </c>
      <c r="N57" s="413">
        <v>0</v>
      </c>
      <c r="O57" s="413">
        <v>0</v>
      </c>
      <c r="P57" s="413">
        <v>0</v>
      </c>
      <c r="Q57" s="413">
        <v>0</v>
      </c>
      <c r="R57" s="413">
        <v>0</v>
      </c>
      <c r="S57" s="413">
        <v>0</v>
      </c>
      <c r="T57" s="413">
        <v>0</v>
      </c>
      <c r="U57" s="417">
        <v>0</v>
      </c>
      <c r="V57" s="430">
        <v>7</v>
      </c>
      <c r="W57" s="415">
        <v>5</v>
      </c>
      <c r="X57" s="416">
        <f t="shared" si="15"/>
        <v>8</v>
      </c>
      <c r="Y57" s="417">
        <v>5</v>
      </c>
      <c r="Z57" s="417">
        <v>2</v>
      </c>
      <c r="AA57" s="417">
        <v>0</v>
      </c>
      <c r="AB57" s="417">
        <v>1</v>
      </c>
      <c r="AC57" s="417">
        <v>0</v>
      </c>
      <c r="AD57" s="413">
        <v>0</v>
      </c>
      <c r="AE57" s="417">
        <v>0</v>
      </c>
      <c r="AF57" s="417">
        <v>0</v>
      </c>
      <c r="AG57" s="414">
        <v>0</v>
      </c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</row>
    <row r="58" spans="1:53" ht="18.75" customHeight="1" thickBot="1" x14ac:dyDescent="0.3">
      <c r="A58" s="586"/>
      <c r="B58" s="479" t="s">
        <v>347</v>
      </c>
      <c r="C58" s="443">
        <f t="shared" si="1"/>
        <v>53</v>
      </c>
      <c r="D58" s="444">
        <f t="shared" si="2"/>
        <v>26</v>
      </c>
      <c r="E58" s="421">
        <v>25</v>
      </c>
      <c r="F58" s="445">
        <v>25</v>
      </c>
      <c r="G58" s="440">
        <v>0</v>
      </c>
      <c r="H58" s="445">
        <v>0</v>
      </c>
      <c r="I58" s="440">
        <v>0</v>
      </c>
      <c r="J58" s="445">
        <v>0</v>
      </c>
      <c r="K58" s="425">
        <v>7</v>
      </c>
      <c r="L58" s="446">
        <v>0</v>
      </c>
      <c r="M58" s="425">
        <v>1</v>
      </c>
      <c r="N58" s="446">
        <v>0</v>
      </c>
      <c r="O58" s="425">
        <v>10</v>
      </c>
      <c r="P58" s="446">
        <v>0</v>
      </c>
      <c r="Q58" s="425">
        <v>10</v>
      </c>
      <c r="R58" s="446">
        <v>1</v>
      </c>
      <c r="S58" s="446">
        <v>0</v>
      </c>
      <c r="T58" s="446">
        <v>0</v>
      </c>
      <c r="U58" s="447">
        <v>0</v>
      </c>
      <c r="V58" s="448">
        <v>138</v>
      </c>
      <c r="W58" s="449">
        <v>21</v>
      </c>
      <c r="X58" s="450">
        <f t="shared" si="15"/>
        <v>55</v>
      </c>
      <c r="Y58" s="449">
        <v>31</v>
      </c>
      <c r="Z58" s="449">
        <v>11</v>
      </c>
      <c r="AA58" s="445">
        <v>0</v>
      </c>
      <c r="AB58" s="449">
        <v>11</v>
      </c>
      <c r="AC58" s="451">
        <v>0</v>
      </c>
      <c r="AD58" s="452">
        <v>2</v>
      </c>
      <c r="AE58" s="449">
        <v>0</v>
      </c>
      <c r="AF58" s="449">
        <v>0</v>
      </c>
      <c r="AG58" s="453">
        <v>0</v>
      </c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</row>
    <row r="59" spans="1:53" ht="18.75" customHeight="1" thickBot="1" x14ac:dyDescent="0.3">
      <c r="A59" s="586"/>
      <c r="B59" s="431" t="s">
        <v>36</v>
      </c>
      <c r="C59" s="432">
        <f t="shared" ref="C59:AG59" si="16">SUM(C12:C17,C26:C37,C41:C44,C52:C54,C58)</f>
        <v>1443</v>
      </c>
      <c r="D59" s="433">
        <f t="shared" si="16"/>
        <v>718</v>
      </c>
      <c r="E59" s="434">
        <f t="shared" si="16"/>
        <v>640</v>
      </c>
      <c r="F59" s="435">
        <f t="shared" si="16"/>
        <v>562</v>
      </c>
      <c r="G59" s="432">
        <f t="shared" ref="G59:H59" si="17">SUM(G12:G17,G26:G37,G41:G44,G52:G54,G58)</f>
        <v>160</v>
      </c>
      <c r="H59" s="436">
        <f t="shared" si="17"/>
        <v>87</v>
      </c>
      <c r="I59" s="432">
        <f t="shared" si="16"/>
        <v>60</v>
      </c>
      <c r="J59" s="436">
        <f t="shared" si="16"/>
        <v>12</v>
      </c>
      <c r="K59" s="436">
        <f t="shared" si="16"/>
        <v>154</v>
      </c>
      <c r="L59" s="436">
        <f t="shared" si="16"/>
        <v>3</v>
      </c>
      <c r="M59" s="436">
        <f t="shared" si="16"/>
        <v>23</v>
      </c>
      <c r="N59" s="436">
        <f t="shared" si="16"/>
        <v>8</v>
      </c>
      <c r="O59" s="436">
        <f t="shared" si="16"/>
        <v>200</v>
      </c>
      <c r="P59" s="436">
        <f t="shared" si="16"/>
        <v>3</v>
      </c>
      <c r="Q59" s="436">
        <f t="shared" si="16"/>
        <v>206</v>
      </c>
      <c r="R59" s="436">
        <f t="shared" si="16"/>
        <v>40</v>
      </c>
      <c r="S59" s="436">
        <f t="shared" si="16"/>
        <v>0</v>
      </c>
      <c r="T59" s="436">
        <f t="shared" si="16"/>
        <v>3</v>
      </c>
      <c r="U59" s="433">
        <f t="shared" si="16"/>
        <v>0</v>
      </c>
      <c r="V59" s="434">
        <f t="shared" si="16"/>
        <v>5187</v>
      </c>
      <c r="W59" s="435">
        <f t="shared" si="16"/>
        <v>813</v>
      </c>
      <c r="X59" s="437">
        <f t="shared" si="16"/>
        <v>2036</v>
      </c>
      <c r="Y59" s="434">
        <f t="shared" si="16"/>
        <v>1314</v>
      </c>
      <c r="Z59" s="436">
        <f t="shared" si="16"/>
        <v>289</v>
      </c>
      <c r="AA59" s="438">
        <f t="shared" si="16"/>
        <v>0</v>
      </c>
      <c r="AB59" s="438">
        <f t="shared" si="16"/>
        <v>372</v>
      </c>
      <c r="AC59" s="438">
        <f t="shared" si="16"/>
        <v>0</v>
      </c>
      <c r="AD59" s="438">
        <f t="shared" si="16"/>
        <v>43</v>
      </c>
      <c r="AE59" s="438">
        <f t="shared" si="16"/>
        <v>0</v>
      </c>
      <c r="AF59" s="438">
        <f t="shared" si="16"/>
        <v>0</v>
      </c>
      <c r="AG59" s="433">
        <f t="shared" si="16"/>
        <v>18</v>
      </c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</row>
    <row r="60" spans="1:53" ht="18.75" customHeight="1" thickBot="1" x14ac:dyDescent="0.3">
      <c r="A60" s="586"/>
      <c r="B60" s="668" t="s">
        <v>37</v>
      </c>
      <c r="C60" s="669"/>
      <c r="D60" s="669"/>
      <c r="E60" s="669"/>
      <c r="F60" s="669"/>
      <c r="G60" s="669"/>
      <c r="H60" s="669"/>
      <c r="I60" s="669"/>
      <c r="J60" s="669"/>
      <c r="K60" s="669"/>
      <c r="L60" s="669"/>
      <c r="M60" s="669"/>
      <c r="N60" s="669"/>
      <c r="O60" s="669"/>
      <c r="P60" s="669"/>
      <c r="Q60" s="669"/>
      <c r="R60" s="669"/>
      <c r="S60" s="669"/>
      <c r="T60" s="669"/>
      <c r="U60" s="669"/>
      <c r="V60" s="669"/>
      <c r="W60" s="669"/>
      <c r="X60" s="669"/>
      <c r="Y60" s="669"/>
      <c r="Z60" s="669"/>
      <c r="AA60" s="669"/>
      <c r="AB60" s="669"/>
      <c r="AC60" s="669"/>
      <c r="AD60" s="669"/>
      <c r="AE60" s="669"/>
      <c r="AF60" s="669"/>
      <c r="AG60" s="580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</row>
    <row r="61" spans="1:53" ht="18.75" customHeight="1" x14ac:dyDescent="0.25">
      <c r="A61" s="586"/>
      <c r="B61" s="477" t="s">
        <v>346</v>
      </c>
      <c r="C61" s="419">
        <f>E61+G61+I61+K61+M61+O61+Q61</f>
        <v>65</v>
      </c>
      <c r="D61" s="483">
        <f>F61+J61+L61+N61+P61+R61+S61+T61+U61+H61</f>
        <v>30</v>
      </c>
      <c r="E61" s="44">
        <v>50</v>
      </c>
      <c r="F61" s="44">
        <v>30</v>
      </c>
      <c r="G61" s="44">
        <v>0</v>
      </c>
      <c r="H61" s="44">
        <v>0</v>
      </c>
      <c r="I61" s="44">
        <v>0</v>
      </c>
      <c r="J61" s="44">
        <v>0</v>
      </c>
      <c r="K61" s="17">
        <v>4</v>
      </c>
      <c r="L61" s="62">
        <v>0</v>
      </c>
      <c r="M61" s="17">
        <v>1</v>
      </c>
      <c r="N61" s="62">
        <v>0</v>
      </c>
      <c r="O61" s="17">
        <v>5</v>
      </c>
      <c r="P61" s="62">
        <v>0</v>
      </c>
      <c r="Q61" s="17">
        <v>5</v>
      </c>
      <c r="R61" s="62">
        <v>0</v>
      </c>
      <c r="S61" s="62">
        <v>0</v>
      </c>
      <c r="T61" s="62">
        <v>0</v>
      </c>
      <c r="U61" s="62">
        <v>0</v>
      </c>
      <c r="V61" s="43">
        <v>93</v>
      </c>
      <c r="W61" s="37">
        <v>11</v>
      </c>
      <c r="X61" s="46">
        <f t="shared" ref="X61:X67" si="18">SUM(Y61:AG61)</f>
        <v>61</v>
      </c>
      <c r="Y61" s="287">
        <v>52</v>
      </c>
      <c r="Z61" s="37">
        <v>3</v>
      </c>
      <c r="AA61" s="37">
        <v>0</v>
      </c>
      <c r="AB61" s="33">
        <v>5</v>
      </c>
      <c r="AC61" s="33">
        <v>0</v>
      </c>
      <c r="AD61" s="33">
        <v>1</v>
      </c>
      <c r="AE61" s="37">
        <v>0</v>
      </c>
      <c r="AF61" s="37">
        <v>0</v>
      </c>
      <c r="AG61" s="38">
        <v>0</v>
      </c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</row>
    <row r="62" spans="1:53" ht="18.75" customHeight="1" x14ac:dyDescent="0.25">
      <c r="A62" s="586"/>
      <c r="B62" s="213" t="s">
        <v>110</v>
      </c>
      <c r="C62" s="372">
        <f t="shared" ref="C62:C67" si="19">E62+G62+I62+K62+M62+O62+Q62</f>
        <v>33</v>
      </c>
      <c r="D62" s="482">
        <f t="shared" ref="D62:D67" si="20">F62+J62+L62+N62+P62+R62+S62+T62+U62+H62</f>
        <v>13</v>
      </c>
      <c r="E62" s="214">
        <v>0</v>
      </c>
      <c r="F62" s="214">
        <v>0</v>
      </c>
      <c r="G62" s="214">
        <v>30</v>
      </c>
      <c r="H62" s="214">
        <v>13</v>
      </c>
      <c r="I62" s="214">
        <v>0</v>
      </c>
      <c r="J62" s="214">
        <v>0</v>
      </c>
      <c r="K62" s="56">
        <v>2</v>
      </c>
      <c r="L62" s="216">
        <v>0</v>
      </c>
      <c r="M62" s="56">
        <v>1</v>
      </c>
      <c r="N62" s="216">
        <v>0</v>
      </c>
      <c r="O62" s="56">
        <v>0</v>
      </c>
      <c r="P62" s="216">
        <v>0</v>
      </c>
      <c r="Q62" s="56">
        <v>0</v>
      </c>
      <c r="R62" s="216">
        <v>0</v>
      </c>
      <c r="S62" s="216">
        <v>0</v>
      </c>
      <c r="T62" s="216">
        <v>0</v>
      </c>
      <c r="U62" s="216">
        <v>0</v>
      </c>
      <c r="V62" s="217">
        <v>71</v>
      </c>
      <c r="W62" s="25">
        <v>13</v>
      </c>
      <c r="X62" s="23">
        <f t="shared" si="18"/>
        <v>23</v>
      </c>
      <c r="Y62" s="27">
        <v>4</v>
      </c>
      <c r="Z62" s="218">
        <v>2</v>
      </c>
      <c r="AA62" s="24">
        <v>0</v>
      </c>
      <c r="AB62" s="24">
        <v>17</v>
      </c>
      <c r="AC62" s="24">
        <v>0</v>
      </c>
      <c r="AD62" s="24">
        <v>0</v>
      </c>
      <c r="AE62" s="25">
        <v>0</v>
      </c>
      <c r="AF62" s="25">
        <v>0</v>
      </c>
      <c r="AG62" s="26">
        <v>0</v>
      </c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</row>
    <row r="63" spans="1:53" ht="18.75" customHeight="1" x14ac:dyDescent="0.25">
      <c r="A63" s="586"/>
      <c r="B63" s="31" t="s">
        <v>32</v>
      </c>
      <c r="C63" s="371">
        <f t="shared" si="19"/>
        <v>32</v>
      </c>
      <c r="D63" s="38">
        <f>F63+J63+L63+N63+P63+R63+S63+T63+U63+H63</f>
        <v>13</v>
      </c>
      <c r="E63" s="36">
        <v>0</v>
      </c>
      <c r="F63" s="36">
        <v>0</v>
      </c>
      <c r="G63" s="36">
        <v>30</v>
      </c>
      <c r="H63" s="36">
        <v>13</v>
      </c>
      <c r="I63" s="36">
        <v>0</v>
      </c>
      <c r="J63" s="36">
        <v>0</v>
      </c>
      <c r="K63" s="17">
        <v>2</v>
      </c>
      <c r="L63" s="37">
        <v>0</v>
      </c>
      <c r="M63" s="17">
        <v>0</v>
      </c>
      <c r="N63" s="37">
        <v>0</v>
      </c>
      <c r="O63" s="17">
        <v>0</v>
      </c>
      <c r="P63" s="37">
        <v>0</v>
      </c>
      <c r="Q63" s="17">
        <v>0</v>
      </c>
      <c r="R63" s="37">
        <v>0</v>
      </c>
      <c r="S63" s="37">
        <v>0</v>
      </c>
      <c r="T63" s="37">
        <v>0</v>
      </c>
      <c r="U63" s="37">
        <v>0</v>
      </c>
      <c r="V63" s="35">
        <v>62</v>
      </c>
      <c r="W63" s="37">
        <v>14</v>
      </c>
      <c r="X63" s="32">
        <f t="shared" si="18"/>
        <v>14</v>
      </c>
      <c r="Y63" s="35">
        <v>6</v>
      </c>
      <c r="Z63" s="63">
        <v>0</v>
      </c>
      <c r="AA63" s="33">
        <v>0</v>
      </c>
      <c r="AB63" s="33">
        <v>8</v>
      </c>
      <c r="AC63" s="33">
        <v>0</v>
      </c>
      <c r="AD63" s="33">
        <v>0</v>
      </c>
      <c r="AE63" s="37">
        <v>0</v>
      </c>
      <c r="AF63" s="37">
        <v>0</v>
      </c>
      <c r="AG63" s="38">
        <v>0</v>
      </c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</row>
    <row r="64" spans="1:53" ht="18.75" customHeight="1" x14ac:dyDescent="0.25">
      <c r="A64" s="586"/>
      <c r="B64" s="478" t="s">
        <v>345</v>
      </c>
      <c r="C64" s="372">
        <f>E64+G64+I64+K64+M64+O64+Q64</f>
        <v>151</v>
      </c>
      <c r="D64" s="30">
        <f t="shared" si="20"/>
        <v>2</v>
      </c>
      <c r="E64" s="55">
        <v>100</v>
      </c>
      <c r="F64" s="55">
        <v>2</v>
      </c>
      <c r="G64" s="55">
        <v>0</v>
      </c>
      <c r="H64" s="55">
        <v>0</v>
      </c>
      <c r="I64" s="55">
        <v>0</v>
      </c>
      <c r="J64" s="55">
        <v>0</v>
      </c>
      <c r="K64" s="56">
        <v>13</v>
      </c>
      <c r="L64" s="29">
        <v>0</v>
      </c>
      <c r="M64" s="56">
        <v>2</v>
      </c>
      <c r="N64" s="29">
        <v>0</v>
      </c>
      <c r="O64" s="56">
        <v>18</v>
      </c>
      <c r="P64" s="29">
        <v>0</v>
      </c>
      <c r="Q64" s="56">
        <v>18</v>
      </c>
      <c r="R64" s="29">
        <v>0</v>
      </c>
      <c r="S64" s="29">
        <v>0</v>
      </c>
      <c r="T64" s="29">
        <v>0</v>
      </c>
      <c r="U64" s="29">
        <v>0</v>
      </c>
      <c r="V64" s="301">
        <v>198</v>
      </c>
      <c r="W64" s="29">
        <v>26</v>
      </c>
      <c r="X64" s="299">
        <f t="shared" si="18"/>
        <v>213</v>
      </c>
      <c r="Y64" s="59">
        <v>186</v>
      </c>
      <c r="Z64" s="29">
        <v>8</v>
      </c>
      <c r="AA64" s="29">
        <v>0</v>
      </c>
      <c r="AB64" s="56">
        <v>16</v>
      </c>
      <c r="AC64" s="56">
        <v>0</v>
      </c>
      <c r="AD64" s="56">
        <v>2</v>
      </c>
      <c r="AE64" s="29">
        <v>0</v>
      </c>
      <c r="AF64" s="29">
        <v>1</v>
      </c>
      <c r="AG64" s="30">
        <v>0</v>
      </c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</row>
    <row r="65" spans="1:53" ht="18.75" customHeight="1" x14ac:dyDescent="0.25">
      <c r="A65" s="586"/>
      <c r="B65" s="477" t="s">
        <v>344</v>
      </c>
      <c r="C65" s="371">
        <f t="shared" si="19"/>
        <v>91</v>
      </c>
      <c r="D65" s="38">
        <f t="shared" si="20"/>
        <v>30</v>
      </c>
      <c r="E65" s="44">
        <v>50</v>
      </c>
      <c r="F65" s="44">
        <v>30</v>
      </c>
      <c r="G65" s="44">
        <v>0</v>
      </c>
      <c r="H65" s="44">
        <v>0</v>
      </c>
      <c r="I65" s="44">
        <v>0</v>
      </c>
      <c r="J65" s="44">
        <v>0</v>
      </c>
      <c r="K65" s="17">
        <v>12</v>
      </c>
      <c r="L65" s="62">
        <v>0</v>
      </c>
      <c r="M65" s="17">
        <v>2</v>
      </c>
      <c r="N65" s="62">
        <v>0</v>
      </c>
      <c r="O65" s="17">
        <v>14</v>
      </c>
      <c r="P65" s="62">
        <v>0</v>
      </c>
      <c r="Q65" s="17">
        <v>13</v>
      </c>
      <c r="R65" s="62">
        <v>0</v>
      </c>
      <c r="S65" s="62">
        <v>0</v>
      </c>
      <c r="T65" s="62">
        <v>0</v>
      </c>
      <c r="U65" s="62">
        <v>0</v>
      </c>
      <c r="V65" s="43">
        <v>178</v>
      </c>
      <c r="W65" s="37">
        <v>37</v>
      </c>
      <c r="X65" s="32">
        <f t="shared" si="18"/>
        <v>136</v>
      </c>
      <c r="Y65" s="63">
        <v>117</v>
      </c>
      <c r="Z65" s="37">
        <v>9</v>
      </c>
      <c r="AA65" s="37">
        <v>0</v>
      </c>
      <c r="AB65" s="33">
        <v>8</v>
      </c>
      <c r="AC65" s="33">
        <v>0</v>
      </c>
      <c r="AD65" s="33">
        <v>2</v>
      </c>
      <c r="AE65" s="37">
        <v>0</v>
      </c>
      <c r="AF65" s="37">
        <v>0</v>
      </c>
      <c r="AG65" s="38">
        <v>0</v>
      </c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</row>
    <row r="66" spans="1:53" ht="18.75" customHeight="1" x14ac:dyDescent="0.25">
      <c r="A66" s="586"/>
      <c r="B66" s="476" t="s">
        <v>343</v>
      </c>
      <c r="C66" s="372">
        <f t="shared" si="19"/>
        <v>19</v>
      </c>
      <c r="D66" s="26">
        <f t="shared" si="20"/>
        <v>0</v>
      </c>
      <c r="E66" s="214">
        <v>0</v>
      </c>
      <c r="F66" s="214">
        <v>0</v>
      </c>
      <c r="G66" s="214">
        <v>0</v>
      </c>
      <c r="H66" s="214">
        <v>0</v>
      </c>
      <c r="I66" s="214">
        <v>0</v>
      </c>
      <c r="J66" s="214">
        <v>0</v>
      </c>
      <c r="K66" s="56">
        <v>6</v>
      </c>
      <c r="L66" s="216">
        <v>0</v>
      </c>
      <c r="M66" s="56">
        <v>1</v>
      </c>
      <c r="N66" s="216">
        <v>0</v>
      </c>
      <c r="O66" s="56">
        <v>6</v>
      </c>
      <c r="P66" s="216">
        <v>0</v>
      </c>
      <c r="Q66" s="56">
        <v>6</v>
      </c>
      <c r="R66" s="216">
        <v>0</v>
      </c>
      <c r="S66" s="216">
        <v>0</v>
      </c>
      <c r="T66" s="216">
        <v>0</v>
      </c>
      <c r="U66" s="216">
        <v>0</v>
      </c>
      <c r="V66" s="217">
        <v>167</v>
      </c>
      <c r="W66" s="216">
        <v>8</v>
      </c>
      <c r="X66" s="384">
        <f t="shared" si="18"/>
        <v>44</v>
      </c>
      <c r="Y66" s="250">
        <v>24</v>
      </c>
      <c r="Z66" s="216">
        <v>2</v>
      </c>
      <c r="AA66" s="216">
        <v>0</v>
      </c>
      <c r="AB66" s="215">
        <v>17</v>
      </c>
      <c r="AC66" s="215">
        <v>0</v>
      </c>
      <c r="AD66" s="215">
        <v>0</v>
      </c>
      <c r="AE66" s="216">
        <v>0</v>
      </c>
      <c r="AF66" s="216">
        <v>0</v>
      </c>
      <c r="AG66" s="303">
        <v>1</v>
      </c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</row>
    <row r="67" spans="1:53" ht="18.75" customHeight="1" thickBot="1" x14ac:dyDescent="0.3">
      <c r="A67" s="586"/>
      <c r="B67" s="477" t="s">
        <v>342</v>
      </c>
      <c r="C67" s="371">
        <f t="shared" si="19"/>
        <v>15</v>
      </c>
      <c r="D67" s="38">
        <f t="shared" si="20"/>
        <v>2</v>
      </c>
      <c r="E67" s="44">
        <v>0</v>
      </c>
      <c r="F67" s="44">
        <v>0</v>
      </c>
      <c r="G67" s="44">
        <v>0</v>
      </c>
      <c r="H67" s="44">
        <v>0</v>
      </c>
      <c r="I67" s="44">
        <v>0</v>
      </c>
      <c r="J67" s="44">
        <v>0</v>
      </c>
      <c r="K67" s="17">
        <v>4</v>
      </c>
      <c r="L67" s="62">
        <v>0</v>
      </c>
      <c r="M67" s="17">
        <v>1</v>
      </c>
      <c r="N67" s="62">
        <v>1</v>
      </c>
      <c r="O67" s="17">
        <v>5</v>
      </c>
      <c r="P67" s="62">
        <v>0</v>
      </c>
      <c r="Q67" s="17">
        <v>5</v>
      </c>
      <c r="R67" s="62">
        <v>1</v>
      </c>
      <c r="S67" s="62">
        <v>0</v>
      </c>
      <c r="T67" s="62">
        <v>0</v>
      </c>
      <c r="U67" s="62">
        <v>0</v>
      </c>
      <c r="V67" s="385">
        <v>136</v>
      </c>
      <c r="W67" s="219">
        <v>24</v>
      </c>
      <c r="X67" s="41">
        <f t="shared" si="18"/>
        <v>66</v>
      </c>
      <c r="Y67" s="220">
        <v>49</v>
      </c>
      <c r="Z67" s="219">
        <v>9</v>
      </c>
      <c r="AA67" s="219">
        <v>0</v>
      </c>
      <c r="AB67" s="221">
        <v>6</v>
      </c>
      <c r="AC67" s="221">
        <v>0</v>
      </c>
      <c r="AD67" s="221">
        <v>1</v>
      </c>
      <c r="AE67" s="219">
        <v>0</v>
      </c>
      <c r="AF67" s="219">
        <v>0</v>
      </c>
      <c r="AG67" s="222">
        <v>1</v>
      </c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</row>
    <row r="68" spans="1:53" ht="18.75" customHeight="1" thickBot="1" x14ac:dyDescent="0.3">
      <c r="A68" s="586"/>
      <c r="B68" s="333" t="s">
        <v>38</v>
      </c>
      <c r="C68" s="51">
        <f t="shared" ref="C68:AG68" si="21">SUM(C61:C67)</f>
        <v>406</v>
      </c>
      <c r="D68" s="53">
        <f t="shared" si="21"/>
        <v>90</v>
      </c>
      <c r="E68" s="51">
        <f t="shared" si="21"/>
        <v>200</v>
      </c>
      <c r="F68" s="53">
        <f t="shared" si="21"/>
        <v>62</v>
      </c>
      <c r="G68" s="51">
        <f t="shared" ref="G68:H68" si="22">SUM(G61:G67)</f>
        <v>60</v>
      </c>
      <c r="H68" s="68">
        <f t="shared" si="22"/>
        <v>26</v>
      </c>
      <c r="I68" s="51">
        <f t="shared" si="21"/>
        <v>0</v>
      </c>
      <c r="J68" s="68">
        <f t="shared" si="21"/>
        <v>0</v>
      </c>
      <c r="K68" s="68">
        <f t="shared" si="21"/>
        <v>43</v>
      </c>
      <c r="L68" s="68">
        <f t="shared" si="21"/>
        <v>0</v>
      </c>
      <c r="M68" s="68">
        <f t="shared" si="21"/>
        <v>8</v>
      </c>
      <c r="N68" s="68">
        <f t="shared" si="21"/>
        <v>1</v>
      </c>
      <c r="O68" s="68">
        <f t="shared" si="21"/>
        <v>48</v>
      </c>
      <c r="P68" s="68">
        <f t="shared" si="21"/>
        <v>0</v>
      </c>
      <c r="Q68" s="68">
        <f t="shared" si="21"/>
        <v>47</v>
      </c>
      <c r="R68" s="68">
        <f t="shared" si="21"/>
        <v>1</v>
      </c>
      <c r="S68" s="68">
        <f t="shared" si="21"/>
        <v>0</v>
      </c>
      <c r="T68" s="68">
        <f t="shared" si="21"/>
        <v>0</v>
      </c>
      <c r="U68" s="53">
        <f t="shared" si="21"/>
        <v>0</v>
      </c>
      <c r="V68" s="6">
        <f t="shared" si="21"/>
        <v>905</v>
      </c>
      <c r="W68" s="6">
        <f t="shared" si="21"/>
        <v>133</v>
      </c>
      <c r="X68" s="6">
        <f t="shared" si="21"/>
        <v>557</v>
      </c>
      <c r="Y68" s="51">
        <f t="shared" si="21"/>
        <v>438</v>
      </c>
      <c r="Z68" s="68">
        <f t="shared" si="21"/>
        <v>33</v>
      </c>
      <c r="AA68" s="68">
        <f t="shared" si="21"/>
        <v>0</v>
      </c>
      <c r="AB68" s="68">
        <f t="shared" si="21"/>
        <v>77</v>
      </c>
      <c r="AC68" s="68">
        <f t="shared" si="21"/>
        <v>0</v>
      </c>
      <c r="AD68" s="68">
        <f t="shared" si="21"/>
        <v>6</v>
      </c>
      <c r="AE68" s="68">
        <f t="shared" si="21"/>
        <v>0</v>
      </c>
      <c r="AF68" s="68">
        <f t="shared" si="21"/>
        <v>1</v>
      </c>
      <c r="AG68" s="53">
        <f t="shared" si="21"/>
        <v>2</v>
      </c>
      <c r="AH68" s="69"/>
      <c r="AI68" s="69"/>
      <c r="AJ68" s="69"/>
      <c r="AK68" s="69"/>
      <c r="AL68" s="69"/>
      <c r="AM68" s="69"/>
      <c r="AN68" s="69"/>
      <c r="AO68" s="3"/>
      <c r="AP68" s="69"/>
      <c r="AQ68" s="69"/>
      <c r="AR68" s="69"/>
      <c r="AS68" s="69"/>
      <c r="AT68" s="69"/>
      <c r="AU68" s="69"/>
      <c r="AV68" s="69"/>
      <c r="AW68" s="3"/>
      <c r="AX68" s="69"/>
      <c r="AY68" s="69"/>
      <c r="AZ68" s="69"/>
      <c r="BA68" s="69"/>
    </row>
    <row r="69" spans="1:53" ht="18.75" customHeight="1" thickBot="1" x14ac:dyDescent="0.3">
      <c r="A69" s="586"/>
      <c r="B69" s="633" t="s">
        <v>86</v>
      </c>
      <c r="C69" s="634"/>
      <c r="D69" s="634"/>
      <c r="E69" s="634"/>
      <c r="F69" s="634"/>
      <c r="G69" s="643"/>
      <c r="H69" s="643"/>
      <c r="I69" s="634"/>
      <c r="J69" s="634"/>
      <c r="K69" s="634"/>
      <c r="L69" s="634"/>
      <c r="M69" s="634"/>
      <c r="N69" s="634"/>
      <c r="O69" s="634"/>
      <c r="P69" s="634"/>
      <c r="Q69" s="634"/>
      <c r="R69" s="634"/>
      <c r="S69" s="634"/>
      <c r="T69" s="634"/>
      <c r="U69" s="634"/>
      <c r="V69" s="634"/>
      <c r="W69" s="634"/>
      <c r="X69" s="634"/>
      <c r="Y69" s="634"/>
      <c r="Z69" s="634"/>
      <c r="AA69" s="634"/>
      <c r="AB69" s="634"/>
      <c r="AC69" s="634"/>
      <c r="AD69" s="634"/>
      <c r="AE69" s="634"/>
      <c r="AF69" s="634"/>
      <c r="AG69" s="635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</row>
    <row r="70" spans="1:53" ht="18.75" customHeight="1" x14ac:dyDescent="0.25">
      <c r="A70" s="586"/>
      <c r="B70" s="40" t="s">
        <v>144</v>
      </c>
      <c r="C70" s="419">
        <f>E70+G70+I70+K70+M70+O70+Q70</f>
        <v>30</v>
      </c>
      <c r="D70" s="38">
        <f>F70+J70+L70+N70+P70+R70+S70+T70+U70+H70</f>
        <v>10</v>
      </c>
      <c r="E70" s="36">
        <v>0</v>
      </c>
      <c r="F70" s="36">
        <v>0</v>
      </c>
      <c r="G70" s="36">
        <v>30</v>
      </c>
      <c r="H70" s="36">
        <v>10</v>
      </c>
      <c r="I70" s="36">
        <v>0</v>
      </c>
      <c r="J70" s="36">
        <v>0</v>
      </c>
      <c r="K70" s="211">
        <v>0</v>
      </c>
      <c r="L70" s="37">
        <v>0</v>
      </c>
      <c r="M70" s="211">
        <v>0</v>
      </c>
      <c r="N70" s="37">
        <v>0</v>
      </c>
      <c r="O70" s="211">
        <v>0</v>
      </c>
      <c r="P70" s="37">
        <v>0</v>
      </c>
      <c r="Q70" s="211">
        <v>0</v>
      </c>
      <c r="R70" s="37">
        <v>0</v>
      </c>
      <c r="S70" s="37">
        <v>0</v>
      </c>
      <c r="T70" s="37">
        <v>0</v>
      </c>
      <c r="U70" s="37">
        <v>0</v>
      </c>
      <c r="V70" s="35">
        <v>64</v>
      </c>
      <c r="W70" s="38">
        <v>6</v>
      </c>
      <c r="X70" s="32">
        <f t="shared" ref="X70:X77" si="23">SUM(Y70:AG70)</f>
        <v>26</v>
      </c>
      <c r="Y70" s="305">
        <v>4</v>
      </c>
      <c r="Z70" s="33">
        <v>1</v>
      </c>
      <c r="AA70" s="33">
        <v>0</v>
      </c>
      <c r="AB70" s="33">
        <v>21</v>
      </c>
      <c r="AC70" s="33">
        <v>0</v>
      </c>
      <c r="AD70" s="33">
        <v>0</v>
      </c>
      <c r="AE70" s="37">
        <v>0</v>
      </c>
      <c r="AF70" s="37">
        <v>0</v>
      </c>
      <c r="AG70" s="38">
        <v>0</v>
      </c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</row>
    <row r="71" spans="1:53" ht="18.75" customHeight="1" x14ac:dyDescent="0.25">
      <c r="A71" s="586"/>
      <c r="B71" s="213" t="s">
        <v>138</v>
      </c>
      <c r="C71" s="374">
        <f t="shared" ref="C71:C77" si="24">E71+G71+I71+K71+M71+O71+Q71</f>
        <v>32</v>
      </c>
      <c r="D71" s="26">
        <f t="shared" ref="D71:D77" si="25">F71+J71+L71+N71+P71+R71+S71+T71+U71+H71</f>
        <v>11</v>
      </c>
      <c r="E71" s="300">
        <v>0</v>
      </c>
      <c r="F71" s="300">
        <v>0</v>
      </c>
      <c r="G71" s="300">
        <v>30</v>
      </c>
      <c r="H71" s="300">
        <v>11</v>
      </c>
      <c r="I71" s="300">
        <v>0</v>
      </c>
      <c r="J71" s="300">
        <v>0</v>
      </c>
      <c r="K71" s="24">
        <v>1</v>
      </c>
      <c r="L71" s="56">
        <v>0</v>
      </c>
      <c r="M71" s="24">
        <v>1</v>
      </c>
      <c r="N71" s="29">
        <v>0</v>
      </c>
      <c r="O71" s="24">
        <v>0</v>
      </c>
      <c r="P71" s="29">
        <v>0</v>
      </c>
      <c r="Q71" s="24">
        <v>0</v>
      </c>
      <c r="R71" s="29">
        <v>0</v>
      </c>
      <c r="S71" s="29">
        <v>0</v>
      </c>
      <c r="T71" s="29">
        <v>0</v>
      </c>
      <c r="U71" s="29">
        <v>0</v>
      </c>
      <c r="V71" s="301">
        <v>56</v>
      </c>
      <c r="W71" s="29">
        <v>6</v>
      </c>
      <c r="X71" s="299">
        <f t="shared" si="23"/>
        <v>17</v>
      </c>
      <c r="Y71" s="59">
        <v>2</v>
      </c>
      <c r="Z71" s="29">
        <v>1</v>
      </c>
      <c r="AA71" s="29">
        <v>0</v>
      </c>
      <c r="AB71" s="56">
        <v>14</v>
      </c>
      <c r="AC71" s="56">
        <v>0</v>
      </c>
      <c r="AD71" s="56">
        <v>0</v>
      </c>
      <c r="AE71" s="29">
        <v>0</v>
      </c>
      <c r="AF71" s="29">
        <v>0</v>
      </c>
      <c r="AG71" s="30">
        <v>0</v>
      </c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</row>
    <row r="72" spans="1:53" ht="18.75" customHeight="1" x14ac:dyDescent="0.25">
      <c r="A72" s="586"/>
      <c r="B72" s="40" t="s">
        <v>139</v>
      </c>
      <c r="C72" s="378">
        <f t="shared" si="24"/>
        <v>31</v>
      </c>
      <c r="D72" s="38">
        <f t="shared" si="25"/>
        <v>5</v>
      </c>
      <c r="E72" s="36">
        <v>0</v>
      </c>
      <c r="F72" s="36">
        <v>0</v>
      </c>
      <c r="G72" s="36">
        <v>30</v>
      </c>
      <c r="H72" s="36">
        <v>5</v>
      </c>
      <c r="I72" s="36">
        <v>0</v>
      </c>
      <c r="J72" s="36">
        <v>0</v>
      </c>
      <c r="K72" s="17">
        <v>1</v>
      </c>
      <c r="L72" s="37">
        <v>0</v>
      </c>
      <c r="M72" s="17">
        <v>0</v>
      </c>
      <c r="N72" s="37">
        <v>0</v>
      </c>
      <c r="O72" s="17">
        <v>0</v>
      </c>
      <c r="P72" s="37">
        <v>0</v>
      </c>
      <c r="Q72" s="17">
        <v>0</v>
      </c>
      <c r="R72" s="37">
        <v>0</v>
      </c>
      <c r="S72" s="37">
        <v>0</v>
      </c>
      <c r="T72" s="37">
        <v>0</v>
      </c>
      <c r="U72" s="37">
        <v>0</v>
      </c>
      <c r="V72" s="35">
        <v>29</v>
      </c>
      <c r="W72" s="38">
        <v>5</v>
      </c>
      <c r="X72" s="32">
        <f t="shared" si="23"/>
        <v>8</v>
      </c>
      <c r="Y72" s="305">
        <v>1</v>
      </c>
      <c r="Z72" s="33">
        <v>2</v>
      </c>
      <c r="AA72" s="17">
        <v>0</v>
      </c>
      <c r="AB72" s="17">
        <v>5</v>
      </c>
      <c r="AC72" s="17">
        <v>0</v>
      </c>
      <c r="AD72" s="17">
        <v>0</v>
      </c>
      <c r="AE72" s="18">
        <v>0</v>
      </c>
      <c r="AF72" s="18">
        <v>0</v>
      </c>
      <c r="AG72" s="34">
        <v>0</v>
      </c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</row>
    <row r="73" spans="1:53" ht="18.75" customHeight="1" x14ac:dyDescent="0.25">
      <c r="A73" s="586"/>
      <c r="B73" s="476" t="s">
        <v>337</v>
      </c>
      <c r="C73" s="380">
        <f t="shared" si="24"/>
        <v>135</v>
      </c>
      <c r="D73" s="30">
        <f t="shared" si="25"/>
        <v>2</v>
      </c>
      <c r="E73" s="300">
        <v>100</v>
      </c>
      <c r="F73" s="300">
        <v>0</v>
      </c>
      <c r="G73" s="300">
        <v>0</v>
      </c>
      <c r="H73" s="300">
        <v>0</v>
      </c>
      <c r="I73" s="300">
        <v>0</v>
      </c>
      <c r="J73" s="300">
        <v>0</v>
      </c>
      <c r="K73" s="249">
        <v>7</v>
      </c>
      <c r="L73" s="249">
        <v>0</v>
      </c>
      <c r="M73" s="249">
        <v>2</v>
      </c>
      <c r="N73" s="29">
        <v>0</v>
      </c>
      <c r="O73" s="249">
        <v>13</v>
      </c>
      <c r="P73" s="29">
        <v>1</v>
      </c>
      <c r="Q73" s="249">
        <v>13</v>
      </c>
      <c r="R73" s="29">
        <v>0</v>
      </c>
      <c r="S73" s="29">
        <v>0</v>
      </c>
      <c r="T73" s="29">
        <v>0</v>
      </c>
      <c r="U73" s="29">
        <v>1</v>
      </c>
      <c r="V73" s="301">
        <v>208</v>
      </c>
      <c r="W73" s="29">
        <v>27</v>
      </c>
      <c r="X73" s="299">
        <f t="shared" si="23"/>
        <v>213</v>
      </c>
      <c r="Y73" s="59">
        <v>173</v>
      </c>
      <c r="Z73" s="29">
        <v>14</v>
      </c>
      <c r="AA73" s="29">
        <v>0</v>
      </c>
      <c r="AB73" s="56">
        <v>20</v>
      </c>
      <c r="AC73" s="56">
        <v>0</v>
      </c>
      <c r="AD73" s="56">
        <v>6</v>
      </c>
      <c r="AE73" s="29">
        <v>0</v>
      </c>
      <c r="AF73" s="29">
        <v>0</v>
      </c>
      <c r="AG73" s="30">
        <v>0</v>
      </c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</row>
    <row r="74" spans="1:53" ht="18.75" customHeight="1" x14ac:dyDescent="0.25">
      <c r="A74" s="586"/>
      <c r="B74" s="477" t="s">
        <v>336</v>
      </c>
      <c r="C74" s="375">
        <f>E74+G74+I74+K74+M74+O74+Q74</f>
        <v>102</v>
      </c>
      <c r="D74" s="38">
        <f t="shared" si="25"/>
        <v>24</v>
      </c>
      <c r="E74" s="36">
        <v>50</v>
      </c>
      <c r="F74" s="36">
        <v>24</v>
      </c>
      <c r="G74" s="36">
        <v>0</v>
      </c>
      <c r="H74" s="36">
        <v>0</v>
      </c>
      <c r="I74" s="36">
        <v>0</v>
      </c>
      <c r="J74" s="36">
        <v>0</v>
      </c>
      <c r="K74" s="33">
        <v>10</v>
      </c>
      <c r="L74" s="37">
        <v>0</v>
      </c>
      <c r="M74" s="33">
        <v>2</v>
      </c>
      <c r="N74" s="37">
        <v>0</v>
      </c>
      <c r="O74" s="33">
        <v>20</v>
      </c>
      <c r="P74" s="37">
        <v>0</v>
      </c>
      <c r="Q74" s="33">
        <v>20</v>
      </c>
      <c r="R74" s="37">
        <v>0</v>
      </c>
      <c r="S74" s="37">
        <v>0</v>
      </c>
      <c r="T74" s="37">
        <v>0</v>
      </c>
      <c r="U74" s="37">
        <v>0</v>
      </c>
      <c r="V74" s="35">
        <v>152</v>
      </c>
      <c r="W74" s="37">
        <v>33</v>
      </c>
      <c r="X74" s="32">
        <f t="shared" si="23"/>
        <v>127</v>
      </c>
      <c r="Y74" s="63">
        <v>109</v>
      </c>
      <c r="Z74" s="37">
        <v>13</v>
      </c>
      <c r="AA74" s="37">
        <v>0</v>
      </c>
      <c r="AB74" s="33">
        <v>2</v>
      </c>
      <c r="AC74" s="33">
        <v>0</v>
      </c>
      <c r="AD74" s="33">
        <v>3</v>
      </c>
      <c r="AE74" s="37">
        <v>0</v>
      </c>
      <c r="AF74" s="37">
        <v>0</v>
      </c>
      <c r="AG74" s="38">
        <v>0</v>
      </c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</row>
    <row r="75" spans="1:53" ht="18.75" customHeight="1" x14ac:dyDescent="0.25">
      <c r="A75" s="586"/>
      <c r="B75" s="476" t="s">
        <v>341</v>
      </c>
      <c r="C75" s="374">
        <f t="shared" si="24"/>
        <v>50</v>
      </c>
      <c r="D75" s="26">
        <f>F75+J75+L75+N75+P75+R75+S75+T75+U75+H75</f>
        <v>42</v>
      </c>
      <c r="E75" s="28">
        <v>40</v>
      </c>
      <c r="F75" s="28">
        <v>40</v>
      </c>
      <c r="G75" s="28">
        <v>0</v>
      </c>
      <c r="H75" s="28">
        <v>0</v>
      </c>
      <c r="I75" s="28">
        <v>0</v>
      </c>
      <c r="J75" s="28">
        <v>0</v>
      </c>
      <c r="K75" s="24">
        <v>3</v>
      </c>
      <c r="L75" s="29">
        <v>0</v>
      </c>
      <c r="M75" s="24">
        <v>1</v>
      </c>
      <c r="N75" s="29">
        <v>0</v>
      </c>
      <c r="O75" s="24">
        <v>3</v>
      </c>
      <c r="P75" s="29">
        <v>0</v>
      </c>
      <c r="Q75" s="24">
        <v>3</v>
      </c>
      <c r="R75" s="29">
        <v>2</v>
      </c>
      <c r="S75" s="29">
        <v>0</v>
      </c>
      <c r="T75" s="29">
        <v>0</v>
      </c>
      <c r="U75" s="29">
        <v>0</v>
      </c>
      <c r="V75" s="301">
        <v>153</v>
      </c>
      <c r="W75" s="25">
        <v>7</v>
      </c>
      <c r="X75" s="23">
        <f t="shared" si="23"/>
        <v>55</v>
      </c>
      <c r="Y75" s="218">
        <v>37</v>
      </c>
      <c r="Z75" s="25">
        <v>4</v>
      </c>
      <c r="AA75" s="25">
        <v>0</v>
      </c>
      <c r="AB75" s="24">
        <v>12</v>
      </c>
      <c r="AC75" s="24">
        <v>0</v>
      </c>
      <c r="AD75" s="24">
        <v>1</v>
      </c>
      <c r="AE75" s="24">
        <v>0</v>
      </c>
      <c r="AF75" s="24">
        <v>0</v>
      </c>
      <c r="AG75" s="26">
        <v>1</v>
      </c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</row>
    <row r="76" spans="1:53" ht="18.75" customHeight="1" x14ac:dyDescent="0.25">
      <c r="A76" s="586"/>
      <c r="B76" s="477" t="s">
        <v>340</v>
      </c>
      <c r="C76" s="375">
        <f t="shared" si="24"/>
        <v>5</v>
      </c>
      <c r="D76" s="38">
        <f t="shared" si="25"/>
        <v>1</v>
      </c>
      <c r="E76" s="308">
        <v>0</v>
      </c>
      <c r="F76" s="392">
        <v>0</v>
      </c>
      <c r="G76" s="471">
        <v>0</v>
      </c>
      <c r="H76" s="471">
        <v>0</v>
      </c>
      <c r="I76" s="471">
        <v>0</v>
      </c>
      <c r="J76" s="471">
        <v>0</v>
      </c>
      <c r="K76" s="211">
        <v>1</v>
      </c>
      <c r="L76" s="45">
        <v>0</v>
      </c>
      <c r="M76" s="211">
        <v>0</v>
      </c>
      <c r="N76" s="45">
        <v>0</v>
      </c>
      <c r="O76" s="211">
        <v>2</v>
      </c>
      <c r="P76" s="45">
        <v>0</v>
      </c>
      <c r="Q76" s="211">
        <v>2</v>
      </c>
      <c r="R76" s="45">
        <v>1</v>
      </c>
      <c r="S76" s="45">
        <v>0</v>
      </c>
      <c r="T76" s="45">
        <v>0</v>
      </c>
      <c r="U76" s="45">
        <v>0</v>
      </c>
      <c r="V76" s="226">
        <v>101</v>
      </c>
      <c r="W76" s="45">
        <v>10</v>
      </c>
      <c r="X76" s="227">
        <f t="shared" si="23"/>
        <v>47</v>
      </c>
      <c r="Y76" s="228">
        <v>26</v>
      </c>
      <c r="Z76" s="45">
        <v>3</v>
      </c>
      <c r="AA76" s="45">
        <v>0</v>
      </c>
      <c r="AB76" s="211">
        <v>17</v>
      </c>
      <c r="AC76" s="211">
        <v>0</v>
      </c>
      <c r="AD76" s="211">
        <v>1</v>
      </c>
      <c r="AE76" s="45">
        <v>0</v>
      </c>
      <c r="AF76" s="45">
        <v>0</v>
      </c>
      <c r="AG76" s="47">
        <v>0</v>
      </c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</row>
    <row r="77" spans="1:53" ht="18.75" customHeight="1" thickBot="1" x14ac:dyDescent="0.3">
      <c r="A77" s="586"/>
      <c r="B77" s="476" t="s">
        <v>339</v>
      </c>
      <c r="C77" s="374">
        <f t="shared" si="24"/>
        <v>61</v>
      </c>
      <c r="D77" s="26">
        <f t="shared" si="25"/>
        <v>40</v>
      </c>
      <c r="E77" s="28">
        <v>40</v>
      </c>
      <c r="F77" s="238">
        <v>40</v>
      </c>
      <c r="G77" s="28">
        <v>0</v>
      </c>
      <c r="H77" s="238">
        <v>0</v>
      </c>
      <c r="I77" s="28">
        <v>0</v>
      </c>
      <c r="J77" s="238">
        <v>0</v>
      </c>
      <c r="K77" s="238">
        <v>4</v>
      </c>
      <c r="L77" s="235">
        <v>0</v>
      </c>
      <c r="M77" s="238">
        <v>1</v>
      </c>
      <c r="N77" s="235">
        <v>0</v>
      </c>
      <c r="O77" s="238">
        <v>8</v>
      </c>
      <c r="P77" s="235">
        <v>0</v>
      </c>
      <c r="Q77" s="238">
        <v>8</v>
      </c>
      <c r="R77" s="235">
        <v>0</v>
      </c>
      <c r="S77" s="235">
        <v>0</v>
      </c>
      <c r="T77" s="235">
        <v>0</v>
      </c>
      <c r="U77" s="235">
        <v>0</v>
      </c>
      <c r="V77" s="359">
        <v>213</v>
      </c>
      <c r="W77" s="239">
        <v>14</v>
      </c>
      <c r="X77" s="234">
        <f t="shared" si="23"/>
        <v>85</v>
      </c>
      <c r="Y77" s="364">
        <v>45</v>
      </c>
      <c r="Z77" s="235">
        <v>8</v>
      </c>
      <c r="AA77" s="235">
        <v>0</v>
      </c>
      <c r="AB77" s="238">
        <v>31</v>
      </c>
      <c r="AC77" s="238">
        <v>0</v>
      </c>
      <c r="AD77" s="238">
        <v>1</v>
      </c>
      <c r="AE77" s="238">
        <v>0</v>
      </c>
      <c r="AF77" s="238">
        <v>0</v>
      </c>
      <c r="AG77" s="239">
        <v>0</v>
      </c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</row>
    <row r="78" spans="1:53" ht="18.75" customHeight="1" thickBot="1" x14ac:dyDescent="0.3">
      <c r="A78" s="586"/>
      <c r="B78" s="253" t="s">
        <v>95</v>
      </c>
      <c r="C78" s="75">
        <f t="shared" ref="C78:AG78" si="26">SUM(C70:C77)</f>
        <v>446</v>
      </c>
      <c r="D78" s="76">
        <f t="shared" si="26"/>
        <v>135</v>
      </c>
      <c r="E78" s="75">
        <f t="shared" si="26"/>
        <v>230</v>
      </c>
      <c r="F78" s="76">
        <f t="shared" si="26"/>
        <v>104</v>
      </c>
      <c r="G78" s="75">
        <f t="shared" ref="G78:H78" si="27">SUM(G70:G77)</f>
        <v>90</v>
      </c>
      <c r="H78" s="73">
        <f t="shared" si="27"/>
        <v>26</v>
      </c>
      <c r="I78" s="75">
        <f t="shared" si="26"/>
        <v>0</v>
      </c>
      <c r="J78" s="73">
        <f t="shared" si="26"/>
        <v>0</v>
      </c>
      <c r="K78" s="381">
        <f t="shared" si="26"/>
        <v>27</v>
      </c>
      <c r="L78" s="73">
        <f t="shared" si="26"/>
        <v>0</v>
      </c>
      <c r="M78" s="73">
        <f t="shared" si="26"/>
        <v>7</v>
      </c>
      <c r="N78" s="73">
        <f t="shared" si="26"/>
        <v>0</v>
      </c>
      <c r="O78" s="73">
        <f t="shared" si="26"/>
        <v>46</v>
      </c>
      <c r="P78" s="73">
        <f t="shared" si="26"/>
        <v>1</v>
      </c>
      <c r="Q78" s="73">
        <f t="shared" si="26"/>
        <v>46</v>
      </c>
      <c r="R78" s="73">
        <f t="shared" si="26"/>
        <v>3</v>
      </c>
      <c r="S78" s="73">
        <f t="shared" si="26"/>
        <v>0</v>
      </c>
      <c r="T78" s="73">
        <f t="shared" si="26"/>
        <v>0</v>
      </c>
      <c r="U78" s="76">
        <f t="shared" si="26"/>
        <v>1</v>
      </c>
      <c r="V78" s="71">
        <f t="shared" si="26"/>
        <v>976</v>
      </c>
      <c r="W78" s="71">
        <f t="shared" si="26"/>
        <v>108</v>
      </c>
      <c r="X78" s="71">
        <f t="shared" si="26"/>
        <v>578</v>
      </c>
      <c r="Y78" s="75">
        <f t="shared" si="26"/>
        <v>397</v>
      </c>
      <c r="Z78" s="73">
        <f t="shared" si="26"/>
        <v>46</v>
      </c>
      <c r="AA78" s="73">
        <f t="shared" si="26"/>
        <v>0</v>
      </c>
      <c r="AB78" s="73">
        <f t="shared" si="26"/>
        <v>122</v>
      </c>
      <c r="AC78" s="73">
        <f t="shared" si="26"/>
        <v>0</v>
      </c>
      <c r="AD78" s="73">
        <f t="shared" si="26"/>
        <v>12</v>
      </c>
      <c r="AE78" s="73">
        <f t="shared" si="26"/>
        <v>0</v>
      </c>
      <c r="AF78" s="73">
        <f t="shared" si="26"/>
        <v>0</v>
      </c>
      <c r="AG78" s="76">
        <f t="shared" si="26"/>
        <v>1</v>
      </c>
      <c r="AH78" s="231"/>
      <c r="AI78" s="231"/>
      <c r="AJ78" s="231"/>
      <c r="AK78" s="231"/>
      <c r="AL78" s="231"/>
      <c r="AM78" s="231"/>
      <c r="AN78" s="231"/>
      <c r="AO78" s="231"/>
      <c r="AP78" s="231"/>
      <c r="AQ78" s="231"/>
      <c r="AR78" s="231"/>
      <c r="AS78" s="231"/>
      <c r="AT78" s="231"/>
      <c r="AU78" s="231"/>
      <c r="AV78" s="231"/>
      <c r="AW78" s="231"/>
      <c r="AX78" s="231"/>
      <c r="AY78" s="231"/>
      <c r="AZ78" s="231"/>
      <c r="BA78" s="231"/>
    </row>
    <row r="79" spans="1:53" ht="18.75" customHeight="1" thickBot="1" x14ac:dyDescent="0.3">
      <c r="A79" s="586"/>
      <c r="B79" s="633" t="s">
        <v>121</v>
      </c>
      <c r="C79" s="634"/>
      <c r="D79" s="634"/>
      <c r="E79" s="634"/>
      <c r="F79" s="634"/>
      <c r="G79" s="643"/>
      <c r="H79" s="643"/>
      <c r="I79" s="634"/>
      <c r="J79" s="634"/>
      <c r="K79" s="634"/>
      <c r="L79" s="634"/>
      <c r="M79" s="634"/>
      <c r="N79" s="634"/>
      <c r="O79" s="634"/>
      <c r="P79" s="634"/>
      <c r="Q79" s="634"/>
      <c r="R79" s="634"/>
      <c r="S79" s="634"/>
      <c r="T79" s="634"/>
      <c r="U79" s="634"/>
      <c r="V79" s="634"/>
      <c r="W79" s="634"/>
      <c r="X79" s="634"/>
      <c r="Y79" s="634"/>
      <c r="Z79" s="634"/>
      <c r="AA79" s="634"/>
      <c r="AB79" s="634"/>
      <c r="AC79" s="634"/>
      <c r="AD79" s="634"/>
      <c r="AE79" s="634"/>
      <c r="AF79" s="634"/>
      <c r="AG79" s="635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</row>
    <row r="80" spans="1:53" ht="18.75" customHeight="1" x14ac:dyDescent="0.25">
      <c r="A80" s="586"/>
      <c r="B80" s="475" t="s">
        <v>338</v>
      </c>
      <c r="C80" s="419">
        <f>E80+G80+I80+K80+M80+O80+Q80</f>
        <v>68</v>
      </c>
      <c r="D80" s="38">
        <f t="shared" ref="D80:D87" si="28">F80+J80+L80+N80+P80+R80+S80+T80+U80+H80</f>
        <v>42</v>
      </c>
      <c r="E80" s="339">
        <v>40</v>
      </c>
      <c r="F80" s="339">
        <v>40</v>
      </c>
      <c r="G80" s="339">
        <v>0</v>
      </c>
      <c r="H80" s="339">
        <v>0</v>
      </c>
      <c r="I80" s="339">
        <v>0</v>
      </c>
      <c r="J80" s="339">
        <v>0</v>
      </c>
      <c r="K80" s="83">
        <v>9</v>
      </c>
      <c r="L80" s="84">
        <v>0</v>
      </c>
      <c r="M80" s="83">
        <v>1</v>
      </c>
      <c r="N80" s="84">
        <v>1</v>
      </c>
      <c r="O80" s="83">
        <v>9</v>
      </c>
      <c r="P80" s="84">
        <v>0</v>
      </c>
      <c r="Q80" s="83">
        <v>9</v>
      </c>
      <c r="R80" s="84">
        <v>1</v>
      </c>
      <c r="S80" s="84">
        <v>0</v>
      </c>
      <c r="T80" s="84">
        <v>0</v>
      </c>
      <c r="U80" s="84">
        <v>0</v>
      </c>
      <c r="V80" s="20">
        <v>352</v>
      </c>
      <c r="W80" s="84">
        <v>15</v>
      </c>
      <c r="X80" s="16">
        <f t="shared" ref="X80:X87" si="29">SUM(Y80:AG80)</f>
        <v>95</v>
      </c>
      <c r="Y80" s="246">
        <v>36</v>
      </c>
      <c r="Z80" s="84">
        <v>19</v>
      </c>
      <c r="AA80" s="84">
        <v>0</v>
      </c>
      <c r="AB80" s="83">
        <v>39</v>
      </c>
      <c r="AC80" s="83">
        <v>0</v>
      </c>
      <c r="AD80" s="83">
        <v>1</v>
      </c>
      <c r="AE80" s="83">
        <v>0</v>
      </c>
      <c r="AF80" s="83">
        <v>0</v>
      </c>
      <c r="AG80" s="340">
        <v>0</v>
      </c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</row>
    <row r="81" spans="1:53" ht="18.75" customHeight="1" x14ac:dyDescent="0.25">
      <c r="A81" s="586"/>
      <c r="B81" s="22" t="s">
        <v>164</v>
      </c>
      <c r="C81" s="377">
        <f>E81+G81+I81+K81+M81+O81+Q81</f>
        <v>31</v>
      </c>
      <c r="D81" s="286">
        <f t="shared" si="28"/>
        <v>2</v>
      </c>
      <c r="E81" s="28">
        <v>0</v>
      </c>
      <c r="F81" s="28">
        <v>0</v>
      </c>
      <c r="G81" s="28">
        <v>30</v>
      </c>
      <c r="H81" s="28">
        <v>2</v>
      </c>
      <c r="I81" s="28">
        <v>0</v>
      </c>
      <c r="J81" s="28">
        <v>0</v>
      </c>
      <c r="K81" s="24">
        <v>1</v>
      </c>
      <c r="L81" s="25">
        <v>0</v>
      </c>
      <c r="M81" s="24">
        <v>0</v>
      </c>
      <c r="N81" s="25">
        <v>0</v>
      </c>
      <c r="O81" s="24">
        <v>0</v>
      </c>
      <c r="P81" s="25">
        <v>0</v>
      </c>
      <c r="Q81" s="24">
        <v>0</v>
      </c>
      <c r="R81" s="25">
        <v>0</v>
      </c>
      <c r="S81" s="25">
        <v>0</v>
      </c>
      <c r="T81" s="25">
        <v>0</v>
      </c>
      <c r="U81" s="25">
        <v>0</v>
      </c>
      <c r="V81" s="27">
        <v>13</v>
      </c>
      <c r="W81" s="25">
        <v>4</v>
      </c>
      <c r="X81" s="23">
        <f t="shared" si="29"/>
        <v>5</v>
      </c>
      <c r="Y81" s="218">
        <v>3</v>
      </c>
      <c r="Z81" s="25">
        <v>0</v>
      </c>
      <c r="AA81" s="25">
        <v>0</v>
      </c>
      <c r="AB81" s="24">
        <v>2</v>
      </c>
      <c r="AC81" s="24">
        <v>0</v>
      </c>
      <c r="AD81" s="24">
        <v>0</v>
      </c>
      <c r="AE81" s="24">
        <v>0</v>
      </c>
      <c r="AF81" s="24">
        <v>0</v>
      </c>
      <c r="AG81" s="343">
        <v>0</v>
      </c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</row>
    <row r="82" spans="1:53" ht="18.75" customHeight="1" x14ac:dyDescent="0.25">
      <c r="A82" s="586"/>
      <c r="B82" s="15" t="s">
        <v>144</v>
      </c>
      <c r="C82" s="378">
        <f>E82+G82+I82+K82+M82+O82+Q82</f>
        <v>31</v>
      </c>
      <c r="D82" s="38">
        <f t="shared" si="28"/>
        <v>14</v>
      </c>
      <c r="E82" s="21">
        <v>0</v>
      </c>
      <c r="F82" s="21">
        <v>0</v>
      </c>
      <c r="G82" s="21">
        <v>30</v>
      </c>
      <c r="H82" s="21">
        <v>14</v>
      </c>
      <c r="I82" s="21">
        <v>0</v>
      </c>
      <c r="J82" s="21">
        <v>0</v>
      </c>
      <c r="K82" s="17">
        <v>1</v>
      </c>
      <c r="L82" s="18">
        <v>0</v>
      </c>
      <c r="M82" s="17">
        <v>0</v>
      </c>
      <c r="N82" s="18">
        <v>0</v>
      </c>
      <c r="O82" s="17">
        <v>0</v>
      </c>
      <c r="P82" s="18">
        <v>0</v>
      </c>
      <c r="Q82" s="17">
        <v>0</v>
      </c>
      <c r="R82" s="18">
        <v>0</v>
      </c>
      <c r="S82" s="18">
        <v>0</v>
      </c>
      <c r="T82" s="18">
        <v>0</v>
      </c>
      <c r="U82" s="18">
        <v>0</v>
      </c>
      <c r="V82" s="328">
        <v>64</v>
      </c>
      <c r="W82" s="18">
        <v>8</v>
      </c>
      <c r="X82" s="307">
        <f t="shared" si="29"/>
        <v>21</v>
      </c>
      <c r="Y82" s="257">
        <v>4</v>
      </c>
      <c r="Z82" s="18">
        <v>1</v>
      </c>
      <c r="AA82" s="18">
        <v>0</v>
      </c>
      <c r="AB82" s="17">
        <v>16</v>
      </c>
      <c r="AC82" s="17">
        <v>0</v>
      </c>
      <c r="AD82" s="17">
        <v>0</v>
      </c>
      <c r="AE82" s="17">
        <v>0</v>
      </c>
      <c r="AF82" s="17">
        <v>0</v>
      </c>
      <c r="AG82" s="344">
        <v>0</v>
      </c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</row>
    <row r="83" spans="1:53" ht="18.75" customHeight="1" x14ac:dyDescent="0.25">
      <c r="A83" s="586"/>
      <c r="B83" s="22" t="s">
        <v>154</v>
      </c>
      <c r="C83" s="377">
        <f t="shared" ref="C83:C87" si="30">E83+G83+I83+K83+M83+O83+Q83</f>
        <v>31</v>
      </c>
      <c r="D83" s="286">
        <f t="shared" si="28"/>
        <v>4</v>
      </c>
      <c r="E83" s="28">
        <v>0</v>
      </c>
      <c r="F83" s="28">
        <v>0</v>
      </c>
      <c r="G83" s="28">
        <v>30</v>
      </c>
      <c r="H83" s="28">
        <v>4</v>
      </c>
      <c r="I83" s="28">
        <v>0</v>
      </c>
      <c r="J83" s="28">
        <v>0</v>
      </c>
      <c r="K83" s="24">
        <v>1</v>
      </c>
      <c r="L83" s="25">
        <v>0</v>
      </c>
      <c r="M83" s="24">
        <v>0</v>
      </c>
      <c r="N83" s="25">
        <v>0</v>
      </c>
      <c r="O83" s="24">
        <v>0</v>
      </c>
      <c r="P83" s="25">
        <v>0</v>
      </c>
      <c r="Q83" s="24">
        <v>0</v>
      </c>
      <c r="R83" s="25">
        <v>0</v>
      </c>
      <c r="S83" s="25">
        <v>0</v>
      </c>
      <c r="T83" s="25">
        <v>0</v>
      </c>
      <c r="U83" s="25">
        <v>0</v>
      </c>
      <c r="V83" s="27">
        <v>31</v>
      </c>
      <c r="W83" s="25">
        <v>4</v>
      </c>
      <c r="X83" s="23">
        <f t="shared" si="29"/>
        <v>5</v>
      </c>
      <c r="Y83" s="218">
        <v>0</v>
      </c>
      <c r="Z83" s="25">
        <v>1</v>
      </c>
      <c r="AA83" s="25">
        <v>0</v>
      </c>
      <c r="AB83" s="24">
        <v>2</v>
      </c>
      <c r="AC83" s="24">
        <v>0</v>
      </c>
      <c r="AD83" s="24">
        <v>1</v>
      </c>
      <c r="AE83" s="24">
        <v>0</v>
      </c>
      <c r="AF83" s="24">
        <v>1</v>
      </c>
      <c r="AG83" s="343">
        <v>0</v>
      </c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</row>
    <row r="84" spans="1:53" ht="18.75" customHeight="1" x14ac:dyDescent="0.25">
      <c r="A84" s="586"/>
      <c r="B84" s="310" t="s">
        <v>244</v>
      </c>
      <c r="C84" s="378">
        <f t="shared" si="30"/>
        <v>30</v>
      </c>
      <c r="D84" s="38">
        <f>F84+J84+L84+N84+P84+R84+S84+T84+U84+H84</f>
        <v>9</v>
      </c>
      <c r="E84" s="35">
        <v>0</v>
      </c>
      <c r="F84" s="36">
        <v>0</v>
      </c>
      <c r="G84" s="36">
        <v>30</v>
      </c>
      <c r="H84" s="36">
        <v>9</v>
      </c>
      <c r="I84" s="36">
        <v>0</v>
      </c>
      <c r="J84" s="36">
        <v>0</v>
      </c>
      <c r="K84" s="33">
        <v>0</v>
      </c>
      <c r="L84" s="33">
        <v>0</v>
      </c>
      <c r="M84" s="33">
        <v>0</v>
      </c>
      <c r="N84" s="37">
        <v>0</v>
      </c>
      <c r="O84" s="33">
        <v>0</v>
      </c>
      <c r="P84" s="37">
        <v>0</v>
      </c>
      <c r="Q84" s="33">
        <v>0</v>
      </c>
      <c r="R84" s="37">
        <v>0</v>
      </c>
      <c r="S84" s="33">
        <v>0</v>
      </c>
      <c r="T84" s="18">
        <v>0</v>
      </c>
      <c r="U84" s="18">
        <v>0</v>
      </c>
      <c r="V84" s="328">
        <v>25</v>
      </c>
      <c r="W84" s="18">
        <v>5</v>
      </c>
      <c r="X84" s="307">
        <f t="shared" si="29"/>
        <v>2</v>
      </c>
      <c r="Y84" s="257">
        <v>2</v>
      </c>
      <c r="Z84" s="18">
        <v>0</v>
      </c>
      <c r="AA84" s="18">
        <v>0</v>
      </c>
      <c r="AB84" s="17">
        <v>0</v>
      </c>
      <c r="AC84" s="17">
        <v>0</v>
      </c>
      <c r="AD84" s="17">
        <v>0</v>
      </c>
      <c r="AE84" s="17">
        <v>0</v>
      </c>
      <c r="AF84" s="17">
        <v>0</v>
      </c>
      <c r="AG84" s="344">
        <v>0</v>
      </c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</row>
    <row r="85" spans="1:53" ht="18.75" customHeight="1" x14ac:dyDescent="0.25">
      <c r="A85" s="586"/>
      <c r="B85" s="474" t="s">
        <v>337</v>
      </c>
      <c r="C85" s="382">
        <f t="shared" si="30"/>
        <v>0</v>
      </c>
      <c r="D85" s="26">
        <f t="shared" si="28"/>
        <v>0</v>
      </c>
      <c r="E85" s="300">
        <v>0</v>
      </c>
      <c r="F85" s="300">
        <v>0</v>
      </c>
      <c r="G85" s="300">
        <v>0</v>
      </c>
      <c r="H85" s="300">
        <v>0</v>
      </c>
      <c r="I85" s="300">
        <v>0</v>
      </c>
      <c r="J85" s="300">
        <v>0</v>
      </c>
      <c r="K85" s="249">
        <v>0</v>
      </c>
      <c r="L85" s="56">
        <v>0</v>
      </c>
      <c r="M85" s="249">
        <v>0</v>
      </c>
      <c r="N85" s="29">
        <v>0</v>
      </c>
      <c r="O85" s="249">
        <v>0</v>
      </c>
      <c r="P85" s="29">
        <v>0</v>
      </c>
      <c r="Q85" s="249">
        <v>0</v>
      </c>
      <c r="R85" s="29">
        <v>0</v>
      </c>
      <c r="S85" s="29">
        <v>0</v>
      </c>
      <c r="T85" s="29">
        <v>0</v>
      </c>
      <c r="U85" s="29">
        <v>0</v>
      </c>
      <c r="V85" s="301">
        <v>2</v>
      </c>
      <c r="W85" s="29">
        <v>1</v>
      </c>
      <c r="X85" s="299">
        <f t="shared" si="29"/>
        <v>9</v>
      </c>
      <c r="Y85" s="59">
        <v>9</v>
      </c>
      <c r="Z85" s="29">
        <v>0</v>
      </c>
      <c r="AA85" s="29">
        <v>0</v>
      </c>
      <c r="AB85" s="56">
        <v>0</v>
      </c>
      <c r="AC85" s="56">
        <v>0</v>
      </c>
      <c r="AD85" s="56">
        <v>0</v>
      </c>
      <c r="AE85" s="56">
        <v>0</v>
      </c>
      <c r="AF85" s="56">
        <v>0</v>
      </c>
      <c r="AG85" s="341">
        <v>0</v>
      </c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</row>
    <row r="86" spans="1:53" ht="18.75" customHeight="1" x14ac:dyDescent="0.25">
      <c r="A86" s="586"/>
      <c r="B86" s="407" t="s">
        <v>336</v>
      </c>
      <c r="C86" s="378">
        <f t="shared" si="30"/>
        <v>142</v>
      </c>
      <c r="D86" s="38">
        <f t="shared" si="28"/>
        <v>84</v>
      </c>
      <c r="E86" s="36">
        <v>80</v>
      </c>
      <c r="F86" s="484">
        <v>81</v>
      </c>
      <c r="G86" s="36">
        <v>0</v>
      </c>
      <c r="H86" s="36">
        <v>0</v>
      </c>
      <c r="I86" s="36">
        <v>0</v>
      </c>
      <c r="J86" s="36">
        <v>0</v>
      </c>
      <c r="K86" s="33">
        <v>13</v>
      </c>
      <c r="L86" s="37">
        <v>1</v>
      </c>
      <c r="M86" s="33">
        <v>3</v>
      </c>
      <c r="N86" s="37">
        <v>0</v>
      </c>
      <c r="O86" s="33">
        <v>23</v>
      </c>
      <c r="P86" s="37">
        <v>0</v>
      </c>
      <c r="Q86" s="33">
        <v>23</v>
      </c>
      <c r="R86" s="37">
        <v>2</v>
      </c>
      <c r="S86" s="37">
        <v>0</v>
      </c>
      <c r="T86" s="37">
        <v>0</v>
      </c>
      <c r="U86" s="37">
        <v>0</v>
      </c>
      <c r="V86" s="35">
        <v>349</v>
      </c>
      <c r="W86" s="37">
        <v>34</v>
      </c>
      <c r="X86" s="32">
        <f t="shared" si="29"/>
        <v>199</v>
      </c>
      <c r="Y86" s="63">
        <v>152</v>
      </c>
      <c r="Z86" s="37">
        <v>23</v>
      </c>
      <c r="AA86" s="37">
        <v>0</v>
      </c>
      <c r="AB86" s="33">
        <v>15</v>
      </c>
      <c r="AC86" s="33">
        <v>0</v>
      </c>
      <c r="AD86" s="33">
        <v>4</v>
      </c>
      <c r="AE86" s="33">
        <v>0</v>
      </c>
      <c r="AF86" s="33">
        <v>5</v>
      </c>
      <c r="AG86" s="342">
        <v>0</v>
      </c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</row>
    <row r="87" spans="1:53" ht="18.75" customHeight="1" thickBot="1" x14ac:dyDescent="0.3">
      <c r="A87" s="586"/>
      <c r="B87" s="474" t="s">
        <v>335</v>
      </c>
      <c r="C87" s="386">
        <f t="shared" si="30"/>
        <v>130</v>
      </c>
      <c r="D87" s="239">
        <f t="shared" si="28"/>
        <v>83</v>
      </c>
      <c r="E87" s="300">
        <v>80</v>
      </c>
      <c r="F87" s="300">
        <v>80</v>
      </c>
      <c r="G87" s="300">
        <v>0</v>
      </c>
      <c r="H87" s="300">
        <v>0</v>
      </c>
      <c r="I87" s="300">
        <v>0</v>
      </c>
      <c r="J87" s="300">
        <v>0</v>
      </c>
      <c r="K87" s="249">
        <v>14</v>
      </c>
      <c r="L87" s="247">
        <v>0</v>
      </c>
      <c r="M87" s="249">
        <v>2</v>
      </c>
      <c r="N87" s="247">
        <v>2</v>
      </c>
      <c r="O87" s="249">
        <v>17</v>
      </c>
      <c r="P87" s="247">
        <v>0</v>
      </c>
      <c r="Q87" s="249">
        <v>17</v>
      </c>
      <c r="R87" s="247">
        <v>1</v>
      </c>
      <c r="S87" s="247">
        <v>0</v>
      </c>
      <c r="T87" s="247">
        <v>0</v>
      </c>
      <c r="U87" s="247">
        <v>0</v>
      </c>
      <c r="V87" s="387">
        <v>426</v>
      </c>
      <c r="W87" s="247">
        <v>41</v>
      </c>
      <c r="X87" s="236">
        <f t="shared" si="29"/>
        <v>170</v>
      </c>
      <c r="Y87" s="250">
        <v>126</v>
      </c>
      <c r="Z87" s="247">
        <v>22</v>
      </c>
      <c r="AA87" s="247">
        <v>0</v>
      </c>
      <c r="AB87" s="251">
        <v>19</v>
      </c>
      <c r="AC87" s="251">
        <v>0</v>
      </c>
      <c r="AD87" s="251">
        <v>3</v>
      </c>
      <c r="AE87" s="251">
        <v>0</v>
      </c>
      <c r="AF87" s="251">
        <v>0</v>
      </c>
      <c r="AG87" s="358">
        <v>0</v>
      </c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</row>
    <row r="88" spans="1:53" ht="18.75" customHeight="1" thickBot="1" x14ac:dyDescent="0.3">
      <c r="A88" s="586"/>
      <c r="B88" s="253" t="s">
        <v>122</v>
      </c>
      <c r="C88" s="75">
        <f t="shared" ref="C88:AG88" si="31">SUM(C80:C87)</f>
        <v>463</v>
      </c>
      <c r="D88" s="76">
        <f t="shared" si="31"/>
        <v>238</v>
      </c>
      <c r="E88" s="75">
        <f t="shared" si="31"/>
        <v>200</v>
      </c>
      <c r="F88" s="73">
        <f t="shared" si="31"/>
        <v>201</v>
      </c>
      <c r="G88" s="75">
        <f t="shared" ref="G88:H88" si="32">SUM(G80:G87)</f>
        <v>120</v>
      </c>
      <c r="H88" s="73">
        <f t="shared" si="32"/>
        <v>29</v>
      </c>
      <c r="I88" s="75">
        <f t="shared" si="31"/>
        <v>0</v>
      </c>
      <c r="J88" s="73">
        <f t="shared" si="31"/>
        <v>0</v>
      </c>
      <c r="K88" s="73">
        <f t="shared" si="31"/>
        <v>39</v>
      </c>
      <c r="L88" s="73">
        <f t="shared" si="31"/>
        <v>1</v>
      </c>
      <c r="M88" s="73">
        <f t="shared" si="31"/>
        <v>6</v>
      </c>
      <c r="N88" s="73">
        <f t="shared" si="31"/>
        <v>3</v>
      </c>
      <c r="O88" s="73">
        <f t="shared" si="31"/>
        <v>49</v>
      </c>
      <c r="P88" s="73">
        <f t="shared" si="31"/>
        <v>0</v>
      </c>
      <c r="Q88" s="73">
        <f t="shared" si="31"/>
        <v>49</v>
      </c>
      <c r="R88" s="73">
        <f t="shared" si="31"/>
        <v>4</v>
      </c>
      <c r="S88" s="73">
        <f t="shared" si="31"/>
        <v>0</v>
      </c>
      <c r="T88" s="73">
        <f t="shared" si="31"/>
        <v>0</v>
      </c>
      <c r="U88" s="74">
        <f t="shared" si="31"/>
        <v>0</v>
      </c>
      <c r="V88" s="312">
        <f t="shared" si="31"/>
        <v>1262</v>
      </c>
      <c r="W88" s="71">
        <f t="shared" si="31"/>
        <v>112</v>
      </c>
      <c r="X88" s="71">
        <f t="shared" si="31"/>
        <v>506</v>
      </c>
      <c r="Y88" s="75">
        <f t="shared" si="31"/>
        <v>332</v>
      </c>
      <c r="Z88" s="73">
        <f t="shared" si="31"/>
        <v>66</v>
      </c>
      <c r="AA88" s="73">
        <f t="shared" si="31"/>
        <v>0</v>
      </c>
      <c r="AB88" s="73">
        <f t="shared" si="31"/>
        <v>93</v>
      </c>
      <c r="AC88" s="73">
        <f t="shared" si="31"/>
        <v>0</v>
      </c>
      <c r="AD88" s="73">
        <f t="shared" si="31"/>
        <v>9</v>
      </c>
      <c r="AE88" s="73">
        <f t="shared" si="31"/>
        <v>0</v>
      </c>
      <c r="AF88" s="73">
        <f t="shared" si="31"/>
        <v>6</v>
      </c>
      <c r="AG88" s="76">
        <f t="shared" si="31"/>
        <v>0</v>
      </c>
      <c r="AH88" s="231"/>
      <c r="AI88" s="231"/>
      <c r="AJ88" s="231"/>
      <c r="AK88" s="231"/>
      <c r="AL88" s="231"/>
      <c r="AM88" s="231"/>
      <c r="AN88" s="231"/>
      <c r="AO88" s="231"/>
      <c r="AP88" s="231"/>
      <c r="AQ88" s="231"/>
      <c r="AR88" s="231"/>
      <c r="AS88" s="231"/>
      <c r="AT88" s="231"/>
      <c r="AU88" s="231"/>
      <c r="AV88" s="231"/>
      <c r="AW88" s="231"/>
      <c r="AX88" s="231"/>
      <c r="AY88" s="231"/>
      <c r="AZ88" s="231"/>
      <c r="BA88" s="231"/>
    </row>
    <row r="89" spans="1:53" ht="18.75" customHeight="1" thickBot="1" x14ac:dyDescent="0.3">
      <c r="A89" s="587"/>
      <c r="B89" s="256" t="s">
        <v>39</v>
      </c>
      <c r="C89" s="470">
        <f t="shared" ref="C89:AG89" si="33">C59+C68+C78+C88</f>
        <v>2758</v>
      </c>
      <c r="D89" s="6">
        <f t="shared" si="33"/>
        <v>1181</v>
      </c>
      <c r="E89" s="6">
        <f t="shared" si="33"/>
        <v>1270</v>
      </c>
      <c r="F89" s="6">
        <f t="shared" si="33"/>
        <v>929</v>
      </c>
      <c r="G89" s="6">
        <f t="shared" ref="G89:H89" si="34">G59+G68+G78+G88</f>
        <v>430</v>
      </c>
      <c r="H89" s="6">
        <f t="shared" si="34"/>
        <v>168</v>
      </c>
      <c r="I89" s="6">
        <f t="shared" si="33"/>
        <v>60</v>
      </c>
      <c r="J89" s="6">
        <f t="shared" si="33"/>
        <v>12</v>
      </c>
      <c r="K89" s="6">
        <f t="shared" si="33"/>
        <v>263</v>
      </c>
      <c r="L89" s="6">
        <f t="shared" si="33"/>
        <v>4</v>
      </c>
      <c r="M89" s="6">
        <f t="shared" si="33"/>
        <v>44</v>
      </c>
      <c r="N89" s="6">
        <f t="shared" si="33"/>
        <v>12</v>
      </c>
      <c r="O89" s="6">
        <f t="shared" si="33"/>
        <v>343</v>
      </c>
      <c r="P89" s="6">
        <f t="shared" si="33"/>
        <v>4</v>
      </c>
      <c r="Q89" s="6">
        <f t="shared" si="33"/>
        <v>348</v>
      </c>
      <c r="R89" s="6">
        <f t="shared" si="33"/>
        <v>48</v>
      </c>
      <c r="S89" s="6">
        <f t="shared" si="33"/>
        <v>0</v>
      </c>
      <c r="T89" s="6">
        <f t="shared" si="33"/>
        <v>3</v>
      </c>
      <c r="U89" s="6">
        <f t="shared" si="33"/>
        <v>1</v>
      </c>
      <c r="V89" s="6">
        <f t="shared" si="33"/>
        <v>8330</v>
      </c>
      <c r="W89" s="6">
        <f t="shared" si="33"/>
        <v>1166</v>
      </c>
      <c r="X89" s="6">
        <f t="shared" si="33"/>
        <v>3677</v>
      </c>
      <c r="Y89" s="51">
        <f t="shared" si="33"/>
        <v>2481</v>
      </c>
      <c r="Z89" s="68">
        <f t="shared" si="33"/>
        <v>434</v>
      </c>
      <c r="AA89" s="68">
        <f t="shared" si="33"/>
        <v>0</v>
      </c>
      <c r="AB89" s="68">
        <f t="shared" si="33"/>
        <v>664</v>
      </c>
      <c r="AC89" s="68">
        <f t="shared" si="33"/>
        <v>0</v>
      </c>
      <c r="AD89" s="68">
        <f t="shared" si="33"/>
        <v>70</v>
      </c>
      <c r="AE89" s="68">
        <f t="shared" si="33"/>
        <v>0</v>
      </c>
      <c r="AF89" s="68">
        <f t="shared" si="33"/>
        <v>7</v>
      </c>
      <c r="AG89" s="53">
        <f t="shared" si="33"/>
        <v>21</v>
      </c>
      <c r="AH89" s="3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</row>
    <row r="90" spans="1:53" ht="18.75" customHeight="1" thickTop="1" x14ac:dyDescent="0.3">
      <c r="A90" s="77"/>
      <c r="B90" s="481" t="s">
        <v>358</v>
      </c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  <c r="AN90" s="77"/>
      <c r="AO90" s="77"/>
      <c r="AP90" s="77"/>
      <c r="AQ90" s="77"/>
      <c r="AR90" s="77"/>
      <c r="AS90" s="77"/>
      <c r="AT90" s="77"/>
      <c r="AU90" s="77"/>
      <c r="AV90" s="77"/>
      <c r="AW90" s="77"/>
      <c r="AX90" s="77"/>
      <c r="AY90" s="77"/>
      <c r="AZ90" s="77"/>
      <c r="BA90" s="77"/>
    </row>
    <row r="91" spans="1:53" ht="18.75" customHeight="1" thickBot="1" x14ac:dyDescent="0.35">
      <c r="A91" s="77"/>
      <c r="M91" s="394"/>
      <c r="N91" s="394"/>
      <c r="O91" s="394"/>
      <c r="P91" s="394"/>
      <c r="Q91" s="394"/>
      <c r="R91" s="394"/>
      <c r="S91" s="394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77"/>
      <c r="AP91" s="77"/>
      <c r="AQ91" s="77"/>
      <c r="AR91" s="77"/>
      <c r="AS91" s="77"/>
      <c r="AT91" s="77"/>
      <c r="AU91" s="77"/>
      <c r="AV91" s="77"/>
      <c r="AW91" s="77"/>
      <c r="AX91" s="77"/>
      <c r="AY91" s="77"/>
      <c r="AZ91" s="77"/>
      <c r="BA91" s="77"/>
    </row>
    <row r="92" spans="1:53" ht="18.75" customHeight="1" x14ac:dyDescent="0.3">
      <c r="A92" s="77"/>
      <c r="B92" s="396" t="s">
        <v>187</v>
      </c>
      <c r="C92" s="402">
        <v>0</v>
      </c>
      <c r="D92" s="394"/>
      <c r="J92" s="682" t="s">
        <v>42</v>
      </c>
      <c r="K92" s="683"/>
      <c r="L92" s="683"/>
      <c r="M92" s="683"/>
      <c r="N92" s="683"/>
      <c r="O92" s="683"/>
      <c r="P92" s="683"/>
      <c r="Q92" s="683"/>
      <c r="R92" s="684"/>
      <c r="S92" s="394"/>
      <c r="U92" s="679" t="s">
        <v>47</v>
      </c>
      <c r="V92" s="680"/>
      <c r="W92" s="680"/>
      <c r="X92" s="680"/>
      <c r="Y92" s="680"/>
      <c r="Z92" s="680"/>
      <c r="AA92" s="680"/>
      <c r="AB92" s="680"/>
      <c r="AC92" s="680"/>
      <c r="AD92" s="680"/>
      <c r="AE92" s="680"/>
      <c r="AF92" s="681"/>
      <c r="AH92" s="77"/>
      <c r="AI92" s="77"/>
      <c r="AJ92" s="77"/>
      <c r="AK92" s="77"/>
      <c r="AL92" s="77"/>
      <c r="AM92" s="77"/>
      <c r="AN92" s="77"/>
      <c r="AO92" s="77"/>
      <c r="AP92" s="77"/>
      <c r="AQ92" s="77"/>
      <c r="AR92" s="77"/>
      <c r="AS92" s="77"/>
      <c r="AT92" s="77"/>
      <c r="AU92" s="77"/>
      <c r="AV92" s="77"/>
      <c r="AW92" s="77"/>
      <c r="AX92" s="77"/>
      <c r="AY92" s="77"/>
      <c r="AZ92" s="77"/>
      <c r="BA92" s="77"/>
    </row>
    <row r="93" spans="1:53" ht="18.75" customHeight="1" x14ac:dyDescent="0.3">
      <c r="A93" s="77"/>
      <c r="J93" s="688" t="s">
        <v>321</v>
      </c>
      <c r="K93" s="689"/>
      <c r="L93" s="689"/>
      <c r="M93" s="689"/>
      <c r="N93" s="689"/>
      <c r="O93" s="689"/>
      <c r="P93" s="689"/>
      <c r="Q93" s="689"/>
      <c r="R93" s="690"/>
      <c r="S93" s="394"/>
      <c r="U93" s="662" t="s">
        <v>96</v>
      </c>
      <c r="V93" s="663"/>
      <c r="W93" s="663"/>
      <c r="X93" s="663"/>
      <c r="Y93" s="663"/>
      <c r="Z93" s="663"/>
      <c r="AA93" s="663"/>
      <c r="AB93" s="663"/>
      <c r="AC93" s="663"/>
      <c r="AD93" s="663"/>
      <c r="AE93" s="663"/>
      <c r="AF93" s="664"/>
      <c r="AH93" s="77"/>
      <c r="AI93" s="77"/>
      <c r="AN93" s="77"/>
      <c r="AO93" s="77"/>
      <c r="AP93" s="77"/>
      <c r="AQ93" s="77"/>
      <c r="AR93" s="77"/>
      <c r="AS93" s="77"/>
      <c r="AT93" s="77"/>
      <c r="AU93" s="77"/>
      <c r="AV93" s="77"/>
      <c r="AW93" s="77"/>
      <c r="AX93" s="77"/>
      <c r="AY93" s="77"/>
      <c r="AZ93" s="77"/>
      <c r="BA93" s="77"/>
    </row>
    <row r="94" spans="1:53" ht="18.75" customHeight="1" x14ac:dyDescent="0.3">
      <c r="A94" s="77"/>
      <c r="J94" s="691" t="s">
        <v>361</v>
      </c>
      <c r="K94" s="692"/>
      <c r="L94" s="692"/>
      <c r="M94" s="692"/>
      <c r="N94" s="692"/>
      <c r="O94" s="692"/>
      <c r="P94" s="692"/>
      <c r="Q94" s="692"/>
      <c r="R94" s="693"/>
      <c r="S94" s="394"/>
      <c r="U94" s="670" t="s">
        <v>97</v>
      </c>
      <c r="V94" s="666"/>
      <c r="W94" s="666"/>
      <c r="X94" s="666"/>
      <c r="Y94" s="666"/>
      <c r="Z94" s="666"/>
      <c r="AA94" s="666"/>
      <c r="AB94" s="666"/>
      <c r="AC94" s="666"/>
      <c r="AD94" s="666"/>
      <c r="AE94" s="666"/>
      <c r="AF94" s="667"/>
      <c r="AH94" s="77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  <c r="AU94" s="77"/>
      <c r="AV94" s="77"/>
      <c r="AW94" s="77"/>
      <c r="AX94" s="77"/>
      <c r="AY94" s="77"/>
      <c r="AZ94" s="77"/>
      <c r="BA94" s="77"/>
    </row>
    <row r="95" spans="1:53" ht="18.75" customHeight="1" x14ac:dyDescent="0.3">
      <c r="A95" s="77"/>
      <c r="J95" s="688" t="s">
        <v>362</v>
      </c>
      <c r="K95" s="689"/>
      <c r="L95" s="689"/>
      <c r="M95" s="689"/>
      <c r="N95" s="689"/>
      <c r="O95" s="689"/>
      <c r="P95" s="689"/>
      <c r="Q95" s="689"/>
      <c r="R95" s="690"/>
      <c r="S95" s="394"/>
      <c r="U95" s="662" t="s">
        <v>184</v>
      </c>
      <c r="V95" s="663"/>
      <c r="W95" s="663"/>
      <c r="X95" s="663"/>
      <c r="Y95" s="663"/>
      <c r="Z95" s="663"/>
      <c r="AA95" s="663"/>
      <c r="AB95" s="663"/>
      <c r="AC95" s="663"/>
      <c r="AD95" s="663"/>
      <c r="AE95" s="663"/>
      <c r="AF95" s="664"/>
      <c r="AH95" s="77"/>
      <c r="AI95" s="77"/>
      <c r="AJ95" s="77"/>
      <c r="AK95" s="77"/>
      <c r="AL95" s="77"/>
      <c r="AM95" s="77"/>
      <c r="AN95" s="77"/>
      <c r="AO95" s="77"/>
      <c r="AP95" s="77"/>
      <c r="AQ95" s="77"/>
      <c r="AR95" s="77"/>
      <c r="AS95" s="77"/>
      <c r="AT95" s="77"/>
      <c r="AU95" s="77"/>
      <c r="AV95" s="77"/>
      <c r="AW95" s="77"/>
      <c r="AX95" s="77"/>
      <c r="AY95" s="77"/>
      <c r="AZ95" s="77"/>
      <c r="BA95" s="77"/>
    </row>
    <row r="96" spans="1:53" ht="18.75" customHeight="1" x14ac:dyDescent="0.3">
      <c r="A96" s="77"/>
      <c r="J96" s="691" t="s">
        <v>363</v>
      </c>
      <c r="K96" s="692"/>
      <c r="L96" s="692"/>
      <c r="M96" s="692"/>
      <c r="N96" s="692"/>
      <c r="O96" s="692"/>
      <c r="P96" s="692"/>
      <c r="Q96" s="692"/>
      <c r="R96" s="693"/>
      <c r="S96" s="394"/>
      <c r="U96" s="670" t="s">
        <v>98</v>
      </c>
      <c r="V96" s="666"/>
      <c r="W96" s="666"/>
      <c r="X96" s="666"/>
      <c r="Y96" s="666"/>
      <c r="Z96" s="666"/>
      <c r="AA96" s="666"/>
      <c r="AB96" s="666"/>
      <c r="AC96" s="666"/>
      <c r="AD96" s="666"/>
      <c r="AE96" s="666"/>
      <c r="AF96" s="66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  <c r="AX96" s="77"/>
      <c r="AY96" s="77"/>
      <c r="AZ96" s="77"/>
      <c r="BA96" s="77"/>
    </row>
    <row r="97" spans="1:53" ht="18.75" customHeight="1" x14ac:dyDescent="0.3">
      <c r="A97" s="77"/>
      <c r="J97" s="688" t="s">
        <v>364</v>
      </c>
      <c r="K97" s="689"/>
      <c r="L97" s="689"/>
      <c r="M97" s="689"/>
      <c r="N97" s="689"/>
      <c r="O97" s="689"/>
      <c r="P97" s="689"/>
      <c r="Q97" s="689"/>
      <c r="R97" s="690"/>
      <c r="S97" s="394"/>
      <c r="U97" s="662" t="s">
        <v>129</v>
      </c>
      <c r="V97" s="663"/>
      <c r="W97" s="663"/>
      <c r="X97" s="663"/>
      <c r="Y97" s="663"/>
      <c r="Z97" s="663"/>
      <c r="AA97" s="663"/>
      <c r="AB97" s="663"/>
      <c r="AC97" s="663"/>
      <c r="AD97" s="663"/>
      <c r="AE97" s="663"/>
      <c r="AF97" s="664"/>
      <c r="AH97" s="77"/>
      <c r="AI97" s="77"/>
      <c r="AJ97" s="77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  <c r="AW97" s="77"/>
      <c r="AX97" s="77"/>
      <c r="AY97" s="77"/>
      <c r="AZ97" s="77"/>
      <c r="BA97" s="77"/>
    </row>
    <row r="98" spans="1:53" ht="18.75" customHeight="1" thickBot="1" x14ac:dyDescent="0.35">
      <c r="A98" s="77"/>
      <c r="J98" s="702" t="s">
        <v>365</v>
      </c>
      <c r="K98" s="703"/>
      <c r="L98" s="703"/>
      <c r="M98" s="703"/>
      <c r="N98" s="703"/>
      <c r="O98" s="703"/>
      <c r="P98" s="703"/>
      <c r="Q98" s="703"/>
      <c r="R98" s="704"/>
      <c r="S98" s="394"/>
      <c r="U98" s="665" t="s">
        <v>310</v>
      </c>
      <c r="V98" s="666"/>
      <c r="W98" s="666"/>
      <c r="X98" s="666"/>
      <c r="Y98" s="666"/>
      <c r="Z98" s="666"/>
      <c r="AA98" s="666"/>
      <c r="AB98" s="666"/>
      <c r="AC98" s="666"/>
      <c r="AD98" s="666"/>
      <c r="AE98" s="666"/>
      <c r="AF98" s="667"/>
      <c r="AH98" s="77"/>
      <c r="AI98" s="77"/>
      <c r="AJ98" s="77"/>
      <c r="AK98" s="77"/>
      <c r="AL98" s="77"/>
      <c r="AM98" s="77"/>
      <c r="AN98" s="77"/>
      <c r="AO98" s="77"/>
      <c r="AP98" s="77"/>
      <c r="AQ98" s="77"/>
      <c r="AR98" s="77"/>
      <c r="AS98" s="77"/>
      <c r="AT98" s="77"/>
      <c r="AU98" s="77"/>
      <c r="AV98" s="77"/>
      <c r="AW98" s="77"/>
      <c r="AX98" s="77"/>
      <c r="AY98" s="77"/>
      <c r="AZ98" s="77"/>
      <c r="BA98" s="77"/>
    </row>
    <row r="99" spans="1:53" ht="18.75" x14ac:dyDescent="0.3">
      <c r="A99" s="77"/>
      <c r="O99" s="394"/>
      <c r="P99" s="394"/>
      <c r="Q99" s="394"/>
      <c r="R99" s="394"/>
      <c r="S99" s="394"/>
      <c r="U99" s="662" t="s">
        <v>185</v>
      </c>
      <c r="V99" s="663"/>
      <c r="W99" s="663"/>
      <c r="X99" s="663"/>
      <c r="Y99" s="663"/>
      <c r="Z99" s="663"/>
      <c r="AA99" s="663"/>
      <c r="AB99" s="663"/>
      <c r="AC99" s="663"/>
      <c r="AD99" s="663"/>
      <c r="AE99" s="663"/>
      <c r="AF99" s="664"/>
      <c r="AH99" s="77"/>
      <c r="AI99" s="77"/>
      <c r="AJ99" s="77"/>
      <c r="AK99" s="77"/>
      <c r="AL99" s="77"/>
      <c r="AM99" s="77"/>
      <c r="AN99" s="77"/>
      <c r="AO99" s="77"/>
      <c r="AP99" s="77"/>
      <c r="AQ99" s="77"/>
      <c r="AR99" s="77"/>
      <c r="AS99" s="77"/>
      <c r="AT99" s="77"/>
      <c r="AU99" s="77"/>
      <c r="AV99" s="77"/>
      <c r="AW99" s="77"/>
      <c r="AX99" s="77"/>
      <c r="AY99" s="77"/>
      <c r="AZ99" s="77"/>
      <c r="BA99" s="77"/>
    </row>
    <row r="100" spans="1:53" ht="18.75" customHeight="1" x14ac:dyDescent="0.3">
      <c r="A100" s="77"/>
      <c r="O100" s="394"/>
      <c r="P100" s="394"/>
      <c r="Q100" s="394"/>
      <c r="R100" s="394"/>
      <c r="S100" s="394"/>
      <c r="U100" s="670" t="s">
        <v>114</v>
      </c>
      <c r="V100" s="666"/>
      <c r="W100" s="666"/>
      <c r="X100" s="666"/>
      <c r="Y100" s="666"/>
      <c r="Z100" s="666"/>
      <c r="AA100" s="666"/>
      <c r="AB100" s="666"/>
      <c r="AC100" s="666"/>
      <c r="AD100" s="666"/>
      <c r="AE100" s="666"/>
      <c r="AF100" s="667"/>
      <c r="AH100" s="77"/>
      <c r="AI100" s="77"/>
      <c r="AJ100" s="77"/>
      <c r="AK100" s="77"/>
      <c r="AL100" s="77"/>
      <c r="AM100" s="77"/>
      <c r="AN100" s="77"/>
      <c r="AO100" s="77"/>
      <c r="AP100" s="77"/>
      <c r="AQ100" s="77"/>
      <c r="AR100" s="77"/>
      <c r="AS100" s="77"/>
      <c r="AT100" s="77"/>
      <c r="AU100" s="77"/>
      <c r="AV100" s="77"/>
      <c r="AW100" s="77"/>
      <c r="AX100" s="77"/>
      <c r="AY100" s="77"/>
      <c r="AZ100" s="77"/>
      <c r="BA100" s="77"/>
    </row>
    <row r="101" spans="1:53" ht="18.75" customHeight="1" thickBot="1" x14ac:dyDescent="0.35">
      <c r="A101" s="77"/>
      <c r="O101" s="394"/>
      <c r="P101" s="394"/>
      <c r="Q101" s="394"/>
      <c r="R101" s="394"/>
      <c r="S101" s="394"/>
      <c r="T101" s="394"/>
      <c r="U101" s="671" t="s">
        <v>101</v>
      </c>
      <c r="V101" s="672"/>
      <c r="W101" s="672"/>
      <c r="X101" s="672"/>
      <c r="Y101" s="672"/>
      <c r="Z101" s="672"/>
      <c r="AA101" s="672"/>
      <c r="AB101" s="672"/>
      <c r="AC101" s="672"/>
      <c r="AD101" s="672"/>
      <c r="AE101" s="672"/>
      <c r="AF101" s="673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7"/>
      <c r="AS101" s="77"/>
      <c r="AT101" s="77"/>
      <c r="AU101" s="77"/>
      <c r="AV101" s="77"/>
      <c r="AW101" s="77"/>
      <c r="AX101" s="77"/>
      <c r="AY101" s="77"/>
      <c r="AZ101" s="77"/>
      <c r="BA101" s="77"/>
    </row>
    <row r="102" spans="1:53" ht="18.75" customHeight="1" x14ac:dyDescent="0.3">
      <c r="A102" s="77"/>
      <c r="O102" s="394"/>
      <c r="P102" s="394"/>
      <c r="Q102" s="394"/>
      <c r="R102" s="394"/>
      <c r="S102" s="394"/>
      <c r="T102" s="394"/>
      <c r="U102" s="394"/>
      <c r="V102" s="394"/>
      <c r="W102" s="394"/>
      <c r="X102" s="395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  <c r="AN102" s="77"/>
      <c r="AO102" s="77"/>
      <c r="AP102" s="77"/>
      <c r="AQ102" s="77"/>
      <c r="AR102" s="77"/>
      <c r="AS102" s="77"/>
      <c r="AT102" s="77"/>
      <c r="AU102" s="77"/>
      <c r="AV102" s="77"/>
      <c r="AW102" s="77"/>
      <c r="AX102" s="77"/>
      <c r="AY102" s="77"/>
      <c r="AZ102" s="77"/>
      <c r="BA102" s="77"/>
    </row>
    <row r="103" spans="1:53" ht="18.75" customHeight="1" x14ac:dyDescent="0.3">
      <c r="A103" s="77"/>
      <c r="Q103" s="394"/>
      <c r="R103" s="394"/>
      <c r="S103" s="394"/>
      <c r="T103" s="394"/>
      <c r="U103" s="394"/>
      <c r="V103" s="394"/>
      <c r="W103" s="394"/>
      <c r="X103" s="395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  <c r="AN103" s="77"/>
      <c r="AO103" s="77"/>
      <c r="AP103" s="77"/>
      <c r="AQ103" s="77"/>
      <c r="AR103" s="77"/>
      <c r="AS103" s="77"/>
      <c r="AT103" s="77"/>
      <c r="AU103" s="77"/>
      <c r="AV103" s="77"/>
      <c r="AW103" s="77"/>
      <c r="AX103" s="77"/>
      <c r="AY103" s="77"/>
      <c r="AZ103" s="77"/>
      <c r="BA103" s="77"/>
    </row>
    <row r="104" spans="1:53" ht="18.75" customHeight="1" x14ac:dyDescent="0.3">
      <c r="A104" s="77"/>
      <c r="S104" s="394"/>
      <c r="T104" s="394"/>
      <c r="U104" s="394"/>
      <c r="V104" s="394"/>
      <c r="W104" s="394"/>
      <c r="X104" s="395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  <c r="AN104" s="77"/>
      <c r="AO104" s="77"/>
      <c r="AP104" s="77"/>
      <c r="AQ104" s="77"/>
      <c r="AR104" s="77"/>
      <c r="AS104" s="77"/>
      <c r="AT104" s="77"/>
      <c r="AU104" s="77"/>
      <c r="AV104" s="77"/>
      <c r="AW104" s="77"/>
      <c r="AX104" s="77"/>
      <c r="AY104" s="77"/>
      <c r="AZ104" s="77"/>
      <c r="BA104" s="77"/>
    </row>
    <row r="105" spans="1:53" ht="18.75" customHeight="1" x14ac:dyDescent="0.3">
      <c r="A105" s="77"/>
      <c r="S105" s="394"/>
      <c r="AE105" s="77"/>
      <c r="AF105" s="77"/>
      <c r="AG105" s="77"/>
      <c r="AH105" s="77"/>
      <c r="AI105" s="77"/>
      <c r="AJ105" s="77"/>
      <c r="AK105" s="77"/>
      <c r="AL105" s="77"/>
      <c r="AM105" s="77"/>
      <c r="AN105" s="77"/>
      <c r="AO105" s="77"/>
      <c r="AP105" s="77"/>
      <c r="AQ105" s="77"/>
      <c r="AR105" s="77"/>
      <c r="AS105" s="77"/>
      <c r="AT105" s="77"/>
      <c r="AU105" s="77"/>
      <c r="AV105" s="77"/>
      <c r="AW105" s="77"/>
      <c r="AX105" s="77"/>
      <c r="AY105" s="77"/>
      <c r="AZ105" s="77"/>
      <c r="BA105" s="77"/>
    </row>
    <row r="106" spans="1:53" ht="18.75" customHeight="1" x14ac:dyDescent="0.3">
      <c r="A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  <c r="AP106" s="77"/>
      <c r="AQ106" s="77"/>
      <c r="AR106" s="77"/>
      <c r="AS106" s="77"/>
      <c r="AT106" s="77"/>
      <c r="AU106" s="77"/>
      <c r="AV106" s="77"/>
      <c r="AW106" s="77"/>
      <c r="AX106" s="77"/>
      <c r="AY106" s="77"/>
      <c r="AZ106" s="77"/>
      <c r="BA106" s="77"/>
    </row>
    <row r="107" spans="1:53" ht="18.75" customHeight="1" x14ac:dyDescent="0.3">
      <c r="A107" s="77"/>
      <c r="AE107" s="77"/>
      <c r="AF107" s="77"/>
      <c r="AG107" s="77"/>
      <c r="AH107" s="77"/>
      <c r="AI107" s="77"/>
      <c r="AJ107" s="77"/>
      <c r="AK107" s="77"/>
      <c r="AL107" s="77"/>
      <c r="AM107" s="77"/>
      <c r="AN107" s="77"/>
      <c r="AO107" s="77"/>
      <c r="AP107" s="77"/>
      <c r="AQ107" s="77"/>
      <c r="AR107" s="77"/>
      <c r="AS107" s="77"/>
      <c r="AT107" s="77"/>
      <c r="AU107" s="77"/>
      <c r="AV107" s="77"/>
      <c r="AW107" s="77"/>
      <c r="AX107" s="77"/>
      <c r="AY107" s="77"/>
      <c r="AZ107" s="77"/>
      <c r="BA107" s="77"/>
    </row>
    <row r="108" spans="1:53" ht="18.75" customHeight="1" x14ac:dyDescent="0.3">
      <c r="A108" s="77"/>
      <c r="B108" s="77"/>
      <c r="C108" s="77"/>
      <c r="D108" s="77"/>
      <c r="E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  <c r="AP108" s="77"/>
      <c r="AQ108" s="77"/>
      <c r="AR108" s="77"/>
      <c r="AS108" s="77"/>
      <c r="AT108" s="77"/>
      <c r="AU108" s="77"/>
      <c r="AV108" s="77"/>
      <c r="AW108" s="77"/>
      <c r="AX108" s="77"/>
      <c r="AY108" s="77"/>
      <c r="AZ108" s="77"/>
      <c r="BA108" s="77"/>
    </row>
    <row r="109" spans="1:53" ht="18.75" customHeight="1" x14ac:dyDescent="0.3">
      <c r="A109" s="77"/>
      <c r="B109" s="77"/>
      <c r="C109" s="77"/>
      <c r="D109" s="77"/>
      <c r="E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  <c r="AP109" s="77"/>
      <c r="AQ109" s="77"/>
      <c r="AR109" s="77"/>
      <c r="AS109" s="77"/>
      <c r="AT109" s="77"/>
      <c r="AU109" s="77"/>
      <c r="AV109" s="77"/>
      <c r="AW109" s="77"/>
      <c r="AX109" s="77"/>
      <c r="AY109" s="77"/>
      <c r="AZ109" s="77"/>
      <c r="BA109" s="77"/>
    </row>
    <row r="110" spans="1:53" ht="18.75" customHeight="1" x14ac:dyDescent="0.3">
      <c r="A110" s="77"/>
      <c r="B110" s="77"/>
      <c r="C110" s="77"/>
      <c r="D110" s="77"/>
      <c r="E110" s="77"/>
      <c r="J110" s="77"/>
      <c r="K110" s="77"/>
      <c r="L110" s="77"/>
      <c r="M110" s="77"/>
      <c r="N110" s="77"/>
      <c r="O110" s="77"/>
      <c r="P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77"/>
      <c r="AQ110" s="77"/>
      <c r="AR110" s="77"/>
      <c r="AS110" s="77"/>
      <c r="AT110" s="77"/>
      <c r="AU110" s="77"/>
      <c r="AV110" s="77"/>
      <c r="AW110" s="77"/>
      <c r="AX110" s="77"/>
      <c r="AY110" s="77"/>
      <c r="AZ110" s="77"/>
      <c r="BA110" s="77"/>
    </row>
    <row r="111" spans="1:53" ht="18.75" customHeight="1" x14ac:dyDescent="0.3">
      <c r="A111" s="77"/>
      <c r="B111" s="77"/>
      <c r="C111" s="77"/>
      <c r="D111" s="77"/>
      <c r="E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  <c r="AW111" s="77"/>
      <c r="AX111" s="77"/>
      <c r="AY111" s="77"/>
      <c r="AZ111" s="77"/>
      <c r="BA111" s="77"/>
    </row>
    <row r="112" spans="1:53" ht="18.75" customHeight="1" x14ac:dyDescent="0.3">
      <c r="A112" s="77"/>
      <c r="B112" s="77"/>
      <c r="C112" s="77"/>
      <c r="D112" s="77"/>
      <c r="E112" s="77"/>
      <c r="F112" s="77"/>
      <c r="G112" s="77"/>
      <c r="H112" s="77"/>
      <c r="I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  <c r="AP112" s="77"/>
      <c r="AQ112" s="77"/>
      <c r="AR112" s="77"/>
      <c r="AS112" s="77"/>
      <c r="AT112" s="77"/>
      <c r="AU112" s="77"/>
      <c r="AV112" s="77"/>
      <c r="AW112" s="77"/>
      <c r="AX112" s="77"/>
      <c r="AY112" s="77"/>
      <c r="AZ112" s="77"/>
      <c r="BA112" s="77"/>
    </row>
    <row r="113" spans="1:53" ht="18.75" customHeight="1" x14ac:dyDescent="0.3">
      <c r="A113" s="77"/>
      <c r="B113" s="77"/>
      <c r="C113" s="77"/>
      <c r="D113" s="77"/>
      <c r="E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  <c r="AP113" s="77"/>
      <c r="AQ113" s="77"/>
      <c r="AR113" s="77"/>
      <c r="AS113" s="77"/>
      <c r="AT113" s="77"/>
      <c r="AU113" s="77"/>
      <c r="AV113" s="77"/>
      <c r="AW113" s="77"/>
      <c r="AX113" s="77"/>
      <c r="AY113" s="77"/>
      <c r="AZ113" s="77"/>
      <c r="BA113" s="77"/>
    </row>
    <row r="114" spans="1:53" ht="18.75" customHeight="1" x14ac:dyDescent="0.3">
      <c r="A114" s="77"/>
      <c r="B114" s="77"/>
      <c r="C114" s="77"/>
      <c r="D114" s="77"/>
      <c r="E114" s="77"/>
      <c r="Q114" s="77"/>
      <c r="R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  <c r="AP114" s="77"/>
      <c r="AQ114" s="77"/>
      <c r="AR114" s="77"/>
      <c r="AS114" s="77"/>
      <c r="AT114" s="77"/>
      <c r="AU114" s="77"/>
      <c r="AV114" s="77"/>
      <c r="AW114" s="77"/>
      <c r="AX114" s="77"/>
      <c r="AY114" s="77"/>
      <c r="AZ114" s="77"/>
      <c r="BA114" s="77"/>
    </row>
    <row r="115" spans="1:53" ht="18.75" customHeight="1" x14ac:dyDescent="0.3">
      <c r="A115" s="77"/>
      <c r="B115" s="77"/>
      <c r="C115" s="77"/>
      <c r="D115" s="77"/>
      <c r="E115" s="77"/>
      <c r="Q115" s="77"/>
      <c r="R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  <c r="AP115" s="77"/>
      <c r="AQ115" s="77"/>
      <c r="AR115" s="77"/>
      <c r="AS115" s="77"/>
      <c r="AT115" s="77"/>
      <c r="AU115" s="77"/>
      <c r="AV115" s="77"/>
      <c r="AW115" s="77"/>
      <c r="AX115" s="77"/>
      <c r="AY115" s="77"/>
      <c r="AZ115" s="77"/>
      <c r="BA115" s="77"/>
    </row>
    <row r="116" spans="1:53" ht="18.75" customHeight="1" x14ac:dyDescent="0.3">
      <c r="A116" s="77"/>
      <c r="B116" s="77"/>
      <c r="C116" s="77"/>
      <c r="D116" s="77"/>
      <c r="E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  <c r="AU116" s="77"/>
      <c r="AV116" s="77"/>
      <c r="AW116" s="77"/>
      <c r="AX116" s="77"/>
      <c r="AY116" s="77"/>
      <c r="AZ116" s="77"/>
      <c r="BA116" s="77"/>
    </row>
    <row r="117" spans="1:53" ht="18.75" customHeight="1" x14ac:dyDescent="0.3">
      <c r="A117" s="77"/>
      <c r="B117" s="77"/>
      <c r="C117" s="77"/>
      <c r="D117" s="77"/>
      <c r="E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  <c r="AN117" s="77"/>
      <c r="AO117" s="77"/>
      <c r="AP117" s="77"/>
      <c r="AQ117" s="77"/>
      <c r="AR117" s="77"/>
      <c r="AS117" s="77"/>
      <c r="AT117" s="77"/>
      <c r="AU117" s="77"/>
      <c r="AV117" s="77"/>
      <c r="AW117" s="77"/>
      <c r="AX117" s="77"/>
      <c r="AY117" s="77"/>
      <c r="AZ117" s="77"/>
      <c r="BA117" s="77"/>
    </row>
    <row r="118" spans="1:53" ht="18.75" customHeight="1" x14ac:dyDescent="0.3">
      <c r="A118" s="77"/>
      <c r="B118" s="77"/>
      <c r="C118" s="77"/>
      <c r="D118" s="77"/>
      <c r="E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77"/>
      <c r="AP118" s="77"/>
      <c r="AQ118" s="77"/>
      <c r="AR118" s="77"/>
      <c r="AS118" s="77"/>
      <c r="AT118" s="77"/>
      <c r="AU118" s="77"/>
      <c r="AV118" s="77"/>
      <c r="AW118" s="77"/>
      <c r="AX118" s="77"/>
      <c r="AY118" s="77"/>
      <c r="AZ118" s="77"/>
      <c r="BA118" s="77"/>
    </row>
    <row r="119" spans="1:53" ht="18.75" customHeight="1" x14ac:dyDescent="0.3">
      <c r="A119" s="77"/>
      <c r="B119" s="77"/>
      <c r="C119" s="77"/>
      <c r="D119" s="77"/>
      <c r="E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  <c r="AP119" s="77"/>
      <c r="AQ119" s="77"/>
      <c r="AR119" s="77"/>
      <c r="AS119" s="77"/>
      <c r="AT119" s="77"/>
      <c r="AU119" s="77"/>
      <c r="AV119" s="77"/>
      <c r="AW119" s="77"/>
      <c r="AX119" s="77"/>
      <c r="AY119" s="77"/>
      <c r="AZ119" s="77"/>
      <c r="BA119" s="77"/>
    </row>
    <row r="120" spans="1:53" ht="18.75" customHeight="1" x14ac:dyDescent="0.3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  <c r="AP120" s="77"/>
      <c r="AQ120" s="77"/>
      <c r="AR120" s="77"/>
      <c r="AS120" s="77"/>
      <c r="AT120" s="77"/>
      <c r="AU120" s="77"/>
      <c r="AV120" s="77"/>
      <c r="AW120" s="77"/>
      <c r="AX120" s="77"/>
      <c r="AY120" s="77"/>
      <c r="AZ120" s="77"/>
      <c r="BA120" s="77"/>
    </row>
    <row r="121" spans="1:53" ht="18.75" customHeight="1" x14ac:dyDescent="0.3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  <c r="AN121" s="77"/>
      <c r="AO121" s="77"/>
      <c r="AP121" s="77"/>
      <c r="AQ121" s="77"/>
      <c r="AR121" s="77"/>
      <c r="AS121" s="77"/>
      <c r="AT121" s="77"/>
      <c r="AU121" s="77"/>
      <c r="AV121" s="77"/>
      <c r="AW121" s="77"/>
      <c r="AX121" s="77"/>
      <c r="AY121" s="77"/>
      <c r="AZ121" s="77"/>
      <c r="BA121" s="77"/>
    </row>
    <row r="122" spans="1:53" ht="18.75" customHeight="1" x14ac:dyDescent="0.3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  <c r="AN122" s="77"/>
      <c r="AO122" s="77"/>
      <c r="AP122" s="77"/>
      <c r="AQ122" s="77"/>
      <c r="AR122" s="77"/>
      <c r="AS122" s="77"/>
      <c r="AT122" s="77"/>
      <c r="AU122" s="77"/>
      <c r="AV122" s="77"/>
      <c r="AW122" s="77"/>
      <c r="AX122" s="77"/>
      <c r="AY122" s="77"/>
      <c r="AZ122" s="77"/>
      <c r="BA122" s="77"/>
    </row>
    <row r="123" spans="1:53" ht="18.75" customHeight="1" x14ac:dyDescent="0.3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7"/>
      <c r="AU123" s="77"/>
      <c r="AV123" s="77"/>
      <c r="AW123" s="77"/>
      <c r="AX123" s="77"/>
      <c r="AY123" s="77"/>
      <c r="AZ123" s="77"/>
      <c r="BA123" s="77"/>
    </row>
    <row r="124" spans="1:53" ht="18.75" customHeight="1" x14ac:dyDescent="0.3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77"/>
      <c r="AO124" s="77"/>
      <c r="AP124" s="77"/>
      <c r="AQ124" s="77"/>
      <c r="AR124" s="77"/>
      <c r="AS124" s="77"/>
      <c r="AT124" s="77"/>
      <c r="AU124" s="77"/>
      <c r="AV124" s="77"/>
      <c r="AW124" s="77"/>
      <c r="AX124" s="77"/>
      <c r="AY124" s="77"/>
      <c r="AZ124" s="77"/>
      <c r="BA124" s="77"/>
    </row>
    <row r="125" spans="1:53" ht="18.75" customHeight="1" x14ac:dyDescent="0.3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7"/>
      <c r="AU125" s="77"/>
      <c r="AV125" s="77"/>
      <c r="AW125" s="77"/>
      <c r="AX125" s="77"/>
      <c r="AY125" s="77"/>
      <c r="AZ125" s="77"/>
      <c r="BA125" s="77"/>
    </row>
    <row r="126" spans="1:53" ht="18.75" customHeight="1" x14ac:dyDescent="0.3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  <c r="AP126" s="77"/>
      <c r="AQ126" s="77"/>
      <c r="AR126" s="77"/>
      <c r="AS126" s="77"/>
      <c r="AT126" s="77"/>
      <c r="AU126" s="77"/>
      <c r="AV126" s="77"/>
      <c r="AW126" s="77"/>
      <c r="AX126" s="77"/>
      <c r="AY126" s="77"/>
      <c r="AZ126" s="77"/>
      <c r="BA126" s="77"/>
    </row>
    <row r="127" spans="1:53" ht="18.75" customHeight="1" x14ac:dyDescent="0.3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  <c r="AP127" s="77"/>
      <c r="AQ127" s="77"/>
      <c r="AR127" s="77"/>
      <c r="AS127" s="77"/>
      <c r="AT127" s="77"/>
      <c r="AU127" s="77"/>
      <c r="AV127" s="77"/>
      <c r="AW127" s="77"/>
      <c r="AX127" s="77"/>
      <c r="AY127" s="77"/>
      <c r="AZ127" s="77"/>
      <c r="BA127" s="77"/>
    </row>
    <row r="128" spans="1:53" ht="18.75" customHeight="1" x14ac:dyDescent="0.3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  <c r="AN128" s="77"/>
      <c r="AO128" s="77"/>
      <c r="AP128" s="77"/>
      <c r="AQ128" s="77"/>
      <c r="AR128" s="77"/>
      <c r="AS128" s="77"/>
      <c r="AT128" s="77"/>
      <c r="AU128" s="77"/>
      <c r="AV128" s="77"/>
      <c r="AW128" s="77"/>
      <c r="AX128" s="77"/>
      <c r="AY128" s="77"/>
      <c r="AZ128" s="77"/>
      <c r="BA128" s="77"/>
    </row>
    <row r="129" spans="1:53" ht="18.75" customHeight="1" x14ac:dyDescent="0.3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7"/>
      <c r="AU129" s="77"/>
      <c r="AV129" s="77"/>
      <c r="AW129" s="77"/>
      <c r="AX129" s="77"/>
      <c r="AY129" s="77"/>
      <c r="AZ129" s="77"/>
      <c r="BA129" s="77"/>
    </row>
    <row r="130" spans="1:53" ht="18.75" customHeight="1" x14ac:dyDescent="0.3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  <c r="AP130" s="77"/>
      <c r="AQ130" s="77"/>
      <c r="AR130" s="77"/>
      <c r="AS130" s="77"/>
      <c r="AT130" s="77"/>
      <c r="AU130" s="77"/>
      <c r="AV130" s="77"/>
      <c r="AW130" s="77"/>
      <c r="AX130" s="77"/>
      <c r="AY130" s="77"/>
      <c r="AZ130" s="77"/>
      <c r="BA130" s="77"/>
    </row>
    <row r="131" spans="1:53" ht="18.75" customHeight="1" x14ac:dyDescent="0.3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U131" s="77"/>
      <c r="AV131" s="77"/>
      <c r="AW131" s="77"/>
      <c r="AX131" s="77"/>
      <c r="AY131" s="77"/>
      <c r="AZ131" s="77"/>
      <c r="BA131" s="77"/>
    </row>
    <row r="132" spans="1:53" ht="18.75" customHeight="1" x14ac:dyDescent="0.3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  <c r="AN132" s="77"/>
      <c r="AO132" s="77"/>
      <c r="AP132" s="77"/>
      <c r="AQ132" s="77"/>
      <c r="AR132" s="77"/>
      <c r="AS132" s="77"/>
      <c r="AT132" s="77"/>
      <c r="AU132" s="77"/>
      <c r="AV132" s="77"/>
      <c r="AW132" s="77"/>
      <c r="AX132" s="77"/>
      <c r="AY132" s="77"/>
      <c r="AZ132" s="77"/>
      <c r="BA132" s="77"/>
    </row>
    <row r="133" spans="1:53" ht="18.75" customHeight="1" x14ac:dyDescent="0.3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  <c r="AP133" s="77"/>
      <c r="AQ133" s="77"/>
      <c r="AR133" s="77"/>
      <c r="AS133" s="77"/>
      <c r="AT133" s="77"/>
      <c r="AU133" s="77"/>
      <c r="AV133" s="77"/>
      <c r="AW133" s="77"/>
      <c r="AX133" s="77"/>
      <c r="AY133" s="77"/>
      <c r="AZ133" s="77"/>
      <c r="BA133" s="77"/>
    </row>
    <row r="134" spans="1:53" ht="18.75" customHeight="1" x14ac:dyDescent="0.3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  <c r="AN134" s="77"/>
      <c r="AO134" s="77"/>
      <c r="AP134" s="77"/>
      <c r="AQ134" s="77"/>
      <c r="AR134" s="77"/>
      <c r="AS134" s="77"/>
      <c r="AT134" s="77"/>
      <c r="AU134" s="77"/>
      <c r="AV134" s="77"/>
      <c r="AW134" s="77"/>
      <c r="AX134" s="77"/>
      <c r="AY134" s="77"/>
      <c r="AZ134" s="77"/>
      <c r="BA134" s="77"/>
    </row>
    <row r="135" spans="1:53" ht="18.75" customHeight="1" x14ac:dyDescent="0.3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  <c r="AP135" s="77"/>
      <c r="AQ135" s="77"/>
      <c r="AR135" s="77"/>
      <c r="AS135" s="77"/>
      <c r="AT135" s="77"/>
      <c r="AU135" s="77"/>
      <c r="AV135" s="77"/>
      <c r="AW135" s="77"/>
      <c r="AX135" s="77"/>
      <c r="AY135" s="77"/>
      <c r="AZ135" s="77"/>
      <c r="BA135" s="77"/>
    </row>
    <row r="136" spans="1:53" ht="18.75" customHeight="1" x14ac:dyDescent="0.3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  <c r="AP136" s="77"/>
      <c r="AQ136" s="77"/>
      <c r="AR136" s="77"/>
      <c r="AS136" s="77"/>
      <c r="AT136" s="77"/>
      <c r="AU136" s="77"/>
      <c r="AV136" s="77"/>
      <c r="AW136" s="77"/>
      <c r="AX136" s="77"/>
      <c r="AY136" s="77"/>
      <c r="AZ136" s="77"/>
      <c r="BA136" s="77"/>
    </row>
    <row r="137" spans="1:53" ht="18.75" customHeight="1" x14ac:dyDescent="0.3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  <c r="AP137" s="77"/>
      <c r="AQ137" s="77"/>
      <c r="AR137" s="77"/>
      <c r="AS137" s="77"/>
      <c r="AT137" s="77"/>
      <c r="AU137" s="77"/>
      <c r="AV137" s="77"/>
      <c r="AW137" s="77"/>
      <c r="AX137" s="77"/>
      <c r="AY137" s="77"/>
      <c r="AZ137" s="77"/>
      <c r="BA137" s="77"/>
    </row>
    <row r="138" spans="1:53" ht="18.75" customHeight="1" x14ac:dyDescent="0.3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  <c r="AP138" s="77"/>
      <c r="AQ138" s="77"/>
      <c r="AR138" s="77"/>
      <c r="AS138" s="77"/>
      <c r="AT138" s="77"/>
      <c r="AU138" s="77"/>
      <c r="AV138" s="77"/>
      <c r="AW138" s="77"/>
      <c r="AX138" s="77"/>
      <c r="AY138" s="77"/>
      <c r="AZ138" s="77"/>
      <c r="BA138" s="77"/>
    </row>
    <row r="139" spans="1:53" ht="18.75" customHeight="1" x14ac:dyDescent="0.3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  <c r="AN139" s="77"/>
      <c r="AO139" s="77"/>
      <c r="AP139" s="77"/>
      <c r="AQ139" s="77"/>
      <c r="AR139" s="77"/>
      <c r="AS139" s="77"/>
      <c r="AT139" s="77"/>
      <c r="AU139" s="77"/>
      <c r="AV139" s="77"/>
      <c r="AW139" s="77"/>
      <c r="AX139" s="77"/>
      <c r="AY139" s="77"/>
      <c r="AZ139" s="77"/>
      <c r="BA139" s="77"/>
    </row>
    <row r="140" spans="1:53" ht="18.75" customHeight="1" x14ac:dyDescent="0.3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  <c r="AP140" s="77"/>
      <c r="AQ140" s="77"/>
      <c r="AR140" s="77"/>
      <c r="AS140" s="77"/>
      <c r="AT140" s="77"/>
      <c r="AU140" s="77"/>
      <c r="AV140" s="77"/>
      <c r="AW140" s="77"/>
      <c r="AX140" s="77"/>
      <c r="AY140" s="77"/>
      <c r="AZ140" s="77"/>
      <c r="BA140" s="77"/>
    </row>
    <row r="141" spans="1:53" ht="18.75" customHeight="1" x14ac:dyDescent="0.3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  <c r="AU141" s="77"/>
      <c r="AV141" s="77"/>
      <c r="AW141" s="77"/>
      <c r="AX141" s="77"/>
      <c r="AY141" s="77"/>
      <c r="AZ141" s="77"/>
      <c r="BA141" s="77"/>
    </row>
    <row r="142" spans="1:53" ht="18.75" customHeight="1" x14ac:dyDescent="0.3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  <c r="AP142" s="77"/>
      <c r="AQ142" s="77"/>
      <c r="AR142" s="77"/>
      <c r="AS142" s="77"/>
      <c r="AT142" s="77"/>
      <c r="AU142" s="77"/>
      <c r="AV142" s="77"/>
      <c r="AW142" s="77"/>
      <c r="AX142" s="77"/>
      <c r="AY142" s="77"/>
      <c r="AZ142" s="77"/>
      <c r="BA142" s="77"/>
    </row>
    <row r="143" spans="1:53" ht="18.75" customHeight="1" x14ac:dyDescent="0.3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  <c r="AN143" s="77"/>
      <c r="AO143" s="77"/>
      <c r="AP143" s="77"/>
      <c r="AQ143" s="77"/>
      <c r="AR143" s="77"/>
      <c r="AS143" s="77"/>
      <c r="AT143" s="77"/>
      <c r="AU143" s="77"/>
      <c r="AV143" s="77"/>
      <c r="AW143" s="77"/>
      <c r="AX143" s="77"/>
      <c r="AY143" s="77"/>
      <c r="AZ143" s="77"/>
      <c r="BA143" s="77"/>
    </row>
    <row r="144" spans="1:53" ht="18.75" customHeight="1" x14ac:dyDescent="0.3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  <c r="AP144" s="77"/>
      <c r="AQ144" s="77"/>
      <c r="AR144" s="77"/>
      <c r="AS144" s="77"/>
      <c r="AT144" s="77"/>
      <c r="AU144" s="77"/>
      <c r="AV144" s="77"/>
      <c r="AW144" s="77"/>
      <c r="AX144" s="77"/>
      <c r="AY144" s="77"/>
      <c r="AZ144" s="77"/>
      <c r="BA144" s="77"/>
    </row>
    <row r="145" spans="1:53" ht="18.75" customHeight="1" x14ac:dyDescent="0.3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  <c r="AN145" s="77"/>
      <c r="AO145" s="77"/>
      <c r="AP145" s="77"/>
      <c r="AQ145" s="77"/>
      <c r="AR145" s="77"/>
      <c r="AS145" s="77"/>
      <c r="AT145" s="77"/>
      <c r="AU145" s="77"/>
      <c r="AV145" s="77"/>
      <c r="AW145" s="77"/>
      <c r="AX145" s="77"/>
      <c r="AY145" s="77"/>
      <c r="AZ145" s="77"/>
      <c r="BA145" s="77"/>
    </row>
    <row r="146" spans="1:53" ht="18.75" customHeight="1" x14ac:dyDescent="0.3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  <c r="AU146" s="77"/>
      <c r="AV146" s="77"/>
      <c r="AW146" s="77"/>
      <c r="AX146" s="77"/>
      <c r="AY146" s="77"/>
      <c r="AZ146" s="77"/>
      <c r="BA146" s="77"/>
    </row>
    <row r="147" spans="1:53" ht="18.75" customHeight="1" x14ac:dyDescent="0.3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  <c r="AP147" s="77"/>
      <c r="AQ147" s="77"/>
      <c r="AR147" s="77"/>
      <c r="AS147" s="77"/>
      <c r="AT147" s="77"/>
      <c r="AU147" s="77"/>
      <c r="AV147" s="77"/>
      <c r="AW147" s="77"/>
      <c r="AX147" s="77"/>
      <c r="AY147" s="77"/>
      <c r="AZ147" s="77"/>
      <c r="BA147" s="77"/>
    </row>
    <row r="148" spans="1:53" ht="18.75" customHeight="1" x14ac:dyDescent="0.3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  <c r="AP148" s="77"/>
      <c r="AQ148" s="77"/>
      <c r="AR148" s="77"/>
      <c r="AS148" s="77"/>
      <c r="AT148" s="77"/>
      <c r="AU148" s="77"/>
      <c r="AV148" s="77"/>
      <c r="AW148" s="77"/>
      <c r="AX148" s="77"/>
      <c r="AY148" s="77"/>
      <c r="AZ148" s="77"/>
      <c r="BA148" s="77"/>
    </row>
    <row r="149" spans="1:53" ht="18.75" customHeight="1" x14ac:dyDescent="0.3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  <c r="AN149" s="77"/>
      <c r="AO149" s="77"/>
      <c r="AP149" s="77"/>
      <c r="AQ149" s="77"/>
      <c r="AR149" s="77"/>
      <c r="AS149" s="77"/>
      <c r="AT149" s="77"/>
      <c r="AU149" s="77"/>
      <c r="AV149" s="77"/>
      <c r="AW149" s="77"/>
      <c r="AX149" s="77"/>
      <c r="AY149" s="77"/>
      <c r="AZ149" s="77"/>
      <c r="BA149" s="77"/>
    </row>
    <row r="150" spans="1:53" ht="18.75" customHeight="1" x14ac:dyDescent="0.3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  <c r="AP150" s="77"/>
      <c r="AQ150" s="77"/>
      <c r="AR150" s="77"/>
      <c r="AS150" s="77"/>
      <c r="AT150" s="77"/>
      <c r="AU150" s="77"/>
      <c r="AV150" s="77"/>
      <c r="AW150" s="77"/>
      <c r="AX150" s="77"/>
      <c r="AY150" s="77"/>
      <c r="AZ150" s="77"/>
      <c r="BA150" s="77"/>
    </row>
    <row r="151" spans="1:53" ht="18.75" customHeight="1" x14ac:dyDescent="0.3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  <c r="AN151" s="77"/>
      <c r="AO151" s="77"/>
      <c r="AP151" s="77"/>
      <c r="AQ151" s="77"/>
      <c r="AR151" s="77"/>
      <c r="AS151" s="77"/>
      <c r="AT151" s="77"/>
      <c r="AU151" s="77"/>
      <c r="AV151" s="77"/>
      <c r="AW151" s="77"/>
      <c r="AX151" s="77"/>
      <c r="AY151" s="77"/>
      <c r="AZ151" s="77"/>
      <c r="BA151" s="77"/>
    </row>
    <row r="152" spans="1:53" ht="18.75" customHeight="1" x14ac:dyDescent="0.3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77"/>
      <c r="AW152" s="77"/>
      <c r="AX152" s="77"/>
      <c r="AY152" s="77"/>
      <c r="AZ152" s="77"/>
      <c r="BA152" s="77"/>
    </row>
    <row r="153" spans="1:53" ht="18.75" customHeight="1" x14ac:dyDescent="0.3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  <c r="AP153" s="77"/>
      <c r="AQ153" s="77"/>
      <c r="AR153" s="77"/>
      <c r="AS153" s="77"/>
      <c r="AT153" s="77"/>
      <c r="AU153" s="77"/>
      <c r="AV153" s="77"/>
      <c r="AW153" s="77"/>
      <c r="AX153" s="77"/>
      <c r="AY153" s="77"/>
      <c r="AZ153" s="77"/>
      <c r="BA153" s="77"/>
    </row>
    <row r="154" spans="1:53" ht="18.75" customHeight="1" x14ac:dyDescent="0.3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  <c r="AN154" s="77"/>
      <c r="AO154" s="77"/>
      <c r="AP154" s="77"/>
      <c r="AQ154" s="77"/>
      <c r="AR154" s="77"/>
      <c r="AS154" s="77"/>
      <c r="AT154" s="77"/>
      <c r="AU154" s="77"/>
      <c r="AV154" s="77"/>
      <c r="AW154" s="77"/>
      <c r="AX154" s="77"/>
      <c r="AY154" s="77"/>
      <c r="AZ154" s="77"/>
      <c r="BA154" s="77"/>
    </row>
    <row r="155" spans="1:53" ht="18.75" customHeight="1" x14ac:dyDescent="0.3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  <c r="AP155" s="77"/>
      <c r="AQ155" s="77"/>
      <c r="AR155" s="77"/>
      <c r="AS155" s="77"/>
      <c r="AT155" s="77"/>
      <c r="AU155" s="77"/>
      <c r="AV155" s="77"/>
      <c r="AW155" s="77"/>
      <c r="AX155" s="77"/>
      <c r="AY155" s="77"/>
      <c r="AZ155" s="77"/>
      <c r="BA155" s="77"/>
    </row>
    <row r="156" spans="1:53" ht="18.75" customHeight="1" x14ac:dyDescent="0.3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  <c r="AU156" s="77"/>
      <c r="AV156" s="77"/>
      <c r="AW156" s="77"/>
      <c r="AX156" s="77"/>
      <c r="AY156" s="77"/>
      <c r="AZ156" s="77"/>
      <c r="BA156" s="77"/>
    </row>
    <row r="157" spans="1:53" ht="18.75" customHeight="1" x14ac:dyDescent="0.3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  <c r="AN157" s="77"/>
      <c r="AO157" s="77"/>
      <c r="AP157" s="77"/>
      <c r="AQ157" s="77"/>
      <c r="AR157" s="77"/>
      <c r="AS157" s="77"/>
      <c r="AT157" s="77"/>
      <c r="AU157" s="77"/>
      <c r="AV157" s="77"/>
      <c r="AW157" s="77"/>
      <c r="AX157" s="77"/>
      <c r="AY157" s="77"/>
      <c r="AZ157" s="77"/>
      <c r="BA157" s="77"/>
    </row>
    <row r="158" spans="1:53" ht="18.75" customHeight="1" x14ac:dyDescent="0.3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  <c r="AP158" s="77"/>
      <c r="AQ158" s="77"/>
      <c r="AR158" s="77"/>
      <c r="AS158" s="77"/>
      <c r="AT158" s="77"/>
      <c r="AU158" s="77"/>
      <c r="AV158" s="77"/>
      <c r="AW158" s="77"/>
      <c r="AX158" s="77"/>
      <c r="AY158" s="77"/>
      <c r="AZ158" s="77"/>
      <c r="BA158" s="77"/>
    </row>
    <row r="159" spans="1:53" ht="18.75" customHeight="1" x14ac:dyDescent="0.3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  <c r="AP159" s="77"/>
      <c r="AQ159" s="77"/>
      <c r="AR159" s="77"/>
      <c r="AS159" s="77"/>
      <c r="AT159" s="77"/>
      <c r="AU159" s="77"/>
      <c r="AV159" s="77"/>
      <c r="AW159" s="77"/>
      <c r="AX159" s="77"/>
      <c r="AY159" s="77"/>
      <c r="AZ159" s="77"/>
      <c r="BA159" s="77"/>
    </row>
    <row r="160" spans="1:53" ht="18.75" customHeight="1" x14ac:dyDescent="0.3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U160" s="77"/>
      <c r="AV160" s="77"/>
      <c r="AW160" s="77"/>
      <c r="AX160" s="77"/>
      <c r="AY160" s="77"/>
      <c r="AZ160" s="77"/>
      <c r="BA160" s="77"/>
    </row>
    <row r="161" spans="1:53" ht="18.75" customHeight="1" x14ac:dyDescent="0.3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  <c r="AP161" s="77"/>
      <c r="AQ161" s="77"/>
      <c r="AR161" s="77"/>
      <c r="AS161" s="77"/>
      <c r="AT161" s="77"/>
      <c r="AU161" s="77"/>
      <c r="AV161" s="77"/>
      <c r="AW161" s="77"/>
      <c r="AX161" s="77"/>
      <c r="AY161" s="77"/>
      <c r="AZ161" s="77"/>
      <c r="BA161" s="77"/>
    </row>
    <row r="162" spans="1:53" ht="18.75" customHeight="1" x14ac:dyDescent="0.3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  <c r="AP162" s="77"/>
      <c r="AQ162" s="77"/>
      <c r="AR162" s="77"/>
      <c r="AS162" s="77"/>
      <c r="AT162" s="77"/>
      <c r="AU162" s="77"/>
      <c r="AV162" s="77"/>
      <c r="AW162" s="77"/>
      <c r="AX162" s="77"/>
      <c r="AY162" s="77"/>
      <c r="AZ162" s="77"/>
      <c r="BA162" s="77"/>
    </row>
    <row r="163" spans="1:53" ht="18.75" customHeight="1" x14ac:dyDescent="0.3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  <c r="AP163" s="77"/>
      <c r="AQ163" s="77"/>
      <c r="AR163" s="77"/>
      <c r="AS163" s="77"/>
      <c r="AT163" s="77"/>
      <c r="AU163" s="77"/>
      <c r="AV163" s="77"/>
      <c r="AW163" s="77"/>
      <c r="AX163" s="77"/>
      <c r="AY163" s="77"/>
      <c r="AZ163" s="77"/>
      <c r="BA163" s="77"/>
    </row>
    <row r="164" spans="1:53" ht="18.75" customHeight="1" x14ac:dyDescent="0.3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  <c r="AP164" s="77"/>
      <c r="AQ164" s="77"/>
      <c r="AR164" s="77"/>
      <c r="AS164" s="77"/>
      <c r="AT164" s="77"/>
      <c r="AU164" s="77"/>
      <c r="AV164" s="77"/>
      <c r="AW164" s="77"/>
      <c r="AX164" s="77"/>
      <c r="AY164" s="77"/>
      <c r="AZ164" s="77"/>
      <c r="BA164" s="77"/>
    </row>
    <row r="165" spans="1:53" ht="18.75" customHeight="1" x14ac:dyDescent="0.3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  <c r="AP165" s="77"/>
      <c r="AQ165" s="77"/>
      <c r="AR165" s="77"/>
      <c r="AS165" s="77"/>
      <c r="AT165" s="77"/>
      <c r="AU165" s="77"/>
      <c r="AV165" s="77"/>
      <c r="AW165" s="77"/>
      <c r="AX165" s="77"/>
      <c r="AY165" s="77"/>
      <c r="AZ165" s="77"/>
      <c r="BA165" s="77"/>
    </row>
    <row r="166" spans="1:53" ht="18.75" customHeight="1" x14ac:dyDescent="0.3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  <c r="AN166" s="77"/>
      <c r="AO166" s="77"/>
      <c r="AP166" s="77"/>
      <c r="AQ166" s="77"/>
      <c r="AR166" s="77"/>
      <c r="AS166" s="77"/>
      <c r="AT166" s="77"/>
      <c r="AU166" s="77"/>
      <c r="AV166" s="77"/>
      <c r="AW166" s="77"/>
      <c r="AX166" s="77"/>
      <c r="AY166" s="77"/>
      <c r="AZ166" s="77"/>
      <c r="BA166" s="77"/>
    </row>
    <row r="167" spans="1:53" ht="18.75" customHeight="1" x14ac:dyDescent="0.3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  <c r="AP167" s="77"/>
      <c r="AQ167" s="77"/>
      <c r="AR167" s="77"/>
      <c r="AS167" s="77"/>
      <c r="AT167" s="77"/>
      <c r="AU167" s="77"/>
      <c r="AV167" s="77"/>
      <c r="AW167" s="77"/>
      <c r="AX167" s="77"/>
      <c r="AY167" s="77"/>
      <c r="AZ167" s="77"/>
      <c r="BA167" s="77"/>
    </row>
    <row r="168" spans="1:53" ht="18.75" customHeight="1" x14ac:dyDescent="0.3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  <c r="AN168" s="77"/>
      <c r="AO168" s="77"/>
      <c r="AP168" s="77"/>
      <c r="AQ168" s="77"/>
      <c r="AR168" s="77"/>
      <c r="AS168" s="77"/>
      <c r="AT168" s="77"/>
      <c r="AU168" s="77"/>
      <c r="AV168" s="77"/>
      <c r="AW168" s="77"/>
      <c r="AX168" s="77"/>
      <c r="AY168" s="77"/>
      <c r="AZ168" s="77"/>
      <c r="BA168" s="77"/>
    </row>
    <row r="169" spans="1:53" ht="18.75" customHeight="1" x14ac:dyDescent="0.3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  <c r="AP169" s="77"/>
      <c r="AQ169" s="77"/>
      <c r="AR169" s="77"/>
      <c r="AS169" s="77"/>
      <c r="AT169" s="77"/>
      <c r="AU169" s="77"/>
      <c r="AV169" s="77"/>
      <c r="AW169" s="77"/>
      <c r="AX169" s="77"/>
      <c r="AY169" s="77"/>
      <c r="AZ169" s="77"/>
      <c r="BA169" s="77"/>
    </row>
    <row r="170" spans="1:53" ht="18.75" customHeight="1" x14ac:dyDescent="0.3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  <c r="AP170" s="77"/>
      <c r="AQ170" s="77"/>
      <c r="AR170" s="77"/>
      <c r="AS170" s="77"/>
      <c r="AT170" s="77"/>
      <c r="AU170" s="77"/>
      <c r="AV170" s="77"/>
      <c r="AW170" s="77"/>
      <c r="AX170" s="77"/>
      <c r="AY170" s="77"/>
      <c r="AZ170" s="77"/>
      <c r="BA170" s="77"/>
    </row>
    <row r="171" spans="1:53" ht="18.75" customHeight="1" x14ac:dyDescent="0.3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U171" s="77"/>
      <c r="AV171" s="77"/>
      <c r="AW171" s="77"/>
      <c r="AX171" s="77"/>
      <c r="AY171" s="77"/>
      <c r="AZ171" s="77"/>
      <c r="BA171" s="77"/>
    </row>
    <row r="172" spans="1:53" ht="18.75" customHeight="1" x14ac:dyDescent="0.3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  <c r="AZ172" s="77"/>
      <c r="BA172" s="77"/>
    </row>
    <row r="173" spans="1:53" ht="18.75" customHeight="1" x14ac:dyDescent="0.3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  <c r="AN173" s="77"/>
      <c r="AO173" s="77"/>
      <c r="AP173" s="77"/>
      <c r="AQ173" s="77"/>
      <c r="AR173" s="77"/>
      <c r="AS173" s="77"/>
      <c r="AT173" s="77"/>
      <c r="AU173" s="77"/>
      <c r="AV173" s="77"/>
      <c r="AW173" s="77"/>
      <c r="AX173" s="77"/>
      <c r="AY173" s="77"/>
      <c r="AZ173" s="77"/>
      <c r="BA173" s="77"/>
    </row>
    <row r="174" spans="1:53" ht="18.75" customHeight="1" x14ac:dyDescent="0.3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  <c r="AP174" s="77"/>
      <c r="AQ174" s="77"/>
      <c r="AR174" s="77"/>
      <c r="AS174" s="77"/>
      <c r="AT174" s="77"/>
      <c r="AU174" s="77"/>
      <c r="AV174" s="77"/>
      <c r="AW174" s="77"/>
      <c r="AX174" s="77"/>
      <c r="AY174" s="77"/>
      <c r="AZ174" s="77"/>
      <c r="BA174" s="77"/>
    </row>
    <row r="175" spans="1:53" ht="18.75" customHeight="1" x14ac:dyDescent="0.3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  <c r="AN175" s="77"/>
      <c r="AO175" s="77"/>
      <c r="AP175" s="77"/>
      <c r="AQ175" s="77"/>
      <c r="AR175" s="77"/>
      <c r="AS175" s="77"/>
      <c r="AT175" s="77"/>
      <c r="AU175" s="77"/>
      <c r="AV175" s="77"/>
      <c r="AW175" s="77"/>
      <c r="AX175" s="77"/>
      <c r="AY175" s="77"/>
      <c r="AZ175" s="77"/>
      <c r="BA175" s="77"/>
    </row>
    <row r="176" spans="1:53" ht="18.75" customHeight="1" x14ac:dyDescent="0.3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  <c r="AP176" s="77"/>
      <c r="AQ176" s="77"/>
      <c r="AR176" s="77"/>
      <c r="AS176" s="77"/>
      <c r="AT176" s="77"/>
      <c r="AU176" s="77"/>
      <c r="AV176" s="77"/>
      <c r="AW176" s="77"/>
      <c r="AX176" s="77"/>
      <c r="AY176" s="77"/>
      <c r="AZ176" s="77"/>
      <c r="BA176" s="77"/>
    </row>
    <row r="177" spans="1:53" ht="18.75" customHeight="1" x14ac:dyDescent="0.3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  <c r="AN177" s="77"/>
      <c r="AO177" s="77"/>
      <c r="AP177" s="77"/>
      <c r="AQ177" s="77"/>
      <c r="AR177" s="77"/>
      <c r="AS177" s="77"/>
      <c r="AT177" s="77"/>
      <c r="AU177" s="77"/>
      <c r="AV177" s="77"/>
      <c r="AW177" s="77"/>
      <c r="AX177" s="77"/>
      <c r="AY177" s="77"/>
      <c r="AZ177" s="77"/>
      <c r="BA177" s="77"/>
    </row>
    <row r="178" spans="1:53" ht="18.75" customHeight="1" x14ac:dyDescent="0.3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  <c r="AP178" s="77"/>
      <c r="AQ178" s="77"/>
      <c r="AR178" s="77"/>
      <c r="AS178" s="77"/>
      <c r="AT178" s="77"/>
      <c r="AU178" s="77"/>
      <c r="AV178" s="77"/>
      <c r="AW178" s="77"/>
      <c r="AX178" s="77"/>
      <c r="AY178" s="77"/>
      <c r="AZ178" s="77"/>
      <c r="BA178" s="77"/>
    </row>
    <row r="179" spans="1:53" ht="18.75" customHeight="1" x14ac:dyDescent="0.3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  <c r="AN179" s="77"/>
      <c r="AO179" s="77"/>
      <c r="AP179" s="77"/>
      <c r="AQ179" s="77"/>
      <c r="AR179" s="77"/>
      <c r="AS179" s="77"/>
      <c r="AT179" s="77"/>
      <c r="AU179" s="77"/>
      <c r="AV179" s="77"/>
      <c r="AW179" s="77"/>
      <c r="AX179" s="77"/>
      <c r="AY179" s="77"/>
      <c r="AZ179" s="77"/>
      <c r="BA179" s="77"/>
    </row>
    <row r="180" spans="1:53" ht="18.75" customHeight="1" x14ac:dyDescent="0.3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77"/>
      <c r="AO180" s="77"/>
      <c r="AP180" s="77"/>
      <c r="AQ180" s="77"/>
      <c r="AR180" s="77"/>
      <c r="AS180" s="77"/>
      <c r="AT180" s="77"/>
      <c r="AU180" s="77"/>
      <c r="AV180" s="77"/>
      <c r="AW180" s="77"/>
      <c r="AX180" s="77"/>
      <c r="AY180" s="77"/>
      <c r="AZ180" s="77"/>
      <c r="BA180" s="77"/>
    </row>
    <row r="181" spans="1:53" ht="18.75" customHeight="1" x14ac:dyDescent="0.3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  <c r="AP181" s="77"/>
      <c r="AQ181" s="77"/>
      <c r="AR181" s="77"/>
      <c r="AS181" s="77"/>
      <c r="AT181" s="77"/>
      <c r="AU181" s="77"/>
      <c r="AV181" s="77"/>
      <c r="AW181" s="77"/>
      <c r="AX181" s="77"/>
      <c r="AY181" s="77"/>
      <c r="AZ181" s="77"/>
      <c r="BA181" s="77"/>
    </row>
    <row r="182" spans="1:53" ht="18.75" customHeight="1" x14ac:dyDescent="0.3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  <c r="AU182" s="77"/>
      <c r="AV182" s="77"/>
      <c r="AW182" s="77"/>
      <c r="AX182" s="77"/>
      <c r="AY182" s="77"/>
      <c r="AZ182" s="77"/>
      <c r="BA182" s="77"/>
    </row>
    <row r="183" spans="1:53" ht="18.75" customHeight="1" x14ac:dyDescent="0.3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  <c r="AP183" s="77"/>
      <c r="AQ183" s="77"/>
      <c r="AR183" s="77"/>
      <c r="AS183" s="77"/>
      <c r="AT183" s="77"/>
      <c r="AU183" s="77"/>
      <c r="AV183" s="77"/>
      <c r="AW183" s="77"/>
      <c r="AX183" s="77"/>
      <c r="AY183" s="77"/>
      <c r="AZ183" s="77"/>
      <c r="BA183" s="77"/>
    </row>
    <row r="184" spans="1:53" ht="18.75" customHeight="1" x14ac:dyDescent="0.3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77"/>
      <c r="AO184" s="77"/>
      <c r="AP184" s="77"/>
      <c r="AQ184" s="77"/>
      <c r="AR184" s="77"/>
      <c r="AS184" s="77"/>
      <c r="AT184" s="77"/>
      <c r="AU184" s="77"/>
      <c r="AV184" s="77"/>
      <c r="AW184" s="77"/>
      <c r="AX184" s="77"/>
      <c r="AY184" s="77"/>
      <c r="AZ184" s="77"/>
      <c r="BA184" s="77"/>
    </row>
    <row r="185" spans="1:53" ht="18.75" customHeight="1" x14ac:dyDescent="0.3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  <c r="AP185" s="77"/>
      <c r="AQ185" s="77"/>
      <c r="AR185" s="77"/>
      <c r="AS185" s="77"/>
      <c r="AT185" s="77"/>
      <c r="AU185" s="77"/>
      <c r="AV185" s="77"/>
      <c r="AW185" s="77"/>
      <c r="AX185" s="77"/>
      <c r="AY185" s="77"/>
      <c r="AZ185" s="77"/>
      <c r="BA185" s="77"/>
    </row>
    <row r="186" spans="1:53" ht="18.75" customHeight="1" x14ac:dyDescent="0.3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77"/>
      <c r="AT186" s="77"/>
      <c r="AU186" s="77"/>
      <c r="AV186" s="77"/>
      <c r="AW186" s="77"/>
      <c r="AX186" s="77"/>
      <c r="AY186" s="77"/>
      <c r="AZ186" s="77"/>
      <c r="BA186" s="77"/>
    </row>
    <row r="187" spans="1:53" ht="18.75" customHeight="1" x14ac:dyDescent="0.3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  <c r="AN187" s="77"/>
      <c r="AO187" s="77"/>
      <c r="AP187" s="77"/>
      <c r="AQ187" s="77"/>
      <c r="AR187" s="77"/>
      <c r="AS187" s="77"/>
      <c r="AT187" s="77"/>
      <c r="AU187" s="77"/>
      <c r="AV187" s="77"/>
      <c r="AW187" s="77"/>
      <c r="AX187" s="77"/>
      <c r="AY187" s="77"/>
      <c r="AZ187" s="77"/>
      <c r="BA187" s="77"/>
    </row>
    <row r="188" spans="1:53" ht="18.75" customHeight="1" x14ac:dyDescent="0.3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  <c r="AP188" s="77"/>
      <c r="AQ188" s="77"/>
      <c r="AR188" s="77"/>
      <c r="AS188" s="77"/>
      <c r="AT188" s="77"/>
      <c r="AU188" s="77"/>
      <c r="AV188" s="77"/>
      <c r="AW188" s="77"/>
      <c r="AX188" s="77"/>
      <c r="AY188" s="77"/>
      <c r="AZ188" s="77"/>
      <c r="BA188" s="77"/>
    </row>
    <row r="189" spans="1:53" ht="18.75" customHeight="1" x14ac:dyDescent="0.3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  <c r="AP189" s="77"/>
      <c r="AQ189" s="77"/>
      <c r="AR189" s="77"/>
      <c r="AS189" s="77"/>
      <c r="AT189" s="77"/>
      <c r="AU189" s="77"/>
      <c r="AV189" s="77"/>
      <c r="AW189" s="77"/>
      <c r="AX189" s="77"/>
      <c r="AY189" s="77"/>
      <c r="AZ189" s="77"/>
      <c r="BA189" s="77"/>
    </row>
    <row r="190" spans="1:53" ht="18.75" customHeight="1" x14ac:dyDescent="0.3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  <c r="AP190" s="77"/>
      <c r="AQ190" s="77"/>
      <c r="AR190" s="77"/>
      <c r="AS190" s="77"/>
      <c r="AT190" s="77"/>
      <c r="AU190" s="77"/>
      <c r="AV190" s="77"/>
      <c r="AW190" s="77"/>
      <c r="AX190" s="77"/>
      <c r="AY190" s="77"/>
      <c r="AZ190" s="77"/>
      <c r="BA190" s="77"/>
    </row>
    <row r="191" spans="1:53" ht="18.75" customHeight="1" x14ac:dyDescent="0.3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  <c r="AP191" s="77"/>
      <c r="AQ191" s="77"/>
      <c r="AR191" s="77"/>
      <c r="AS191" s="77"/>
      <c r="AT191" s="77"/>
      <c r="AU191" s="77"/>
      <c r="AV191" s="77"/>
      <c r="AW191" s="77"/>
      <c r="AX191" s="77"/>
      <c r="AY191" s="77"/>
      <c r="AZ191" s="77"/>
      <c r="BA191" s="77"/>
    </row>
    <row r="192" spans="1:53" ht="18.75" customHeight="1" x14ac:dyDescent="0.3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  <c r="AP192" s="77"/>
      <c r="AQ192" s="77"/>
      <c r="AR192" s="77"/>
      <c r="AS192" s="77"/>
      <c r="AT192" s="77"/>
      <c r="AU192" s="77"/>
      <c r="AV192" s="77"/>
      <c r="AW192" s="77"/>
      <c r="AX192" s="77"/>
      <c r="AY192" s="77"/>
      <c r="AZ192" s="77"/>
      <c r="BA192" s="77"/>
    </row>
    <row r="193" spans="1:53" ht="18.75" customHeight="1" x14ac:dyDescent="0.3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  <c r="AP193" s="77"/>
      <c r="AQ193" s="77"/>
      <c r="AR193" s="77"/>
      <c r="AS193" s="77"/>
      <c r="AT193" s="77"/>
      <c r="AU193" s="77"/>
      <c r="AV193" s="77"/>
      <c r="AW193" s="77"/>
      <c r="AX193" s="77"/>
      <c r="AY193" s="77"/>
      <c r="AZ193" s="77"/>
      <c r="BA193" s="77"/>
    </row>
    <row r="194" spans="1:53" ht="18.75" customHeight="1" x14ac:dyDescent="0.3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  <c r="AP194" s="77"/>
      <c r="AQ194" s="77"/>
      <c r="AR194" s="77"/>
      <c r="AS194" s="77"/>
      <c r="AT194" s="77"/>
      <c r="AU194" s="77"/>
      <c r="AV194" s="77"/>
      <c r="AW194" s="77"/>
      <c r="AX194" s="77"/>
      <c r="AY194" s="77"/>
      <c r="AZ194" s="77"/>
      <c r="BA194" s="77"/>
    </row>
    <row r="195" spans="1:53" ht="18.75" customHeight="1" x14ac:dyDescent="0.3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  <c r="AP195" s="77"/>
      <c r="AQ195" s="77"/>
      <c r="AR195" s="77"/>
      <c r="AS195" s="77"/>
      <c r="AT195" s="77"/>
      <c r="AU195" s="77"/>
      <c r="AV195" s="77"/>
      <c r="AW195" s="77"/>
      <c r="AX195" s="77"/>
      <c r="AY195" s="77"/>
      <c r="AZ195" s="77"/>
      <c r="BA195" s="77"/>
    </row>
    <row r="196" spans="1:53" ht="18.75" customHeight="1" x14ac:dyDescent="0.3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  <c r="AP196" s="77"/>
      <c r="AQ196" s="77"/>
      <c r="AR196" s="77"/>
      <c r="AS196" s="77"/>
      <c r="AT196" s="77"/>
      <c r="AU196" s="77"/>
      <c r="AV196" s="77"/>
      <c r="AW196" s="77"/>
      <c r="AX196" s="77"/>
      <c r="AY196" s="77"/>
      <c r="AZ196" s="77"/>
      <c r="BA196" s="77"/>
    </row>
    <row r="197" spans="1:53" ht="18.75" customHeight="1" x14ac:dyDescent="0.3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  <c r="AP197" s="77"/>
      <c r="AQ197" s="77"/>
      <c r="AR197" s="77"/>
      <c r="AS197" s="77"/>
      <c r="AT197" s="77"/>
      <c r="AU197" s="77"/>
      <c r="AV197" s="77"/>
      <c r="AW197" s="77"/>
      <c r="AX197" s="77"/>
      <c r="AY197" s="77"/>
      <c r="AZ197" s="77"/>
      <c r="BA197" s="77"/>
    </row>
    <row r="198" spans="1:53" ht="18.75" customHeight="1" x14ac:dyDescent="0.3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  <c r="AP198" s="77"/>
      <c r="AQ198" s="77"/>
      <c r="AR198" s="77"/>
      <c r="AS198" s="77"/>
      <c r="AT198" s="77"/>
      <c r="AU198" s="77"/>
      <c r="AV198" s="77"/>
      <c r="AW198" s="77"/>
      <c r="AX198" s="77"/>
      <c r="AY198" s="77"/>
      <c r="AZ198" s="77"/>
      <c r="BA198" s="77"/>
    </row>
    <row r="199" spans="1:53" ht="18.75" customHeight="1" x14ac:dyDescent="0.3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  <c r="AP199" s="77"/>
      <c r="AQ199" s="77"/>
      <c r="AR199" s="77"/>
      <c r="AS199" s="77"/>
      <c r="AT199" s="77"/>
      <c r="AU199" s="77"/>
      <c r="AV199" s="77"/>
      <c r="AW199" s="77"/>
      <c r="AX199" s="77"/>
      <c r="AY199" s="77"/>
      <c r="AZ199" s="77"/>
      <c r="BA199" s="77"/>
    </row>
    <row r="200" spans="1:53" ht="18.75" customHeight="1" x14ac:dyDescent="0.3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  <c r="AN200" s="77"/>
      <c r="AO200" s="77"/>
      <c r="AP200" s="77"/>
      <c r="AQ200" s="77"/>
      <c r="AR200" s="77"/>
      <c r="AS200" s="77"/>
      <c r="AT200" s="77"/>
      <c r="AU200" s="77"/>
      <c r="AV200" s="77"/>
      <c r="AW200" s="77"/>
      <c r="AX200" s="77"/>
      <c r="AY200" s="77"/>
      <c r="AZ200" s="77"/>
      <c r="BA200" s="77"/>
    </row>
    <row r="201" spans="1:53" ht="18.75" customHeight="1" x14ac:dyDescent="0.3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U201" s="77"/>
      <c r="AV201" s="77"/>
      <c r="AW201" s="77"/>
      <c r="AX201" s="77"/>
      <c r="AY201" s="77"/>
      <c r="AZ201" s="77"/>
      <c r="BA201" s="77"/>
    </row>
    <row r="202" spans="1:53" ht="18.75" customHeight="1" x14ac:dyDescent="0.3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  <c r="AN202" s="77"/>
      <c r="AO202" s="77"/>
      <c r="AP202" s="77"/>
      <c r="AQ202" s="77"/>
      <c r="AR202" s="77"/>
      <c r="AS202" s="77"/>
      <c r="AT202" s="77"/>
      <c r="AU202" s="77"/>
      <c r="AV202" s="77"/>
      <c r="AW202" s="77"/>
      <c r="AX202" s="77"/>
      <c r="AY202" s="77"/>
      <c r="AZ202" s="77"/>
      <c r="BA202" s="77"/>
    </row>
    <row r="203" spans="1:53" ht="18.75" customHeight="1" x14ac:dyDescent="0.3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  <c r="AP203" s="77"/>
      <c r="AQ203" s="77"/>
      <c r="AR203" s="77"/>
      <c r="AS203" s="77"/>
      <c r="AT203" s="77"/>
      <c r="AU203" s="77"/>
      <c r="AV203" s="77"/>
      <c r="AW203" s="77"/>
      <c r="AX203" s="77"/>
      <c r="AY203" s="77"/>
      <c r="AZ203" s="77"/>
      <c r="BA203" s="77"/>
    </row>
    <row r="204" spans="1:53" ht="18.75" customHeight="1" x14ac:dyDescent="0.3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  <c r="AP204" s="77"/>
      <c r="AQ204" s="77"/>
      <c r="AR204" s="77"/>
      <c r="AS204" s="77"/>
      <c r="AT204" s="77"/>
      <c r="AU204" s="77"/>
      <c r="AV204" s="77"/>
      <c r="AW204" s="77"/>
      <c r="AX204" s="77"/>
      <c r="AY204" s="77"/>
      <c r="AZ204" s="77"/>
      <c r="BA204" s="77"/>
    </row>
    <row r="205" spans="1:53" ht="18.75" customHeight="1" x14ac:dyDescent="0.3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  <c r="AP205" s="77"/>
      <c r="AQ205" s="77"/>
      <c r="AR205" s="77"/>
      <c r="AS205" s="77"/>
      <c r="AT205" s="77"/>
      <c r="AU205" s="77"/>
      <c r="AV205" s="77"/>
      <c r="AW205" s="77"/>
      <c r="AX205" s="77"/>
      <c r="AY205" s="77"/>
      <c r="AZ205" s="77"/>
      <c r="BA205" s="77"/>
    </row>
    <row r="206" spans="1:53" ht="18.75" customHeight="1" x14ac:dyDescent="0.3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  <c r="AP206" s="77"/>
      <c r="AQ206" s="77"/>
      <c r="AR206" s="77"/>
      <c r="AS206" s="77"/>
      <c r="AT206" s="77"/>
      <c r="AU206" s="77"/>
      <c r="AV206" s="77"/>
      <c r="AW206" s="77"/>
      <c r="AX206" s="77"/>
      <c r="AY206" s="77"/>
      <c r="AZ206" s="77"/>
      <c r="BA206" s="77"/>
    </row>
    <row r="207" spans="1:53" ht="18.75" customHeight="1" x14ac:dyDescent="0.3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  <c r="AN207" s="77"/>
      <c r="AO207" s="77"/>
      <c r="AP207" s="77"/>
      <c r="AQ207" s="77"/>
      <c r="AR207" s="77"/>
      <c r="AS207" s="77"/>
      <c r="AT207" s="77"/>
      <c r="AU207" s="77"/>
      <c r="AV207" s="77"/>
      <c r="AW207" s="77"/>
      <c r="AX207" s="77"/>
      <c r="AY207" s="77"/>
      <c r="AZ207" s="77"/>
      <c r="BA207" s="77"/>
    </row>
    <row r="208" spans="1:53" ht="18.75" customHeight="1" x14ac:dyDescent="0.3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  <c r="AP208" s="77"/>
      <c r="AQ208" s="77"/>
      <c r="AR208" s="77"/>
      <c r="AS208" s="77"/>
      <c r="AT208" s="77"/>
      <c r="AU208" s="77"/>
      <c r="AV208" s="77"/>
      <c r="AW208" s="77"/>
      <c r="AX208" s="77"/>
      <c r="AY208" s="77"/>
      <c r="AZ208" s="77"/>
      <c r="BA208" s="77"/>
    </row>
    <row r="209" spans="1:53" ht="18.75" customHeight="1" x14ac:dyDescent="0.3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  <c r="AN209" s="77"/>
      <c r="AO209" s="77"/>
      <c r="AP209" s="77"/>
      <c r="AQ209" s="77"/>
      <c r="AR209" s="77"/>
      <c r="AS209" s="77"/>
      <c r="AT209" s="77"/>
      <c r="AU209" s="77"/>
      <c r="AV209" s="77"/>
      <c r="AW209" s="77"/>
      <c r="AX209" s="77"/>
      <c r="AY209" s="77"/>
      <c r="AZ209" s="77"/>
      <c r="BA209" s="77"/>
    </row>
    <row r="210" spans="1:53" ht="18.75" customHeight="1" x14ac:dyDescent="0.3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  <c r="AP210" s="77"/>
      <c r="AQ210" s="77"/>
      <c r="AR210" s="77"/>
      <c r="AS210" s="77"/>
      <c r="AT210" s="77"/>
      <c r="AU210" s="77"/>
      <c r="AV210" s="77"/>
      <c r="AW210" s="77"/>
      <c r="AX210" s="77"/>
      <c r="AY210" s="77"/>
      <c r="AZ210" s="77"/>
      <c r="BA210" s="77"/>
    </row>
    <row r="211" spans="1:53" ht="18.75" customHeight="1" x14ac:dyDescent="0.3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  <c r="AN211" s="77"/>
      <c r="AO211" s="77"/>
      <c r="AP211" s="77"/>
      <c r="AQ211" s="77"/>
      <c r="AR211" s="77"/>
      <c r="AS211" s="77"/>
      <c r="AT211" s="77"/>
      <c r="AU211" s="77"/>
      <c r="AV211" s="77"/>
      <c r="AW211" s="77"/>
      <c r="AX211" s="77"/>
      <c r="AY211" s="77"/>
      <c r="AZ211" s="77"/>
      <c r="BA211" s="77"/>
    </row>
    <row r="212" spans="1:53" ht="18.75" customHeight="1" x14ac:dyDescent="0.3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  <c r="AP212" s="77"/>
      <c r="AQ212" s="77"/>
      <c r="AR212" s="77"/>
      <c r="AS212" s="77"/>
      <c r="AT212" s="77"/>
      <c r="AU212" s="77"/>
      <c r="AV212" s="77"/>
      <c r="AW212" s="77"/>
      <c r="AX212" s="77"/>
      <c r="AY212" s="77"/>
      <c r="AZ212" s="77"/>
      <c r="BA212" s="77"/>
    </row>
    <row r="213" spans="1:53" ht="18.75" customHeight="1" x14ac:dyDescent="0.3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  <c r="AN213" s="77"/>
      <c r="AO213" s="77"/>
      <c r="AP213" s="77"/>
      <c r="AQ213" s="77"/>
      <c r="AR213" s="77"/>
      <c r="AS213" s="77"/>
      <c r="AT213" s="77"/>
      <c r="AU213" s="77"/>
      <c r="AV213" s="77"/>
      <c r="AW213" s="77"/>
      <c r="AX213" s="77"/>
      <c r="AY213" s="77"/>
      <c r="AZ213" s="77"/>
      <c r="BA213" s="77"/>
    </row>
    <row r="214" spans="1:53" ht="18.75" customHeight="1" x14ac:dyDescent="0.3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  <c r="AP214" s="77"/>
      <c r="AQ214" s="77"/>
      <c r="AR214" s="77"/>
      <c r="AS214" s="77"/>
      <c r="AT214" s="77"/>
      <c r="AU214" s="77"/>
      <c r="AV214" s="77"/>
      <c r="AW214" s="77"/>
      <c r="AX214" s="77"/>
      <c r="AY214" s="77"/>
      <c r="AZ214" s="77"/>
      <c r="BA214" s="77"/>
    </row>
    <row r="215" spans="1:53" ht="18.75" customHeight="1" x14ac:dyDescent="0.3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  <c r="AP215" s="77"/>
      <c r="AQ215" s="77"/>
      <c r="AR215" s="77"/>
      <c r="AS215" s="77"/>
      <c r="AT215" s="77"/>
      <c r="AU215" s="77"/>
      <c r="AV215" s="77"/>
      <c r="AW215" s="77"/>
      <c r="AX215" s="77"/>
      <c r="AY215" s="77"/>
      <c r="AZ215" s="77"/>
      <c r="BA215" s="77"/>
    </row>
    <row r="216" spans="1:53" ht="18.75" customHeight="1" x14ac:dyDescent="0.3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77"/>
      <c r="AW216" s="77"/>
      <c r="AX216" s="77"/>
      <c r="AY216" s="77"/>
      <c r="AZ216" s="77"/>
      <c r="BA216" s="77"/>
    </row>
    <row r="217" spans="1:53" ht="18.75" customHeight="1" x14ac:dyDescent="0.3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  <c r="AP217" s="77"/>
      <c r="AQ217" s="77"/>
      <c r="AR217" s="77"/>
      <c r="AS217" s="77"/>
      <c r="AT217" s="77"/>
      <c r="AU217" s="77"/>
      <c r="AV217" s="77"/>
      <c r="AW217" s="77"/>
      <c r="AX217" s="77"/>
      <c r="AY217" s="77"/>
      <c r="AZ217" s="77"/>
      <c r="BA217" s="77"/>
    </row>
    <row r="218" spans="1:53" ht="18.75" customHeight="1" x14ac:dyDescent="0.3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  <c r="AP218" s="77"/>
      <c r="AQ218" s="77"/>
      <c r="AR218" s="77"/>
      <c r="AS218" s="77"/>
      <c r="AT218" s="77"/>
      <c r="AU218" s="77"/>
      <c r="AV218" s="77"/>
      <c r="AW218" s="77"/>
      <c r="AX218" s="77"/>
      <c r="AY218" s="77"/>
      <c r="AZ218" s="77"/>
      <c r="BA218" s="77"/>
    </row>
    <row r="219" spans="1:53" ht="18.75" customHeight="1" x14ac:dyDescent="0.3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  <c r="AP219" s="77"/>
      <c r="AQ219" s="77"/>
      <c r="AR219" s="77"/>
      <c r="AS219" s="77"/>
      <c r="AT219" s="77"/>
      <c r="AU219" s="77"/>
      <c r="AV219" s="77"/>
      <c r="AW219" s="77"/>
      <c r="AX219" s="77"/>
      <c r="AY219" s="77"/>
      <c r="AZ219" s="77"/>
      <c r="BA219" s="77"/>
    </row>
    <row r="220" spans="1:53" ht="18.75" customHeight="1" x14ac:dyDescent="0.3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  <c r="AP220" s="77"/>
      <c r="AQ220" s="77"/>
      <c r="AR220" s="77"/>
      <c r="AS220" s="77"/>
      <c r="AT220" s="77"/>
      <c r="AU220" s="77"/>
      <c r="AV220" s="77"/>
      <c r="AW220" s="77"/>
      <c r="AX220" s="77"/>
      <c r="AY220" s="77"/>
      <c r="AZ220" s="77"/>
      <c r="BA220" s="77"/>
    </row>
    <row r="221" spans="1:53" ht="18.75" customHeight="1" x14ac:dyDescent="0.3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77"/>
      <c r="AQ221" s="77"/>
      <c r="AR221" s="77"/>
      <c r="AS221" s="77"/>
      <c r="AT221" s="77"/>
      <c r="AU221" s="77"/>
      <c r="AV221" s="77"/>
      <c r="AW221" s="77"/>
      <c r="AX221" s="77"/>
      <c r="AY221" s="77"/>
      <c r="AZ221" s="77"/>
      <c r="BA221" s="77"/>
    </row>
    <row r="222" spans="1:53" ht="18.75" customHeight="1" x14ac:dyDescent="0.3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  <c r="AN222" s="77"/>
      <c r="AO222" s="77"/>
      <c r="AP222" s="77"/>
      <c r="AQ222" s="77"/>
      <c r="AR222" s="77"/>
      <c r="AS222" s="77"/>
      <c r="AT222" s="77"/>
      <c r="AU222" s="77"/>
      <c r="AV222" s="77"/>
      <c r="AW222" s="77"/>
      <c r="AX222" s="77"/>
      <c r="AY222" s="77"/>
      <c r="AZ222" s="77"/>
      <c r="BA222" s="77"/>
    </row>
    <row r="223" spans="1:53" ht="18.75" customHeight="1" x14ac:dyDescent="0.3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  <c r="AP223" s="77"/>
      <c r="AQ223" s="77"/>
      <c r="AR223" s="77"/>
      <c r="AS223" s="77"/>
      <c r="AT223" s="77"/>
      <c r="AU223" s="77"/>
      <c r="AV223" s="77"/>
      <c r="AW223" s="77"/>
      <c r="AX223" s="77"/>
      <c r="AY223" s="77"/>
      <c r="AZ223" s="77"/>
      <c r="BA223" s="77"/>
    </row>
    <row r="224" spans="1:53" ht="18.75" customHeight="1" x14ac:dyDescent="0.3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  <c r="AP224" s="77"/>
      <c r="AQ224" s="77"/>
      <c r="AR224" s="77"/>
      <c r="AS224" s="77"/>
      <c r="AT224" s="77"/>
      <c r="AU224" s="77"/>
      <c r="AV224" s="77"/>
      <c r="AW224" s="77"/>
      <c r="AX224" s="77"/>
      <c r="AY224" s="77"/>
      <c r="AZ224" s="77"/>
      <c r="BA224" s="77"/>
    </row>
    <row r="225" spans="1:53" ht="18.75" customHeight="1" x14ac:dyDescent="0.3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  <c r="AP225" s="77"/>
      <c r="AQ225" s="77"/>
      <c r="AR225" s="77"/>
      <c r="AS225" s="77"/>
      <c r="AT225" s="77"/>
      <c r="AU225" s="77"/>
      <c r="AV225" s="77"/>
      <c r="AW225" s="77"/>
      <c r="AX225" s="77"/>
      <c r="AY225" s="77"/>
      <c r="AZ225" s="77"/>
      <c r="BA225" s="77"/>
    </row>
    <row r="226" spans="1:53" ht="18.75" customHeight="1" x14ac:dyDescent="0.3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  <c r="AP226" s="77"/>
      <c r="AQ226" s="77"/>
      <c r="AR226" s="77"/>
      <c r="AS226" s="77"/>
      <c r="AT226" s="77"/>
      <c r="AU226" s="77"/>
      <c r="AV226" s="77"/>
      <c r="AW226" s="77"/>
      <c r="AX226" s="77"/>
      <c r="AY226" s="77"/>
      <c r="AZ226" s="77"/>
      <c r="BA226" s="77"/>
    </row>
    <row r="227" spans="1:53" ht="18.75" customHeight="1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  <c r="AP227" s="77"/>
      <c r="AQ227" s="77"/>
      <c r="AR227" s="77"/>
      <c r="AS227" s="77"/>
      <c r="AT227" s="77"/>
      <c r="AU227" s="77"/>
      <c r="AV227" s="77"/>
      <c r="AW227" s="77"/>
      <c r="AX227" s="77"/>
      <c r="AY227" s="77"/>
      <c r="AZ227" s="77"/>
      <c r="BA227" s="77"/>
    </row>
    <row r="228" spans="1:53" ht="18.75" customHeight="1" x14ac:dyDescent="0.3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  <c r="AN228" s="77"/>
      <c r="AO228" s="77"/>
      <c r="AP228" s="77"/>
      <c r="AQ228" s="77"/>
      <c r="AR228" s="77"/>
      <c r="AS228" s="77"/>
      <c r="AT228" s="77"/>
      <c r="AU228" s="77"/>
      <c r="AV228" s="77"/>
      <c r="AW228" s="77"/>
      <c r="AX228" s="77"/>
      <c r="AY228" s="77"/>
      <c r="AZ228" s="77"/>
      <c r="BA228" s="77"/>
    </row>
    <row r="229" spans="1:53" ht="18.75" customHeight="1" x14ac:dyDescent="0.3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  <c r="AP229" s="77"/>
      <c r="AQ229" s="77"/>
      <c r="AR229" s="77"/>
      <c r="AS229" s="77"/>
      <c r="AT229" s="77"/>
      <c r="AU229" s="77"/>
      <c r="AV229" s="77"/>
      <c r="AW229" s="77"/>
      <c r="AX229" s="77"/>
      <c r="AY229" s="77"/>
      <c r="AZ229" s="77"/>
      <c r="BA229" s="77"/>
    </row>
    <row r="230" spans="1:53" ht="18.75" customHeight="1" x14ac:dyDescent="0.3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  <c r="AN230" s="77"/>
      <c r="AO230" s="77"/>
      <c r="AP230" s="77"/>
      <c r="AQ230" s="77"/>
      <c r="AR230" s="77"/>
      <c r="AS230" s="77"/>
      <c r="AT230" s="77"/>
      <c r="AU230" s="77"/>
      <c r="AV230" s="77"/>
      <c r="AW230" s="77"/>
      <c r="AX230" s="77"/>
      <c r="AY230" s="77"/>
      <c r="AZ230" s="77"/>
      <c r="BA230" s="77"/>
    </row>
    <row r="231" spans="1:53" ht="18.75" customHeight="1" x14ac:dyDescent="0.3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  <c r="AP231" s="77"/>
      <c r="AQ231" s="77"/>
      <c r="AR231" s="77"/>
      <c r="AS231" s="77"/>
      <c r="AT231" s="77"/>
      <c r="AU231" s="77"/>
      <c r="AV231" s="77"/>
      <c r="AW231" s="77"/>
      <c r="AX231" s="77"/>
      <c r="AY231" s="77"/>
      <c r="AZ231" s="77"/>
      <c r="BA231" s="77"/>
    </row>
    <row r="232" spans="1:53" ht="18.75" customHeight="1" x14ac:dyDescent="0.3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  <c r="AP232" s="77"/>
      <c r="AQ232" s="77"/>
      <c r="AR232" s="77"/>
      <c r="AS232" s="77"/>
      <c r="AT232" s="77"/>
      <c r="AU232" s="77"/>
      <c r="AV232" s="77"/>
      <c r="AW232" s="77"/>
      <c r="AX232" s="77"/>
      <c r="AY232" s="77"/>
      <c r="AZ232" s="77"/>
      <c r="BA232" s="77"/>
    </row>
    <row r="233" spans="1:53" ht="18.75" customHeight="1" x14ac:dyDescent="0.3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  <c r="AN233" s="77"/>
      <c r="AO233" s="77"/>
      <c r="AP233" s="77"/>
      <c r="AQ233" s="77"/>
      <c r="AR233" s="77"/>
      <c r="AS233" s="77"/>
      <c r="AT233" s="77"/>
      <c r="AU233" s="77"/>
      <c r="AV233" s="77"/>
      <c r="AW233" s="77"/>
      <c r="AX233" s="77"/>
      <c r="AY233" s="77"/>
      <c r="AZ233" s="77"/>
      <c r="BA233" s="77"/>
    </row>
    <row r="234" spans="1:53" ht="18.75" customHeight="1" x14ac:dyDescent="0.3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  <c r="AP234" s="77"/>
      <c r="AQ234" s="77"/>
      <c r="AR234" s="77"/>
      <c r="AS234" s="77"/>
      <c r="AT234" s="77"/>
      <c r="AU234" s="77"/>
      <c r="AV234" s="77"/>
      <c r="AW234" s="77"/>
      <c r="AX234" s="77"/>
      <c r="AY234" s="77"/>
      <c r="AZ234" s="77"/>
      <c r="BA234" s="77"/>
    </row>
    <row r="235" spans="1:53" ht="18.75" customHeight="1" x14ac:dyDescent="0.3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  <c r="AN235" s="77"/>
      <c r="AO235" s="77"/>
      <c r="AP235" s="77"/>
      <c r="AQ235" s="77"/>
      <c r="AR235" s="77"/>
      <c r="AS235" s="77"/>
      <c r="AT235" s="77"/>
      <c r="AU235" s="77"/>
      <c r="AV235" s="77"/>
      <c r="AW235" s="77"/>
      <c r="AX235" s="77"/>
      <c r="AY235" s="77"/>
      <c r="AZ235" s="77"/>
      <c r="BA235" s="77"/>
    </row>
    <row r="236" spans="1:53" ht="18.75" customHeight="1" x14ac:dyDescent="0.3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  <c r="AN236" s="77"/>
      <c r="AO236" s="77"/>
      <c r="AP236" s="77"/>
      <c r="AQ236" s="77"/>
      <c r="AR236" s="77"/>
      <c r="AS236" s="77"/>
      <c r="AT236" s="77"/>
      <c r="AU236" s="77"/>
      <c r="AV236" s="77"/>
      <c r="AW236" s="77"/>
      <c r="AX236" s="77"/>
      <c r="AY236" s="77"/>
      <c r="AZ236" s="77"/>
      <c r="BA236" s="77"/>
    </row>
    <row r="237" spans="1:53" ht="18.75" customHeight="1" x14ac:dyDescent="0.3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  <c r="AN237" s="77"/>
      <c r="AO237" s="77"/>
      <c r="AP237" s="77"/>
      <c r="AQ237" s="77"/>
      <c r="AR237" s="77"/>
      <c r="AS237" s="77"/>
      <c r="AT237" s="77"/>
      <c r="AU237" s="77"/>
      <c r="AV237" s="77"/>
      <c r="AW237" s="77"/>
      <c r="AX237" s="77"/>
      <c r="AY237" s="77"/>
      <c r="AZ237" s="77"/>
      <c r="BA237" s="77"/>
    </row>
    <row r="238" spans="1:53" ht="18.75" customHeight="1" x14ac:dyDescent="0.3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  <c r="AN238" s="77"/>
      <c r="AO238" s="77"/>
      <c r="AP238" s="77"/>
      <c r="AQ238" s="77"/>
      <c r="AR238" s="77"/>
      <c r="AS238" s="77"/>
      <c r="AT238" s="77"/>
      <c r="AU238" s="77"/>
      <c r="AV238" s="77"/>
      <c r="AW238" s="77"/>
      <c r="AX238" s="77"/>
      <c r="AY238" s="77"/>
      <c r="AZ238" s="77"/>
      <c r="BA238" s="77"/>
    </row>
    <row r="239" spans="1:53" ht="18.75" customHeight="1" x14ac:dyDescent="0.3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  <c r="AN239" s="77"/>
      <c r="AO239" s="77"/>
      <c r="AP239" s="77"/>
      <c r="AQ239" s="77"/>
      <c r="AR239" s="77"/>
      <c r="AS239" s="77"/>
      <c r="AT239" s="77"/>
      <c r="AU239" s="77"/>
      <c r="AV239" s="77"/>
      <c r="AW239" s="77"/>
      <c r="AX239" s="77"/>
      <c r="AY239" s="77"/>
      <c r="AZ239" s="77"/>
      <c r="BA239" s="77"/>
    </row>
    <row r="240" spans="1:53" ht="18.75" customHeight="1" x14ac:dyDescent="0.3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  <c r="AN240" s="77"/>
      <c r="AO240" s="77"/>
      <c r="AP240" s="77"/>
      <c r="AQ240" s="77"/>
      <c r="AR240" s="77"/>
      <c r="AS240" s="77"/>
      <c r="AT240" s="77"/>
      <c r="AU240" s="77"/>
      <c r="AV240" s="77"/>
      <c r="AW240" s="77"/>
      <c r="AX240" s="77"/>
      <c r="AY240" s="77"/>
      <c r="AZ240" s="77"/>
      <c r="BA240" s="77"/>
    </row>
    <row r="241" spans="1:53" ht="18.75" customHeight="1" x14ac:dyDescent="0.3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  <c r="AN241" s="77"/>
      <c r="AO241" s="77"/>
      <c r="AP241" s="77"/>
      <c r="AQ241" s="77"/>
      <c r="AR241" s="77"/>
      <c r="AS241" s="77"/>
      <c r="AT241" s="77"/>
      <c r="AU241" s="77"/>
      <c r="AV241" s="77"/>
      <c r="AW241" s="77"/>
      <c r="AX241" s="77"/>
      <c r="AY241" s="77"/>
      <c r="AZ241" s="77"/>
      <c r="BA241" s="77"/>
    </row>
    <row r="242" spans="1:53" ht="18.75" customHeight="1" x14ac:dyDescent="0.3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  <c r="AN242" s="77"/>
      <c r="AO242" s="77"/>
      <c r="AP242" s="77"/>
      <c r="AQ242" s="77"/>
      <c r="AR242" s="77"/>
      <c r="AS242" s="77"/>
      <c r="AT242" s="77"/>
      <c r="AU242" s="77"/>
      <c r="AV242" s="77"/>
      <c r="AW242" s="77"/>
      <c r="AX242" s="77"/>
      <c r="AY242" s="77"/>
      <c r="AZ242" s="77"/>
      <c r="BA242" s="77"/>
    </row>
    <row r="243" spans="1:53" ht="18.75" customHeight="1" x14ac:dyDescent="0.3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  <c r="AP243" s="77"/>
      <c r="AQ243" s="77"/>
      <c r="AR243" s="77"/>
      <c r="AS243" s="77"/>
      <c r="AT243" s="77"/>
      <c r="AU243" s="77"/>
      <c r="AV243" s="77"/>
      <c r="AW243" s="77"/>
      <c r="AX243" s="77"/>
      <c r="AY243" s="77"/>
      <c r="AZ243" s="77"/>
      <c r="BA243" s="77"/>
    </row>
    <row r="244" spans="1:53" ht="18.75" customHeight="1" x14ac:dyDescent="0.3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  <c r="AN244" s="77"/>
      <c r="AO244" s="77"/>
      <c r="AP244" s="77"/>
      <c r="AQ244" s="77"/>
      <c r="AR244" s="77"/>
      <c r="AS244" s="77"/>
      <c r="AT244" s="77"/>
      <c r="AU244" s="77"/>
      <c r="AV244" s="77"/>
      <c r="AW244" s="77"/>
      <c r="AX244" s="77"/>
      <c r="AY244" s="77"/>
      <c r="AZ244" s="77"/>
      <c r="BA244" s="77"/>
    </row>
    <row r="245" spans="1:53" ht="18.75" customHeight="1" x14ac:dyDescent="0.3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  <c r="AN245" s="77"/>
      <c r="AO245" s="77"/>
      <c r="AP245" s="77"/>
      <c r="AQ245" s="77"/>
      <c r="AR245" s="77"/>
      <c r="AS245" s="77"/>
      <c r="AT245" s="77"/>
      <c r="AU245" s="77"/>
      <c r="AV245" s="77"/>
      <c r="AW245" s="77"/>
      <c r="AX245" s="77"/>
      <c r="AY245" s="77"/>
      <c r="AZ245" s="77"/>
      <c r="BA245" s="77"/>
    </row>
    <row r="246" spans="1:53" ht="18.75" customHeight="1" x14ac:dyDescent="0.3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  <c r="AW246" s="77"/>
      <c r="AX246" s="77"/>
      <c r="AY246" s="77"/>
      <c r="AZ246" s="77"/>
      <c r="BA246" s="77"/>
    </row>
    <row r="247" spans="1:53" ht="18.75" customHeight="1" x14ac:dyDescent="0.3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  <c r="AP247" s="77"/>
      <c r="AQ247" s="77"/>
      <c r="AR247" s="77"/>
      <c r="AS247" s="77"/>
      <c r="AT247" s="77"/>
      <c r="AU247" s="77"/>
      <c r="AV247" s="77"/>
      <c r="AW247" s="77"/>
      <c r="AX247" s="77"/>
      <c r="AY247" s="77"/>
      <c r="AZ247" s="77"/>
      <c r="BA247" s="77"/>
    </row>
    <row r="248" spans="1:53" ht="18.75" customHeight="1" x14ac:dyDescent="0.3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  <c r="AP248" s="77"/>
      <c r="AQ248" s="77"/>
      <c r="AR248" s="77"/>
      <c r="AS248" s="77"/>
      <c r="AT248" s="77"/>
      <c r="AU248" s="77"/>
      <c r="AV248" s="77"/>
      <c r="AW248" s="77"/>
      <c r="AX248" s="77"/>
      <c r="AY248" s="77"/>
      <c r="AZ248" s="77"/>
      <c r="BA248" s="77"/>
    </row>
    <row r="249" spans="1:53" ht="18.75" customHeight="1" x14ac:dyDescent="0.3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  <c r="AN249" s="77"/>
      <c r="AO249" s="77"/>
      <c r="AP249" s="77"/>
      <c r="AQ249" s="77"/>
      <c r="AR249" s="77"/>
      <c r="AS249" s="77"/>
      <c r="AT249" s="77"/>
      <c r="AU249" s="77"/>
      <c r="AV249" s="77"/>
      <c r="AW249" s="77"/>
      <c r="AX249" s="77"/>
      <c r="AY249" s="77"/>
      <c r="AZ249" s="77"/>
      <c r="BA249" s="77"/>
    </row>
    <row r="250" spans="1:53" ht="18.75" customHeight="1" x14ac:dyDescent="0.3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  <c r="AP250" s="77"/>
      <c r="AQ250" s="77"/>
      <c r="AR250" s="77"/>
      <c r="AS250" s="77"/>
      <c r="AT250" s="77"/>
      <c r="AU250" s="77"/>
      <c r="AV250" s="77"/>
      <c r="AW250" s="77"/>
      <c r="AX250" s="77"/>
      <c r="AY250" s="77"/>
      <c r="AZ250" s="77"/>
      <c r="BA250" s="77"/>
    </row>
    <row r="251" spans="1:53" ht="18.75" customHeight="1" x14ac:dyDescent="0.3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  <c r="AP251" s="77"/>
      <c r="AQ251" s="77"/>
      <c r="AR251" s="77"/>
      <c r="AS251" s="77"/>
      <c r="AT251" s="77"/>
      <c r="AU251" s="77"/>
      <c r="AV251" s="77"/>
      <c r="AW251" s="77"/>
      <c r="AX251" s="77"/>
      <c r="AY251" s="77"/>
      <c r="AZ251" s="77"/>
      <c r="BA251" s="77"/>
    </row>
    <row r="252" spans="1:53" ht="18.75" customHeight="1" x14ac:dyDescent="0.3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  <c r="AP252" s="77"/>
      <c r="AQ252" s="77"/>
      <c r="AR252" s="77"/>
      <c r="AS252" s="77"/>
      <c r="AT252" s="77"/>
      <c r="AU252" s="77"/>
      <c r="AV252" s="77"/>
      <c r="AW252" s="77"/>
      <c r="AX252" s="77"/>
      <c r="AY252" s="77"/>
      <c r="AZ252" s="77"/>
      <c r="BA252" s="77"/>
    </row>
    <row r="253" spans="1:53" ht="18.75" customHeight="1" x14ac:dyDescent="0.3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  <c r="AN253" s="77"/>
      <c r="AO253" s="77"/>
      <c r="AP253" s="77"/>
      <c r="AQ253" s="77"/>
      <c r="AR253" s="77"/>
      <c r="AS253" s="77"/>
      <c r="AT253" s="77"/>
      <c r="AU253" s="77"/>
      <c r="AV253" s="77"/>
      <c r="AW253" s="77"/>
      <c r="AX253" s="77"/>
      <c r="AY253" s="77"/>
      <c r="AZ253" s="77"/>
      <c r="BA253" s="77"/>
    </row>
    <row r="254" spans="1:53" ht="18.75" customHeight="1" x14ac:dyDescent="0.3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  <c r="AP254" s="77"/>
      <c r="AQ254" s="77"/>
      <c r="AR254" s="77"/>
      <c r="AS254" s="77"/>
      <c r="AT254" s="77"/>
      <c r="AU254" s="77"/>
      <c r="AV254" s="77"/>
      <c r="AW254" s="77"/>
      <c r="AX254" s="77"/>
      <c r="AY254" s="77"/>
      <c r="AZ254" s="77"/>
      <c r="BA254" s="77"/>
    </row>
    <row r="255" spans="1:53" ht="18.75" customHeight="1" x14ac:dyDescent="0.3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  <c r="AN255" s="77"/>
      <c r="AO255" s="77"/>
      <c r="AP255" s="77"/>
      <c r="AQ255" s="77"/>
      <c r="AR255" s="77"/>
      <c r="AS255" s="77"/>
      <c r="AT255" s="77"/>
      <c r="AU255" s="77"/>
      <c r="AV255" s="77"/>
      <c r="AW255" s="77"/>
      <c r="AX255" s="77"/>
      <c r="AY255" s="77"/>
      <c r="AZ255" s="77"/>
      <c r="BA255" s="77"/>
    </row>
    <row r="256" spans="1:53" ht="18.75" customHeight="1" x14ac:dyDescent="0.3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  <c r="AN256" s="77"/>
      <c r="AO256" s="77"/>
      <c r="AP256" s="77"/>
      <c r="AQ256" s="77"/>
      <c r="AR256" s="77"/>
      <c r="AS256" s="77"/>
      <c r="AT256" s="77"/>
      <c r="AU256" s="77"/>
      <c r="AV256" s="77"/>
      <c r="AW256" s="77"/>
      <c r="AX256" s="77"/>
      <c r="AY256" s="77"/>
      <c r="AZ256" s="77"/>
      <c r="BA256" s="77"/>
    </row>
    <row r="257" spans="1:53" ht="18.75" customHeight="1" x14ac:dyDescent="0.3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  <c r="AN257" s="77"/>
      <c r="AO257" s="77"/>
      <c r="AP257" s="77"/>
      <c r="AQ257" s="77"/>
      <c r="AR257" s="77"/>
      <c r="AS257" s="77"/>
      <c r="AT257" s="77"/>
      <c r="AU257" s="77"/>
      <c r="AV257" s="77"/>
      <c r="AW257" s="77"/>
      <c r="AX257" s="77"/>
      <c r="AY257" s="77"/>
      <c r="AZ257" s="77"/>
      <c r="BA257" s="77"/>
    </row>
    <row r="258" spans="1:53" ht="18.75" customHeight="1" x14ac:dyDescent="0.3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  <c r="AN258" s="77"/>
      <c r="AO258" s="77"/>
      <c r="AP258" s="77"/>
      <c r="AQ258" s="77"/>
      <c r="AR258" s="77"/>
      <c r="AS258" s="77"/>
      <c r="AT258" s="77"/>
      <c r="AU258" s="77"/>
      <c r="AV258" s="77"/>
      <c r="AW258" s="77"/>
      <c r="AX258" s="77"/>
      <c r="AY258" s="77"/>
      <c r="AZ258" s="77"/>
      <c r="BA258" s="77"/>
    </row>
    <row r="259" spans="1:53" ht="18.75" customHeight="1" x14ac:dyDescent="0.3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  <c r="AF259" s="77"/>
      <c r="AG259" s="77"/>
      <c r="AH259" s="77"/>
      <c r="AI259" s="77"/>
      <c r="AJ259" s="77"/>
      <c r="AK259" s="77"/>
      <c r="AL259" s="77"/>
      <c r="AM259" s="77"/>
      <c r="AN259" s="77"/>
      <c r="AO259" s="77"/>
      <c r="AP259" s="77"/>
      <c r="AQ259" s="77"/>
      <c r="AR259" s="77"/>
      <c r="AS259" s="77"/>
      <c r="AT259" s="77"/>
      <c r="AU259" s="77"/>
      <c r="AV259" s="77"/>
      <c r="AW259" s="77"/>
      <c r="AX259" s="77"/>
      <c r="AY259" s="77"/>
      <c r="AZ259" s="77"/>
      <c r="BA259" s="77"/>
    </row>
    <row r="260" spans="1:53" ht="18.75" customHeight="1" x14ac:dyDescent="0.3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  <c r="AE260" s="77"/>
      <c r="AF260" s="77"/>
      <c r="AG260" s="77"/>
      <c r="AH260" s="77"/>
      <c r="AI260" s="77"/>
      <c r="AJ260" s="77"/>
      <c r="AK260" s="77"/>
      <c r="AL260" s="77"/>
      <c r="AM260" s="77"/>
      <c r="AN260" s="77"/>
      <c r="AO260" s="77"/>
      <c r="AP260" s="77"/>
      <c r="AQ260" s="77"/>
      <c r="AR260" s="77"/>
      <c r="AS260" s="77"/>
      <c r="AT260" s="77"/>
      <c r="AU260" s="77"/>
      <c r="AV260" s="77"/>
      <c r="AW260" s="77"/>
      <c r="AX260" s="77"/>
      <c r="AY260" s="77"/>
      <c r="AZ260" s="77"/>
      <c r="BA260" s="77"/>
    </row>
    <row r="261" spans="1:53" ht="18.75" customHeight="1" x14ac:dyDescent="0.3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  <c r="AP261" s="77"/>
      <c r="AQ261" s="77"/>
      <c r="AR261" s="77"/>
      <c r="AS261" s="77"/>
      <c r="AT261" s="77"/>
      <c r="AU261" s="77"/>
      <c r="AV261" s="77"/>
      <c r="AW261" s="77"/>
      <c r="AX261" s="77"/>
      <c r="AY261" s="77"/>
      <c r="AZ261" s="77"/>
      <c r="BA261" s="77"/>
    </row>
    <row r="262" spans="1:53" ht="18.75" customHeight="1" x14ac:dyDescent="0.3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  <c r="AE262" s="77"/>
      <c r="AF262" s="77"/>
      <c r="AG262" s="77"/>
      <c r="AH262" s="77"/>
      <c r="AI262" s="77"/>
      <c r="AJ262" s="77"/>
      <c r="AK262" s="77"/>
      <c r="AL262" s="77"/>
      <c r="AM262" s="77"/>
      <c r="AN262" s="77"/>
      <c r="AO262" s="77"/>
      <c r="AP262" s="77"/>
      <c r="AQ262" s="77"/>
      <c r="AR262" s="77"/>
      <c r="AS262" s="77"/>
      <c r="AT262" s="77"/>
      <c r="AU262" s="77"/>
      <c r="AV262" s="77"/>
      <c r="AW262" s="77"/>
      <c r="AX262" s="77"/>
      <c r="AY262" s="77"/>
      <c r="AZ262" s="77"/>
      <c r="BA262" s="77"/>
    </row>
    <row r="263" spans="1:53" ht="18.75" customHeight="1" x14ac:dyDescent="0.3">
      <c r="A263" s="77"/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  <c r="AA263" s="77"/>
      <c r="AB263" s="77"/>
      <c r="AC263" s="77"/>
      <c r="AD263" s="77"/>
      <c r="AE263" s="77"/>
      <c r="AF263" s="77"/>
      <c r="AG263" s="77"/>
      <c r="AH263" s="77"/>
      <c r="AI263" s="77"/>
      <c r="AJ263" s="77"/>
      <c r="AK263" s="77"/>
      <c r="AL263" s="77"/>
      <c r="AM263" s="77"/>
      <c r="AN263" s="77"/>
      <c r="AO263" s="77"/>
      <c r="AP263" s="77"/>
      <c r="AQ263" s="77"/>
      <c r="AR263" s="77"/>
      <c r="AS263" s="77"/>
      <c r="AT263" s="77"/>
      <c r="AU263" s="77"/>
      <c r="AV263" s="77"/>
      <c r="AW263" s="77"/>
      <c r="AX263" s="77"/>
      <c r="AY263" s="77"/>
      <c r="AZ263" s="77"/>
      <c r="BA263" s="77"/>
    </row>
    <row r="264" spans="1:53" ht="18.75" customHeight="1" x14ac:dyDescent="0.3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  <c r="AA264" s="77"/>
      <c r="AB264" s="77"/>
      <c r="AC264" s="77"/>
      <c r="AD264" s="77"/>
      <c r="AE264" s="77"/>
      <c r="AF264" s="77"/>
      <c r="AG264" s="77"/>
      <c r="AH264" s="77"/>
      <c r="AI264" s="77"/>
      <c r="AJ264" s="77"/>
      <c r="AK264" s="77"/>
      <c r="AL264" s="77"/>
      <c r="AM264" s="77"/>
      <c r="AN264" s="77"/>
      <c r="AO264" s="77"/>
      <c r="AP264" s="77"/>
      <c r="AQ264" s="77"/>
      <c r="AR264" s="77"/>
      <c r="AS264" s="77"/>
      <c r="AT264" s="77"/>
      <c r="AU264" s="77"/>
      <c r="AV264" s="77"/>
      <c r="AW264" s="77"/>
      <c r="AX264" s="77"/>
      <c r="AY264" s="77"/>
      <c r="AZ264" s="77"/>
      <c r="BA264" s="77"/>
    </row>
    <row r="265" spans="1:53" ht="18.75" customHeight="1" x14ac:dyDescent="0.3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  <c r="AA265" s="77"/>
      <c r="AB265" s="77"/>
      <c r="AC265" s="77"/>
      <c r="AD265" s="77"/>
      <c r="AE265" s="77"/>
      <c r="AF265" s="77"/>
      <c r="AG265" s="77"/>
      <c r="AH265" s="77"/>
      <c r="AI265" s="77"/>
      <c r="AJ265" s="77"/>
      <c r="AK265" s="77"/>
      <c r="AL265" s="77"/>
      <c r="AM265" s="77"/>
      <c r="AN265" s="77"/>
      <c r="AO265" s="77"/>
      <c r="AP265" s="77"/>
      <c r="AQ265" s="77"/>
      <c r="AR265" s="77"/>
      <c r="AS265" s="77"/>
      <c r="AT265" s="77"/>
      <c r="AU265" s="77"/>
      <c r="AV265" s="77"/>
      <c r="AW265" s="77"/>
      <c r="AX265" s="77"/>
      <c r="AY265" s="77"/>
      <c r="AZ265" s="77"/>
      <c r="BA265" s="77"/>
    </row>
    <row r="266" spans="1:53" ht="18.75" customHeight="1" x14ac:dyDescent="0.3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  <c r="AA266" s="77"/>
      <c r="AB266" s="77"/>
      <c r="AC266" s="77"/>
      <c r="AD266" s="77"/>
      <c r="AE266" s="77"/>
      <c r="AF266" s="77"/>
      <c r="AG266" s="77"/>
      <c r="AH266" s="77"/>
      <c r="AI266" s="77"/>
      <c r="AJ266" s="77"/>
      <c r="AK266" s="77"/>
      <c r="AL266" s="77"/>
      <c r="AM266" s="77"/>
      <c r="AN266" s="77"/>
      <c r="AO266" s="77"/>
      <c r="AP266" s="77"/>
      <c r="AQ266" s="77"/>
      <c r="AR266" s="77"/>
      <c r="AS266" s="77"/>
      <c r="AT266" s="77"/>
      <c r="AU266" s="77"/>
      <c r="AV266" s="77"/>
      <c r="AW266" s="77"/>
      <c r="AX266" s="77"/>
      <c r="AY266" s="77"/>
      <c r="AZ266" s="77"/>
      <c r="BA266" s="77"/>
    </row>
    <row r="267" spans="1:53" ht="18.75" customHeight="1" x14ac:dyDescent="0.3">
      <c r="A267" s="77"/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  <c r="AA267" s="77"/>
      <c r="AB267" s="77"/>
      <c r="AC267" s="77"/>
      <c r="AD267" s="77"/>
      <c r="AE267" s="77"/>
      <c r="AF267" s="77"/>
      <c r="AG267" s="77"/>
      <c r="AH267" s="77"/>
      <c r="AI267" s="77"/>
      <c r="AJ267" s="77"/>
      <c r="AK267" s="77"/>
      <c r="AL267" s="77"/>
      <c r="AM267" s="77"/>
      <c r="AN267" s="77"/>
      <c r="AO267" s="77"/>
      <c r="AP267" s="77"/>
      <c r="AQ267" s="77"/>
      <c r="AR267" s="77"/>
      <c r="AS267" s="77"/>
      <c r="AT267" s="77"/>
      <c r="AU267" s="77"/>
      <c r="AV267" s="77"/>
      <c r="AW267" s="77"/>
      <c r="AX267" s="77"/>
      <c r="AY267" s="77"/>
      <c r="AZ267" s="77"/>
      <c r="BA267" s="77"/>
    </row>
    <row r="268" spans="1:53" ht="18.75" customHeight="1" x14ac:dyDescent="0.3">
      <c r="A268" s="77"/>
      <c r="B268" s="77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77"/>
      <c r="AA268" s="77"/>
      <c r="AB268" s="77"/>
      <c r="AC268" s="77"/>
      <c r="AD268" s="77"/>
      <c r="AE268" s="77"/>
      <c r="AF268" s="77"/>
      <c r="AG268" s="77"/>
      <c r="AH268" s="77"/>
      <c r="AI268" s="77"/>
      <c r="AJ268" s="77"/>
      <c r="AK268" s="77"/>
      <c r="AL268" s="77"/>
      <c r="AM268" s="77"/>
      <c r="AN268" s="77"/>
      <c r="AO268" s="77"/>
      <c r="AP268" s="77"/>
      <c r="AQ268" s="77"/>
      <c r="AR268" s="77"/>
      <c r="AS268" s="77"/>
      <c r="AT268" s="77"/>
      <c r="AU268" s="77"/>
      <c r="AV268" s="77"/>
      <c r="AW268" s="77"/>
      <c r="AX268" s="77"/>
      <c r="AY268" s="77"/>
      <c r="AZ268" s="77"/>
      <c r="BA268" s="77"/>
    </row>
    <row r="269" spans="1:53" ht="18.75" customHeight="1" x14ac:dyDescent="0.3">
      <c r="A269" s="77"/>
      <c r="B269" s="77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  <c r="AA269" s="77"/>
      <c r="AB269" s="77"/>
      <c r="AC269" s="77"/>
      <c r="AD269" s="77"/>
      <c r="AE269" s="77"/>
      <c r="AF269" s="77"/>
      <c r="AG269" s="77"/>
      <c r="AH269" s="77"/>
      <c r="AI269" s="77"/>
      <c r="AJ269" s="77"/>
      <c r="AK269" s="77"/>
      <c r="AL269" s="77"/>
      <c r="AM269" s="77"/>
      <c r="AN269" s="77"/>
      <c r="AO269" s="77"/>
      <c r="AP269" s="77"/>
      <c r="AQ269" s="77"/>
      <c r="AR269" s="77"/>
      <c r="AS269" s="77"/>
      <c r="AT269" s="77"/>
      <c r="AU269" s="77"/>
      <c r="AV269" s="77"/>
      <c r="AW269" s="77"/>
      <c r="AX269" s="77"/>
      <c r="AY269" s="77"/>
      <c r="AZ269" s="77"/>
      <c r="BA269" s="77"/>
    </row>
    <row r="270" spans="1:53" ht="18.75" customHeight="1" x14ac:dyDescent="0.3">
      <c r="A270" s="77"/>
      <c r="B270" s="77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  <c r="AA270" s="77"/>
      <c r="AB270" s="77"/>
      <c r="AC270" s="77"/>
      <c r="AD270" s="77"/>
      <c r="AE270" s="77"/>
      <c r="AF270" s="77"/>
      <c r="AG270" s="77"/>
      <c r="AH270" s="77"/>
      <c r="AI270" s="77"/>
      <c r="AJ270" s="77"/>
      <c r="AK270" s="77"/>
      <c r="AL270" s="77"/>
      <c r="AM270" s="77"/>
      <c r="AN270" s="77"/>
      <c r="AO270" s="77"/>
      <c r="AP270" s="77"/>
      <c r="AQ270" s="77"/>
      <c r="AR270" s="77"/>
      <c r="AS270" s="77"/>
      <c r="AT270" s="77"/>
      <c r="AU270" s="77"/>
      <c r="AV270" s="77"/>
      <c r="AW270" s="77"/>
      <c r="AX270" s="77"/>
      <c r="AY270" s="77"/>
      <c r="AZ270" s="77"/>
      <c r="BA270" s="77"/>
    </row>
    <row r="271" spans="1:53" ht="18.75" customHeight="1" x14ac:dyDescent="0.3">
      <c r="A271" s="77"/>
      <c r="B271" s="77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  <c r="AA271" s="77"/>
      <c r="AB271" s="77"/>
      <c r="AC271" s="77"/>
      <c r="AD271" s="77"/>
      <c r="AE271" s="77"/>
      <c r="AF271" s="77"/>
      <c r="AG271" s="77"/>
      <c r="AH271" s="77"/>
      <c r="AI271" s="77"/>
      <c r="AJ271" s="77"/>
      <c r="AK271" s="77"/>
      <c r="AL271" s="77"/>
      <c r="AM271" s="77"/>
      <c r="AN271" s="77"/>
      <c r="AO271" s="77"/>
      <c r="AP271" s="77"/>
      <c r="AQ271" s="77"/>
      <c r="AR271" s="77"/>
      <c r="AS271" s="77"/>
      <c r="AT271" s="77"/>
      <c r="AU271" s="77"/>
      <c r="AV271" s="77"/>
      <c r="AW271" s="77"/>
      <c r="AX271" s="77"/>
      <c r="AY271" s="77"/>
      <c r="AZ271" s="77"/>
      <c r="BA271" s="77"/>
    </row>
    <row r="272" spans="1:53" ht="18.75" customHeight="1" x14ac:dyDescent="0.3">
      <c r="A272" s="77"/>
      <c r="B272" s="77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77"/>
      <c r="AA272" s="77"/>
      <c r="AB272" s="77"/>
      <c r="AC272" s="77"/>
      <c r="AD272" s="77"/>
      <c r="AE272" s="77"/>
      <c r="AF272" s="77"/>
      <c r="AG272" s="77"/>
      <c r="AH272" s="77"/>
      <c r="AI272" s="77"/>
      <c r="AJ272" s="77"/>
      <c r="AK272" s="77"/>
      <c r="AL272" s="77"/>
      <c r="AM272" s="77"/>
      <c r="AN272" s="77"/>
      <c r="AO272" s="77"/>
      <c r="AP272" s="77"/>
      <c r="AQ272" s="77"/>
      <c r="AR272" s="77"/>
      <c r="AS272" s="77"/>
      <c r="AT272" s="77"/>
      <c r="AU272" s="77"/>
      <c r="AV272" s="77"/>
      <c r="AW272" s="77"/>
      <c r="AX272" s="77"/>
      <c r="AY272" s="77"/>
      <c r="AZ272" s="77"/>
      <c r="BA272" s="77"/>
    </row>
    <row r="273" spans="1:53" ht="18.75" customHeight="1" x14ac:dyDescent="0.3">
      <c r="A273" s="77"/>
      <c r="B273" s="77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77"/>
      <c r="AA273" s="77"/>
      <c r="AB273" s="77"/>
      <c r="AC273" s="77"/>
      <c r="AD273" s="77"/>
      <c r="AE273" s="77"/>
      <c r="AF273" s="77"/>
      <c r="AG273" s="77"/>
      <c r="AH273" s="77"/>
      <c r="AI273" s="77"/>
      <c r="AJ273" s="77"/>
      <c r="AK273" s="77"/>
      <c r="AL273" s="77"/>
      <c r="AM273" s="77"/>
      <c r="AN273" s="77"/>
      <c r="AO273" s="77"/>
      <c r="AP273" s="77"/>
      <c r="AQ273" s="77"/>
      <c r="AR273" s="77"/>
      <c r="AS273" s="77"/>
      <c r="AT273" s="77"/>
      <c r="AU273" s="77"/>
      <c r="AV273" s="77"/>
      <c r="AW273" s="77"/>
      <c r="AX273" s="77"/>
      <c r="AY273" s="77"/>
      <c r="AZ273" s="77"/>
      <c r="BA273" s="77"/>
    </row>
    <row r="274" spans="1:53" ht="18.75" customHeight="1" x14ac:dyDescent="0.3">
      <c r="A274" s="77"/>
      <c r="B274" s="77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  <c r="AA274" s="77"/>
      <c r="AB274" s="77"/>
      <c r="AC274" s="77"/>
      <c r="AD274" s="77"/>
      <c r="AE274" s="77"/>
      <c r="AF274" s="77"/>
      <c r="AG274" s="77"/>
      <c r="AH274" s="77"/>
      <c r="AI274" s="77"/>
      <c r="AJ274" s="77"/>
      <c r="AK274" s="77"/>
      <c r="AL274" s="77"/>
      <c r="AM274" s="77"/>
      <c r="AN274" s="77"/>
      <c r="AO274" s="77"/>
      <c r="AP274" s="77"/>
      <c r="AQ274" s="77"/>
      <c r="AR274" s="77"/>
      <c r="AS274" s="77"/>
      <c r="AT274" s="77"/>
      <c r="AU274" s="77"/>
      <c r="AV274" s="77"/>
      <c r="AW274" s="77"/>
      <c r="AX274" s="77"/>
      <c r="AY274" s="77"/>
      <c r="AZ274" s="77"/>
      <c r="BA274" s="77"/>
    </row>
    <row r="275" spans="1:53" ht="18.75" customHeight="1" x14ac:dyDescent="0.3">
      <c r="A275" s="77"/>
      <c r="B275" s="77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  <c r="AA275" s="77"/>
      <c r="AB275" s="77"/>
      <c r="AC275" s="77"/>
      <c r="AD275" s="77"/>
      <c r="AE275" s="77"/>
      <c r="AF275" s="77"/>
      <c r="AG275" s="77"/>
      <c r="AH275" s="77"/>
      <c r="AI275" s="77"/>
      <c r="AJ275" s="77"/>
      <c r="AK275" s="77"/>
      <c r="AL275" s="77"/>
      <c r="AM275" s="77"/>
      <c r="AN275" s="77"/>
      <c r="AO275" s="77"/>
      <c r="AP275" s="77"/>
      <c r="AQ275" s="77"/>
      <c r="AR275" s="77"/>
      <c r="AS275" s="77"/>
      <c r="AT275" s="77"/>
      <c r="AU275" s="77"/>
      <c r="AV275" s="77"/>
      <c r="AW275" s="77"/>
      <c r="AX275" s="77"/>
      <c r="AY275" s="77"/>
      <c r="AZ275" s="77"/>
      <c r="BA275" s="77"/>
    </row>
    <row r="276" spans="1:53" ht="18.75" customHeight="1" x14ac:dyDescent="0.3">
      <c r="A276" s="77"/>
      <c r="B276" s="77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  <c r="AA276" s="77"/>
      <c r="AB276" s="77"/>
      <c r="AC276" s="77"/>
      <c r="AD276" s="77"/>
      <c r="AE276" s="77"/>
      <c r="AF276" s="77"/>
      <c r="AG276" s="77"/>
      <c r="AH276" s="77"/>
      <c r="AI276" s="77"/>
      <c r="AJ276" s="77"/>
      <c r="AK276" s="77"/>
      <c r="AL276" s="77"/>
      <c r="AM276" s="77"/>
      <c r="AN276" s="77"/>
      <c r="AO276" s="77"/>
      <c r="AP276" s="77"/>
      <c r="AQ276" s="77"/>
      <c r="AR276" s="77"/>
      <c r="AS276" s="77"/>
      <c r="AT276" s="77"/>
      <c r="AU276" s="77"/>
      <c r="AV276" s="77"/>
      <c r="AW276" s="77"/>
      <c r="AX276" s="77"/>
      <c r="AY276" s="77"/>
      <c r="AZ276" s="77"/>
      <c r="BA276" s="77"/>
    </row>
    <row r="277" spans="1:53" ht="18.75" customHeight="1" x14ac:dyDescent="0.3">
      <c r="A277" s="77"/>
      <c r="B277" s="77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  <c r="AA277" s="77"/>
      <c r="AB277" s="77"/>
      <c r="AC277" s="77"/>
      <c r="AD277" s="77"/>
      <c r="AE277" s="77"/>
      <c r="AF277" s="77"/>
      <c r="AG277" s="77"/>
      <c r="AH277" s="77"/>
      <c r="AI277" s="77"/>
      <c r="AJ277" s="77"/>
      <c r="AK277" s="77"/>
      <c r="AL277" s="77"/>
      <c r="AM277" s="77"/>
      <c r="AN277" s="77"/>
      <c r="AO277" s="77"/>
      <c r="AP277" s="77"/>
      <c r="AQ277" s="77"/>
      <c r="AR277" s="77"/>
      <c r="AS277" s="77"/>
      <c r="AT277" s="77"/>
      <c r="AU277" s="77"/>
      <c r="AV277" s="77"/>
      <c r="AW277" s="77"/>
      <c r="AX277" s="77"/>
      <c r="AY277" s="77"/>
      <c r="AZ277" s="77"/>
      <c r="BA277" s="77"/>
    </row>
    <row r="278" spans="1:53" ht="18.75" customHeight="1" x14ac:dyDescent="0.3">
      <c r="A278" s="77"/>
      <c r="B278" s="77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  <c r="AA278" s="77"/>
      <c r="AB278" s="77"/>
      <c r="AC278" s="77"/>
      <c r="AD278" s="77"/>
      <c r="AE278" s="77"/>
      <c r="AF278" s="77"/>
      <c r="AG278" s="77"/>
      <c r="AH278" s="77"/>
      <c r="AI278" s="77"/>
      <c r="AJ278" s="77"/>
      <c r="AK278" s="77"/>
      <c r="AL278" s="77"/>
      <c r="AM278" s="77"/>
      <c r="AN278" s="77"/>
      <c r="AO278" s="77"/>
      <c r="AP278" s="77"/>
      <c r="AQ278" s="77"/>
      <c r="AR278" s="77"/>
      <c r="AS278" s="77"/>
      <c r="AT278" s="77"/>
      <c r="AU278" s="77"/>
      <c r="AV278" s="77"/>
      <c r="AW278" s="77"/>
      <c r="AX278" s="77"/>
      <c r="AY278" s="77"/>
      <c r="AZ278" s="77"/>
      <c r="BA278" s="77"/>
    </row>
    <row r="279" spans="1:53" ht="18.75" customHeight="1" x14ac:dyDescent="0.3">
      <c r="A279" s="77"/>
      <c r="B279" s="77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  <c r="AA279" s="77"/>
      <c r="AB279" s="77"/>
      <c r="AC279" s="77"/>
      <c r="AD279" s="77"/>
      <c r="AE279" s="77"/>
      <c r="AF279" s="77"/>
      <c r="AG279" s="77"/>
      <c r="AH279" s="77"/>
      <c r="AI279" s="77"/>
      <c r="AJ279" s="77"/>
      <c r="AK279" s="77"/>
      <c r="AL279" s="77"/>
      <c r="AM279" s="77"/>
      <c r="AN279" s="77"/>
      <c r="AO279" s="77"/>
      <c r="AP279" s="77"/>
      <c r="AQ279" s="77"/>
      <c r="AR279" s="77"/>
      <c r="AS279" s="77"/>
      <c r="AT279" s="77"/>
      <c r="AU279" s="77"/>
      <c r="AV279" s="77"/>
      <c r="AW279" s="77"/>
      <c r="AX279" s="77"/>
      <c r="AY279" s="77"/>
      <c r="AZ279" s="77"/>
      <c r="BA279" s="77"/>
    </row>
    <row r="280" spans="1:53" ht="18.75" customHeight="1" x14ac:dyDescent="0.3">
      <c r="A280" s="77"/>
      <c r="B280" s="77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77"/>
      <c r="AA280" s="77"/>
      <c r="AB280" s="77"/>
      <c r="AC280" s="77"/>
      <c r="AD280" s="77"/>
      <c r="AE280" s="77"/>
      <c r="AF280" s="77"/>
      <c r="AG280" s="77"/>
      <c r="AH280" s="77"/>
      <c r="AI280" s="77"/>
      <c r="AJ280" s="77"/>
      <c r="AK280" s="77"/>
      <c r="AL280" s="77"/>
      <c r="AM280" s="77"/>
      <c r="AN280" s="77"/>
      <c r="AO280" s="77"/>
      <c r="AP280" s="77"/>
      <c r="AQ280" s="77"/>
      <c r="AR280" s="77"/>
      <c r="AS280" s="77"/>
      <c r="AT280" s="77"/>
      <c r="AU280" s="77"/>
      <c r="AV280" s="77"/>
      <c r="AW280" s="77"/>
      <c r="AX280" s="77"/>
      <c r="AY280" s="77"/>
      <c r="AZ280" s="77"/>
      <c r="BA280" s="77"/>
    </row>
    <row r="281" spans="1:53" ht="18.75" customHeight="1" x14ac:dyDescent="0.3">
      <c r="A281" s="77"/>
      <c r="B281" s="77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  <c r="AA281" s="77"/>
      <c r="AB281" s="77"/>
      <c r="AC281" s="77"/>
      <c r="AD281" s="77"/>
      <c r="AE281" s="77"/>
      <c r="AF281" s="77"/>
      <c r="AG281" s="77"/>
      <c r="AH281" s="77"/>
      <c r="AI281" s="77"/>
      <c r="AJ281" s="77"/>
      <c r="AK281" s="77"/>
      <c r="AL281" s="77"/>
      <c r="AM281" s="77"/>
      <c r="AN281" s="77"/>
      <c r="AO281" s="77"/>
      <c r="AP281" s="77"/>
      <c r="AQ281" s="77"/>
      <c r="AR281" s="77"/>
      <c r="AS281" s="77"/>
      <c r="AT281" s="77"/>
      <c r="AU281" s="77"/>
      <c r="AV281" s="77"/>
      <c r="AW281" s="77"/>
      <c r="AX281" s="77"/>
      <c r="AY281" s="77"/>
      <c r="AZ281" s="77"/>
      <c r="BA281" s="77"/>
    </row>
    <row r="282" spans="1:53" ht="18.75" customHeight="1" x14ac:dyDescent="0.3">
      <c r="A282" s="77"/>
      <c r="B282" s="77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  <c r="Z282" s="77"/>
      <c r="AA282" s="77"/>
      <c r="AB282" s="77"/>
      <c r="AC282" s="77"/>
      <c r="AD282" s="77"/>
      <c r="AE282" s="77"/>
      <c r="AF282" s="77"/>
      <c r="AG282" s="77"/>
      <c r="AH282" s="77"/>
      <c r="AI282" s="77"/>
      <c r="AJ282" s="77"/>
      <c r="AK282" s="77"/>
      <c r="AL282" s="77"/>
      <c r="AM282" s="77"/>
      <c r="AN282" s="77"/>
      <c r="AO282" s="77"/>
      <c r="AP282" s="77"/>
      <c r="AQ282" s="77"/>
      <c r="AR282" s="77"/>
      <c r="AS282" s="77"/>
      <c r="AT282" s="77"/>
      <c r="AU282" s="77"/>
      <c r="AV282" s="77"/>
      <c r="AW282" s="77"/>
      <c r="AX282" s="77"/>
      <c r="AY282" s="77"/>
      <c r="AZ282" s="77"/>
      <c r="BA282" s="77"/>
    </row>
    <row r="283" spans="1:53" ht="18.75" customHeight="1" x14ac:dyDescent="0.3">
      <c r="A283" s="77"/>
      <c r="B283" s="77"/>
      <c r="C283" s="77"/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  <c r="Z283" s="77"/>
      <c r="AA283" s="77"/>
      <c r="AB283" s="77"/>
      <c r="AC283" s="77"/>
      <c r="AD283" s="77"/>
      <c r="AE283" s="77"/>
      <c r="AF283" s="77"/>
      <c r="AG283" s="77"/>
      <c r="AH283" s="77"/>
      <c r="AI283" s="77"/>
      <c r="AJ283" s="77"/>
      <c r="AK283" s="77"/>
      <c r="AL283" s="77"/>
      <c r="AM283" s="77"/>
      <c r="AN283" s="77"/>
      <c r="AO283" s="77"/>
      <c r="AP283" s="77"/>
      <c r="AQ283" s="77"/>
      <c r="AR283" s="77"/>
      <c r="AS283" s="77"/>
      <c r="AT283" s="77"/>
      <c r="AU283" s="77"/>
      <c r="AV283" s="77"/>
      <c r="AW283" s="77"/>
      <c r="AX283" s="77"/>
      <c r="AY283" s="77"/>
      <c r="AZ283" s="77"/>
      <c r="BA283" s="77"/>
    </row>
    <row r="284" spans="1:53" ht="18.75" customHeight="1" x14ac:dyDescent="0.3">
      <c r="A284" s="77"/>
      <c r="B284" s="77"/>
      <c r="C284" s="77"/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  <c r="Z284" s="77"/>
      <c r="AA284" s="77"/>
      <c r="AB284" s="77"/>
      <c r="AC284" s="77"/>
      <c r="AD284" s="77"/>
      <c r="AE284" s="77"/>
      <c r="AF284" s="77"/>
      <c r="AG284" s="77"/>
      <c r="AH284" s="77"/>
      <c r="AI284" s="77"/>
      <c r="AJ284" s="77"/>
      <c r="AK284" s="77"/>
      <c r="AL284" s="77"/>
      <c r="AM284" s="77"/>
      <c r="AN284" s="77"/>
      <c r="AO284" s="77"/>
      <c r="AP284" s="77"/>
      <c r="AQ284" s="77"/>
      <c r="AR284" s="77"/>
      <c r="AS284" s="77"/>
      <c r="AT284" s="77"/>
      <c r="AU284" s="77"/>
      <c r="AV284" s="77"/>
      <c r="AW284" s="77"/>
      <c r="AX284" s="77"/>
      <c r="AY284" s="77"/>
      <c r="AZ284" s="77"/>
      <c r="BA284" s="77"/>
    </row>
    <row r="285" spans="1:53" ht="18.75" customHeight="1" x14ac:dyDescent="0.3">
      <c r="A285" s="77"/>
      <c r="B285" s="77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  <c r="Z285" s="77"/>
      <c r="AA285" s="77"/>
      <c r="AB285" s="77"/>
      <c r="AC285" s="77"/>
      <c r="AD285" s="77"/>
      <c r="AE285" s="77"/>
      <c r="AF285" s="77"/>
      <c r="AG285" s="77"/>
      <c r="AH285" s="77"/>
      <c r="AI285" s="77"/>
      <c r="AJ285" s="77"/>
      <c r="AK285" s="77"/>
      <c r="AL285" s="77"/>
      <c r="AM285" s="77"/>
      <c r="AN285" s="77"/>
      <c r="AO285" s="77"/>
      <c r="AP285" s="77"/>
      <c r="AQ285" s="77"/>
      <c r="AR285" s="77"/>
      <c r="AS285" s="77"/>
      <c r="AT285" s="77"/>
      <c r="AU285" s="77"/>
      <c r="AV285" s="77"/>
      <c r="AW285" s="77"/>
      <c r="AX285" s="77"/>
      <c r="AY285" s="77"/>
      <c r="AZ285" s="77"/>
      <c r="BA285" s="77"/>
    </row>
    <row r="286" spans="1:53" ht="18.75" customHeight="1" x14ac:dyDescent="0.3">
      <c r="A286" s="77"/>
      <c r="B286" s="77"/>
      <c r="C286" s="77"/>
      <c r="D286" s="77"/>
      <c r="E286" s="77"/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77"/>
      <c r="X286" s="77"/>
      <c r="Y286" s="77"/>
      <c r="Z286" s="77"/>
      <c r="AA286" s="77"/>
      <c r="AB286" s="77"/>
      <c r="AC286" s="77"/>
      <c r="AD286" s="77"/>
      <c r="AE286" s="77"/>
      <c r="AF286" s="77"/>
      <c r="AG286" s="77"/>
      <c r="AH286" s="77"/>
      <c r="AI286" s="77"/>
      <c r="AJ286" s="77"/>
      <c r="AK286" s="77"/>
      <c r="AL286" s="77"/>
      <c r="AM286" s="77"/>
      <c r="AN286" s="77"/>
      <c r="AO286" s="77"/>
      <c r="AP286" s="77"/>
      <c r="AQ286" s="77"/>
      <c r="AR286" s="77"/>
      <c r="AS286" s="77"/>
      <c r="AT286" s="77"/>
      <c r="AU286" s="77"/>
      <c r="AV286" s="77"/>
      <c r="AW286" s="77"/>
      <c r="AX286" s="77"/>
      <c r="AY286" s="77"/>
      <c r="AZ286" s="77"/>
      <c r="BA286" s="77"/>
    </row>
    <row r="287" spans="1:53" ht="18.75" customHeight="1" x14ac:dyDescent="0.3">
      <c r="A287" s="77"/>
      <c r="B287" s="77"/>
      <c r="C287" s="77"/>
      <c r="D287" s="77"/>
      <c r="E287" s="77"/>
      <c r="F287" s="77"/>
      <c r="G287" s="77"/>
      <c r="H287" s="77"/>
      <c r="I287" s="77"/>
      <c r="J287" s="77"/>
      <c r="K287" s="77"/>
      <c r="L287" s="77"/>
      <c r="M287" s="77"/>
      <c r="N287" s="77"/>
      <c r="O287" s="77"/>
      <c r="P287" s="77"/>
      <c r="Q287" s="77"/>
      <c r="R287" s="77"/>
      <c r="S287" s="77"/>
      <c r="T287" s="77"/>
      <c r="U287" s="77"/>
      <c r="V287" s="77"/>
      <c r="W287" s="77"/>
      <c r="X287" s="77"/>
      <c r="Y287" s="77"/>
      <c r="Z287" s="77"/>
      <c r="AA287" s="77"/>
      <c r="AB287" s="77"/>
      <c r="AC287" s="77"/>
      <c r="AD287" s="77"/>
      <c r="AE287" s="77"/>
      <c r="AF287" s="77"/>
      <c r="AG287" s="77"/>
      <c r="AH287" s="77"/>
      <c r="AI287" s="77"/>
      <c r="AJ287" s="77"/>
      <c r="AK287" s="77"/>
      <c r="AL287" s="77"/>
      <c r="AM287" s="77"/>
      <c r="AN287" s="77"/>
      <c r="AO287" s="77"/>
      <c r="AP287" s="77"/>
      <c r="AQ287" s="77"/>
      <c r="AR287" s="77"/>
      <c r="AS287" s="77"/>
      <c r="AT287" s="77"/>
      <c r="AU287" s="77"/>
      <c r="AV287" s="77"/>
      <c r="AW287" s="77"/>
      <c r="AX287" s="77"/>
      <c r="AY287" s="77"/>
      <c r="AZ287" s="77"/>
      <c r="BA287" s="77"/>
    </row>
    <row r="288" spans="1:53" ht="18.75" customHeight="1" x14ac:dyDescent="0.3">
      <c r="A288" s="77"/>
      <c r="B288" s="77"/>
      <c r="C288" s="77"/>
      <c r="D288" s="77"/>
      <c r="E288" s="77"/>
      <c r="F288" s="77"/>
      <c r="G288" s="77"/>
      <c r="H288" s="77"/>
      <c r="I288" s="77"/>
      <c r="J288" s="77"/>
      <c r="K288" s="77"/>
      <c r="L288" s="77"/>
      <c r="M288" s="77"/>
      <c r="N288" s="77"/>
      <c r="O288" s="77"/>
      <c r="P288" s="77"/>
      <c r="Q288" s="77"/>
      <c r="R288" s="77"/>
      <c r="S288" s="77"/>
      <c r="T288" s="77"/>
      <c r="U288" s="77"/>
      <c r="V288" s="77"/>
      <c r="W288" s="77"/>
      <c r="X288" s="77"/>
      <c r="Y288" s="77"/>
      <c r="Z288" s="77"/>
      <c r="AA288" s="77"/>
      <c r="AB288" s="77"/>
      <c r="AC288" s="77"/>
      <c r="AD288" s="77"/>
      <c r="AE288" s="77"/>
      <c r="AF288" s="77"/>
      <c r="AG288" s="77"/>
      <c r="AH288" s="77"/>
      <c r="AI288" s="77"/>
      <c r="AJ288" s="77"/>
      <c r="AK288" s="77"/>
      <c r="AL288" s="77"/>
      <c r="AM288" s="77"/>
      <c r="AN288" s="77"/>
      <c r="AO288" s="77"/>
      <c r="AP288" s="77"/>
      <c r="AQ288" s="77"/>
      <c r="AR288" s="77"/>
      <c r="AS288" s="77"/>
      <c r="AT288" s="77"/>
      <c r="AU288" s="77"/>
      <c r="AV288" s="77"/>
      <c r="AW288" s="77"/>
      <c r="AX288" s="77"/>
      <c r="AY288" s="77"/>
      <c r="AZ288" s="77"/>
      <c r="BA288" s="77"/>
    </row>
    <row r="289" spans="1:53" ht="18.75" customHeight="1" x14ac:dyDescent="0.3">
      <c r="A289" s="77"/>
      <c r="B289" s="77"/>
      <c r="C289" s="77"/>
      <c r="D289" s="77"/>
      <c r="E289" s="77"/>
      <c r="F289" s="77"/>
      <c r="G289" s="77"/>
      <c r="H289" s="77"/>
      <c r="I289" s="77"/>
      <c r="J289" s="77"/>
      <c r="K289" s="77"/>
      <c r="L289" s="77"/>
      <c r="M289" s="77"/>
      <c r="N289" s="77"/>
      <c r="O289" s="77"/>
      <c r="P289" s="77"/>
      <c r="Q289" s="77"/>
      <c r="R289" s="77"/>
      <c r="S289" s="77"/>
      <c r="T289" s="77"/>
      <c r="U289" s="77"/>
      <c r="V289" s="77"/>
      <c r="W289" s="77"/>
      <c r="X289" s="77"/>
      <c r="Y289" s="77"/>
      <c r="Z289" s="77"/>
      <c r="AA289" s="77"/>
      <c r="AB289" s="77"/>
      <c r="AC289" s="77"/>
      <c r="AD289" s="77"/>
      <c r="AE289" s="77"/>
      <c r="AF289" s="77"/>
      <c r="AG289" s="77"/>
      <c r="AH289" s="77"/>
      <c r="AI289" s="77"/>
      <c r="AJ289" s="77"/>
      <c r="AK289" s="77"/>
      <c r="AL289" s="77"/>
      <c r="AM289" s="77"/>
      <c r="AN289" s="77"/>
      <c r="AO289" s="77"/>
      <c r="AP289" s="77"/>
      <c r="AQ289" s="77"/>
      <c r="AR289" s="77"/>
      <c r="AS289" s="77"/>
      <c r="AT289" s="77"/>
      <c r="AU289" s="77"/>
      <c r="AV289" s="77"/>
      <c r="AW289" s="77"/>
      <c r="AX289" s="77"/>
      <c r="AY289" s="77"/>
      <c r="AZ289" s="77"/>
      <c r="BA289" s="77"/>
    </row>
    <row r="290" spans="1:53" ht="18.75" customHeight="1" x14ac:dyDescent="0.3">
      <c r="A290" s="77"/>
      <c r="B290" s="77"/>
      <c r="C290" s="77"/>
      <c r="D290" s="77"/>
      <c r="E290" s="77"/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77"/>
      <c r="X290" s="77"/>
      <c r="Y290" s="77"/>
      <c r="Z290" s="77"/>
      <c r="AA290" s="77"/>
      <c r="AB290" s="77"/>
      <c r="AC290" s="77"/>
      <c r="AD290" s="77"/>
      <c r="AE290" s="77"/>
      <c r="AF290" s="77"/>
      <c r="AG290" s="77"/>
      <c r="AH290" s="77"/>
      <c r="AI290" s="77"/>
      <c r="AJ290" s="77"/>
      <c r="AK290" s="77"/>
      <c r="AL290" s="77"/>
      <c r="AM290" s="77"/>
      <c r="AN290" s="77"/>
      <c r="AO290" s="77"/>
      <c r="AP290" s="77"/>
      <c r="AQ290" s="77"/>
      <c r="AR290" s="77"/>
      <c r="AS290" s="77"/>
      <c r="AT290" s="77"/>
      <c r="AU290" s="77"/>
      <c r="AV290" s="77"/>
      <c r="AW290" s="77"/>
      <c r="AX290" s="77"/>
      <c r="AY290" s="77"/>
      <c r="AZ290" s="77"/>
      <c r="BA290" s="77"/>
    </row>
    <row r="291" spans="1:53" ht="18.75" customHeight="1" x14ac:dyDescent="0.3">
      <c r="A291" s="77"/>
      <c r="B291" s="77"/>
      <c r="C291" s="77"/>
      <c r="D291" s="77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  <c r="Y291" s="77"/>
      <c r="Z291" s="77"/>
      <c r="AA291" s="77"/>
      <c r="AB291" s="77"/>
      <c r="AC291" s="77"/>
      <c r="AD291" s="77"/>
      <c r="AE291" s="77"/>
      <c r="AF291" s="77"/>
      <c r="AG291" s="77"/>
      <c r="AH291" s="77"/>
      <c r="AI291" s="77"/>
      <c r="AJ291" s="77"/>
      <c r="AK291" s="77"/>
      <c r="AL291" s="77"/>
      <c r="AM291" s="77"/>
      <c r="AN291" s="77"/>
      <c r="AO291" s="77"/>
      <c r="AP291" s="77"/>
      <c r="AQ291" s="77"/>
      <c r="AR291" s="77"/>
      <c r="AS291" s="77"/>
      <c r="AT291" s="77"/>
      <c r="AU291" s="77"/>
      <c r="AV291" s="77"/>
      <c r="AW291" s="77"/>
      <c r="AX291" s="77"/>
      <c r="AY291" s="77"/>
      <c r="AZ291" s="77"/>
      <c r="BA291" s="77"/>
    </row>
    <row r="292" spans="1:53" ht="18.75" customHeight="1" x14ac:dyDescent="0.3">
      <c r="A292" s="77"/>
      <c r="B292" s="77"/>
      <c r="C292" s="77"/>
      <c r="D292" s="77"/>
      <c r="E292" s="77"/>
      <c r="F292" s="77"/>
      <c r="G292" s="77"/>
      <c r="H292" s="77"/>
      <c r="I292" s="77"/>
      <c r="J292" s="77"/>
      <c r="K292" s="77"/>
      <c r="L292" s="77"/>
      <c r="M292" s="77"/>
      <c r="N292" s="77"/>
      <c r="O292" s="77"/>
      <c r="P292" s="77"/>
      <c r="Q292" s="77"/>
      <c r="R292" s="77"/>
      <c r="S292" s="77"/>
      <c r="T292" s="77"/>
      <c r="U292" s="77"/>
      <c r="V292" s="77"/>
      <c r="W292" s="77"/>
      <c r="X292" s="77"/>
      <c r="Y292" s="77"/>
      <c r="Z292" s="77"/>
      <c r="AA292" s="77"/>
      <c r="AB292" s="77"/>
      <c r="AC292" s="77"/>
      <c r="AD292" s="77"/>
      <c r="AE292" s="77"/>
      <c r="AF292" s="77"/>
      <c r="AG292" s="77"/>
      <c r="AH292" s="77"/>
      <c r="AI292" s="77"/>
      <c r="AJ292" s="77"/>
      <c r="AK292" s="77"/>
      <c r="AL292" s="77"/>
      <c r="AM292" s="77"/>
      <c r="AN292" s="77"/>
      <c r="AO292" s="77"/>
      <c r="AP292" s="77"/>
      <c r="AQ292" s="77"/>
      <c r="AR292" s="77"/>
      <c r="AS292" s="77"/>
      <c r="AT292" s="77"/>
      <c r="AU292" s="77"/>
      <c r="AV292" s="77"/>
      <c r="AW292" s="77"/>
      <c r="AX292" s="77"/>
      <c r="AY292" s="77"/>
      <c r="AZ292" s="77"/>
      <c r="BA292" s="77"/>
    </row>
    <row r="293" spans="1:53" ht="18.75" customHeight="1" x14ac:dyDescent="0.3">
      <c r="A293" s="77"/>
      <c r="B293" s="77"/>
      <c r="C293" s="77"/>
      <c r="D293" s="77"/>
      <c r="E293" s="77"/>
      <c r="F293" s="77"/>
      <c r="G293" s="77"/>
      <c r="H293" s="77"/>
      <c r="I293" s="77"/>
      <c r="J293" s="77"/>
      <c r="K293" s="77"/>
      <c r="L293" s="77"/>
      <c r="M293" s="77"/>
      <c r="N293" s="77"/>
      <c r="O293" s="77"/>
      <c r="P293" s="77"/>
      <c r="Q293" s="77"/>
      <c r="R293" s="77"/>
      <c r="S293" s="77"/>
      <c r="T293" s="77"/>
      <c r="U293" s="77"/>
      <c r="V293" s="77"/>
      <c r="W293" s="77"/>
      <c r="X293" s="77"/>
      <c r="Y293" s="77"/>
      <c r="Z293" s="77"/>
      <c r="AA293" s="77"/>
      <c r="AB293" s="77"/>
      <c r="AC293" s="77"/>
      <c r="AD293" s="77"/>
      <c r="AE293" s="77"/>
      <c r="AF293" s="77"/>
      <c r="AG293" s="77"/>
      <c r="AH293" s="77"/>
      <c r="AI293" s="77"/>
      <c r="AJ293" s="77"/>
      <c r="AK293" s="77"/>
      <c r="AL293" s="77"/>
      <c r="AM293" s="77"/>
      <c r="AN293" s="77"/>
      <c r="AO293" s="77"/>
      <c r="AP293" s="77"/>
      <c r="AQ293" s="77"/>
      <c r="AR293" s="77"/>
      <c r="AS293" s="77"/>
      <c r="AT293" s="77"/>
      <c r="AU293" s="77"/>
      <c r="AV293" s="77"/>
      <c r="AW293" s="77"/>
      <c r="AX293" s="77"/>
      <c r="AY293" s="77"/>
      <c r="AZ293" s="77"/>
      <c r="BA293" s="77"/>
    </row>
    <row r="294" spans="1:53" ht="18.75" customHeight="1" x14ac:dyDescent="0.3">
      <c r="A294" s="77"/>
      <c r="B294" s="77"/>
      <c r="C294" s="77"/>
      <c r="D294" s="77"/>
      <c r="E294" s="77"/>
      <c r="F294" s="77"/>
      <c r="G294" s="77"/>
      <c r="H294" s="77"/>
      <c r="I294" s="77"/>
      <c r="J294" s="77"/>
      <c r="K294" s="77"/>
      <c r="L294" s="77"/>
      <c r="M294" s="77"/>
      <c r="N294" s="77"/>
      <c r="O294" s="77"/>
      <c r="P294" s="77"/>
      <c r="Q294" s="77"/>
      <c r="R294" s="77"/>
      <c r="S294" s="77"/>
      <c r="T294" s="77"/>
      <c r="U294" s="77"/>
      <c r="V294" s="77"/>
      <c r="W294" s="77"/>
      <c r="X294" s="77"/>
      <c r="Y294" s="77"/>
      <c r="Z294" s="77"/>
      <c r="AA294" s="77"/>
      <c r="AB294" s="77"/>
      <c r="AC294" s="77"/>
      <c r="AD294" s="77"/>
      <c r="AE294" s="77"/>
      <c r="AF294" s="77"/>
      <c r="AG294" s="77"/>
      <c r="AH294" s="77"/>
      <c r="AI294" s="77"/>
      <c r="AJ294" s="77"/>
      <c r="AK294" s="77"/>
      <c r="AL294" s="77"/>
      <c r="AM294" s="77"/>
      <c r="AN294" s="77"/>
      <c r="AO294" s="77"/>
      <c r="AP294" s="77"/>
      <c r="AQ294" s="77"/>
      <c r="AR294" s="77"/>
      <c r="AS294" s="77"/>
      <c r="AT294" s="77"/>
      <c r="AU294" s="77"/>
      <c r="AV294" s="77"/>
      <c r="AW294" s="77"/>
      <c r="AX294" s="77"/>
      <c r="AY294" s="77"/>
      <c r="AZ294" s="77"/>
      <c r="BA294" s="77"/>
    </row>
    <row r="295" spans="1:53" ht="18.75" customHeight="1" x14ac:dyDescent="0.3">
      <c r="A295" s="77"/>
      <c r="B295" s="77"/>
      <c r="C295" s="77"/>
      <c r="D295" s="77"/>
      <c r="E295" s="77"/>
      <c r="F295" s="77"/>
      <c r="G295" s="77"/>
      <c r="H295" s="77"/>
      <c r="I295" s="77"/>
      <c r="J295" s="77"/>
      <c r="K295" s="77"/>
      <c r="L295" s="77"/>
      <c r="M295" s="77"/>
      <c r="N295" s="77"/>
      <c r="O295" s="77"/>
      <c r="P295" s="77"/>
      <c r="Q295" s="77"/>
      <c r="R295" s="77"/>
      <c r="S295" s="77"/>
      <c r="T295" s="77"/>
      <c r="U295" s="77"/>
      <c r="V295" s="77"/>
      <c r="W295" s="77"/>
      <c r="X295" s="77"/>
      <c r="Y295" s="77"/>
      <c r="Z295" s="77"/>
      <c r="AA295" s="77"/>
      <c r="AB295" s="77"/>
      <c r="AC295" s="77"/>
      <c r="AD295" s="77"/>
      <c r="AE295" s="77"/>
      <c r="AF295" s="77"/>
      <c r="AG295" s="77"/>
      <c r="AH295" s="77"/>
      <c r="AI295" s="77"/>
      <c r="AJ295" s="77"/>
      <c r="AK295" s="77"/>
      <c r="AL295" s="77"/>
      <c r="AM295" s="77"/>
      <c r="AN295" s="77"/>
      <c r="AO295" s="77"/>
      <c r="AP295" s="77"/>
      <c r="AQ295" s="77"/>
      <c r="AR295" s="77"/>
      <c r="AS295" s="77"/>
      <c r="AT295" s="77"/>
      <c r="AU295" s="77"/>
      <c r="AV295" s="77"/>
      <c r="AW295" s="77"/>
      <c r="AX295" s="77"/>
      <c r="AY295" s="77"/>
      <c r="AZ295" s="77"/>
      <c r="BA295" s="77"/>
    </row>
    <row r="296" spans="1:53" ht="18.75" customHeight="1" x14ac:dyDescent="0.3">
      <c r="A296" s="77"/>
      <c r="B296" s="77"/>
      <c r="C296" s="77"/>
      <c r="D296" s="77"/>
      <c r="E296" s="77"/>
      <c r="F296" s="77"/>
      <c r="G296" s="77"/>
      <c r="H296" s="77"/>
      <c r="I296" s="77"/>
      <c r="J296" s="77"/>
      <c r="K296" s="77"/>
      <c r="L296" s="77"/>
      <c r="M296" s="77"/>
      <c r="N296" s="77"/>
      <c r="O296" s="77"/>
      <c r="P296" s="77"/>
      <c r="Q296" s="77"/>
      <c r="R296" s="77"/>
      <c r="S296" s="77"/>
      <c r="T296" s="77"/>
      <c r="U296" s="77"/>
      <c r="V296" s="77"/>
      <c r="W296" s="77"/>
      <c r="X296" s="77"/>
      <c r="Y296" s="77"/>
      <c r="Z296" s="77"/>
      <c r="AA296" s="77"/>
      <c r="AB296" s="77"/>
      <c r="AC296" s="77"/>
      <c r="AD296" s="77"/>
      <c r="AE296" s="77"/>
      <c r="AF296" s="77"/>
      <c r="AG296" s="77"/>
      <c r="AH296" s="77"/>
      <c r="AI296" s="77"/>
      <c r="AJ296" s="77"/>
      <c r="AK296" s="77"/>
      <c r="AL296" s="77"/>
      <c r="AM296" s="77"/>
      <c r="AN296" s="77"/>
      <c r="AO296" s="77"/>
      <c r="AP296" s="77"/>
      <c r="AQ296" s="77"/>
      <c r="AR296" s="77"/>
      <c r="AS296" s="77"/>
      <c r="AT296" s="77"/>
      <c r="AU296" s="77"/>
      <c r="AV296" s="77"/>
      <c r="AW296" s="77"/>
      <c r="AX296" s="77"/>
      <c r="AY296" s="77"/>
      <c r="AZ296" s="77"/>
      <c r="BA296" s="77"/>
    </row>
    <row r="297" spans="1:53" ht="18.75" customHeight="1" x14ac:dyDescent="0.3">
      <c r="A297" s="77"/>
      <c r="B297" s="77"/>
      <c r="C297" s="77"/>
      <c r="D297" s="77"/>
      <c r="E297" s="77"/>
      <c r="F297" s="77"/>
      <c r="G297" s="77"/>
      <c r="H297" s="77"/>
      <c r="I297" s="77"/>
      <c r="J297" s="77"/>
      <c r="K297" s="77"/>
      <c r="L297" s="77"/>
      <c r="M297" s="77"/>
      <c r="N297" s="77"/>
      <c r="O297" s="77"/>
      <c r="P297" s="77"/>
      <c r="Q297" s="77"/>
      <c r="R297" s="77"/>
      <c r="S297" s="77"/>
      <c r="T297" s="77"/>
      <c r="U297" s="77"/>
      <c r="V297" s="77"/>
      <c r="W297" s="77"/>
      <c r="X297" s="77"/>
      <c r="Y297" s="77"/>
      <c r="Z297" s="77"/>
      <c r="AA297" s="77"/>
      <c r="AB297" s="77"/>
      <c r="AC297" s="77"/>
      <c r="AD297" s="77"/>
      <c r="AE297" s="77"/>
      <c r="AF297" s="77"/>
      <c r="AG297" s="77"/>
      <c r="AH297" s="77"/>
      <c r="AI297" s="77"/>
      <c r="AJ297" s="77"/>
      <c r="AK297" s="77"/>
      <c r="AL297" s="77"/>
      <c r="AM297" s="77"/>
      <c r="AN297" s="77"/>
      <c r="AO297" s="77"/>
      <c r="AP297" s="77"/>
      <c r="AQ297" s="77"/>
      <c r="AR297" s="77"/>
      <c r="AS297" s="77"/>
      <c r="AT297" s="77"/>
      <c r="AU297" s="77"/>
      <c r="AV297" s="77"/>
      <c r="AW297" s="77"/>
      <c r="AX297" s="77"/>
      <c r="AY297" s="77"/>
      <c r="AZ297" s="77"/>
      <c r="BA297" s="77"/>
    </row>
    <row r="298" spans="1:53" ht="18.75" customHeight="1" x14ac:dyDescent="0.3">
      <c r="A298" s="77"/>
      <c r="B298" s="77"/>
      <c r="C298" s="77"/>
      <c r="D298" s="77"/>
      <c r="E298" s="77"/>
      <c r="F298" s="77"/>
      <c r="G298" s="77"/>
      <c r="H298" s="77"/>
      <c r="I298" s="77"/>
      <c r="J298" s="77"/>
      <c r="K298" s="77"/>
      <c r="L298" s="77"/>
      <c r="M298" s="77"/>
      <c r="N298" s="77"/>
      <c r="O298" s="77"/>
      <c r="P298" s="77"/>
      <c r="Q298" s="77"/>
      <c r="R298" s="77"/>
      <c r="S298" s="77"/>
      <c r="T298" s="77"/>
      <c r="U298" s="77"/>
      <c r="V298" s="77"/>
      <c r="W298" s="77"/>
      <c r="X298" s="77"/>
      <c r="Y298" s="77"/>
      <c r="Z298" s="77"/>
      <c r="AA298" s="77"/>
      <c r="AB298" s="77"/>
      <c r="AC298" s="77"/>
      <c r="AD298" s="77"/>
      <c r="AE298" s="77"/>
      <c r="AF298" s="77"/>
      <c r="AG298" s="77"/>
      <c r="AH298" s="77"/>
      <c r="AI298" s="77"/>
      <c r="AJ298" s="77"/>
      <c r="AK298" s="77"/>
      <c r="AL298" s="77"/>
      <c r="AM298" s="77"/>
      <c r="AN298" s="77"/>
      <c r="AO298" s="77"/>
      <c r="AP298" s="77"/>
      <c r="AQ298" s="77"/>
      <c r="AR298" s="77"/>
      <c r="AS298" s="77"/>
      <c r="AT298" s="77"/>
      <c r="AU298" s="77"/>
      <c r="AV298" s="77"/>
      <c r="AW298" s="77"/>
      <c r="AX298" s="77"/>
      <c r="AY298" s="77"/>
      <c r="AZ298" s="77"/>
      <c r="BA298" s="77"/>
    </row>
    <row r="299" spans="1:53" ht="18.75" customHeight="1" x14ac:dyDescent="0.3">
      <c r="A299" s="77"/>
      <c r="B299" s="77"/>
      <c r="C299" s="77"/>
      <c r="D299" s="77"/>
      <c r="E299" s="77"/>
      <c r="F299" s="77"/>
      <c r="G299" s="77"/>
      <c r="H299" s="77"/>
      <c r="I299" s="77"/>
      <c r="J299" s="77"/>
      <c r="K299" s="77"/>
      <c r="L299" s="77"/>
      <c r="M299" s="77"/>
      <c r="N299" s="77"/>
      <c r="O299" s="77"/>
      <c r="P299" s="77"/>
      <c r="Q299" s="77"/>
      <c r="R299" s="77"/>
      <c r="S299" s="77"/>
      <c r="T299" s="77"/>
      <c r="U299" s="77"/>
      <c r="V299" s="77"/>
      <c r="W299" s="77"/>
      <c r="X299" s="77"/>
      <c r="Y299" s="77"/>
      <c r="Z299" s="77"/>
      <c r="AA299" s="77"/>
      <c r="AB299" s="77"/>
      <c r="AC299" s="77"/>
      <c r="AD299" s="77"/>
      <c r="AE299" s="77"/>
      <c r="AF299" s="77"/>
      <c r="AG299" s="77"/>
      <c r="AH299" s="77"/>
      <c r="AI299" s="77"/>
      <c r="AJ299" s="77"/>
      <c r="AK299" s="77"/>
      <c r="AL299" s="77"/>
      <c r="AM299" s="77"/>
      <c r="AN299" s="77"/>
      <c r="AO299" s="77"/>
      <c r="AP299" s="77"/>
      <c r="AQ299" s="77"/>
      <c r="AR299" s="77"/>
      <c r="AS299" s="77"/>
      <c r="AT299" s="77"/>
      <c r="AU299" s="77"/>
      <c r="AV299" s="77"/>
      <c r="AW299" s="77"/>
      <c r="AX299" s="77"/>
      <c r="AY299" s="77"/>
      <c r="AZ299" s="77"/>
      <c r="BA299" s="77"/>
    </row>
    <row r="300" spans="1:53" ht="18.75" customHeight="1" x14ac:dyDescent="0.3">
      <c r="A300" s="77"/>
      <c r="B300" s="77"/>
      <c r="C300" s="77"/>
      <c r="D300" s="77"/>
      <c r="E300" s="77"/>
      <c r="F300" s="77"/>
      <c r="G300" s="77"/>
      <c r="H300" s="77"/>
      <c r="I300" s="77"/>
      <c r="J300" s="77"/>
      <c r="K300" s="77"/>
      <c r="L300" s="77"/>
      <c r="M300" s="77"/>
      <c r="N300" s="77"/>
      <c r="O300" s="77"/>
      <c r="P300" s="77"/>
      <c r="Q300" s="77"/>
      <c r="R300" s="77"/>
      <c r="S300" s="77"/>
      <c r="T300" s="77"/>
      <c r="U300" s="77"/>
      <c r="V300" s="77"/>
      <c r="W300" s="77"/>
      <c r="X300" s="77"/>
      <c r="Y300" s="77"/>
      <c r="Z300" s="77"/>
      <c r="AA300" s="77"/>
      <c r="AB300" s="77"/>
      <c r="AC300" s="77"/>
      <c r="AD300" s="77"/>
      <c r="AE300" s="77"/>
      <c r="AF300" s="77"/>
      <c r="AG300" s="77"/>
      <c r="AH300" s="77"/>
      <c r="AI300" s="77"/>
      <c r="AJ300" s="77"/>
      <c r="AK300" s="77"/>
      <c r="AL300" s="77"/>
      <c r="AM300" s="77"/>
      <c r="AN300" s="77"/>
      <c r="AO300" s="77"/>
      <c r="AP300" s="77"/>
      <c r="AQ300" s="77"/>
      <c r="AR300" s="77"/>
      <c r="AS300" s="77"/>
      <c r="AT300" s="77"/>
      <c r="AU300" s="77"/>
      <c r="AV300" s="77"/>
      <c r="AW300" s="77"/>
      <c r="AX300" s="77"/>
      <c r="AY300" s="77"/>
      <c r="AZ300" s="77"/>
      <c r="BA300" s="77"/>
    </row>
    <row r="301" spans="1:53" ht="18.75" customHeight="1" x14ac:dyDescent="0.3">
      <c r="A301" s="77"/>
      <c r="B301" s="77"/>
      <c r="C301" s="77"/>
      <c r="D301" s="77"/>
      <c r="E301" s="77"/>
      <c r="F301" s="77"/>
      <c r="G301" s="77"/>
      <c r="H301" s="77"/>
      <c r="I301" s="77"/>
      <c r="J301" s="77"/>
      <c r="K301" s="77"/>
      <c r="L301" s="77"/>
      <c r="M301" s="77"/>
      <c r="N301" s="77"/>
      <c r="O301" s="77"/>
      <c r="P301" s="77"/>
      <c r="Q301" s="77"/>
      <c r="R301" s="77"/>
      <c r="S301" s="77"/>
      <c r="T301" s="77"/>
      <c r="U301" s="77"/>
      <c r="V301" s="77"/>
      <c r="W301" s="77"/>
      <c r="X301" s="77"/>
      <c r="Y301" s="77"/>
      <c r="Z301" s="77"/>
      <c r="AA301" s="77"/>
      <c r="AB301" s="77"/>
      <c r="AC301" s="77"/>
      <c r="AD301" s="77"/>
      <c r="AE301" s="77"/>
      <c r="AF301" s="77"/>
      <c r="AG301" s="77"/>
      <c r="AH301" s="77"/>
      <c r="AI301" s="77"/>
      <c r="AJ301" s="77"/>
      <c r="AK301" s="77"/>
      <c r="AL301" s="77"/>
      <c r="AM301" s="77"/>
      <c r="AN301" s="77"/>
      <c r="AO301" s="77"/>
      <c r="AP301" s="77"/>
      <c r="AQ301" s="77"/>
      <c r="AR301" s="77"/>
      <c r="AS301" s="77"/>
      <c r="AT301" s="77"/>
      <c r="AU301" s="77"/>
      <c r="AV301" s="77"/>
      <c r="AW301" s="77"/>
      <c r="AX301" s="77"/>
      <c r="AY301" s="77"/>
      <c r="AZ301" s="77"/>
      <c r="BA301" s="77"/>
    </row>
    <row r="302" spans="1:53" ht="18.75" customHeight="1" x14ac:dyDescent="0.3">
      <c r="A302" s="77"/>
      <c r="B302" s="77"/>
      <c r="C302" s="77"/>
      <c r="D302" s="77"/>
      <c r="E302" s="77"/>
      <c r="F302" s="77"/>
      <c r="G302" s="77"/>
      <c r="H302" s="77"/>
      <c r="I302" s="77"/>
      <c r="J302" s="77"/>
      <c r="K302" s="77"/>
      <c r="L302" s="77"/>
      <c r="M302" s="77"/>
      <c r="N302" s="77"/>
      <c r="O302" s="77"/>
      <c r="P302" s="77"/>
      <c r="Q302" s="77"/>
      <c r="R302" s="77"/>
      <c r="S302" s="77"/>
      <c r="T302" s="77"/>
      <c r="U302" s="77"/>
      <c r="V302" s="77"/>
      <c r="W302" s="77"/>
      <c r="X302" s="77"/>
      <c r="Y302" s="77"/>
      <c r="Z302" s="77"/>
      <c r="AA302" s="77"/>
      <c r="AB302" s="77"/>
      <c r="AC302" s="77"/>
      <c r="AD302" s="77"/>
      <c r="AE302" s="77"/>
      <c r="AF302" s="77"/>
      <c r="AG302" s="77"/>
      <c r="AH302" s="77"/>
      <c r="AI302" s="77"/>
      <c r="AJ302" s="77"/>
      <c r="AK302" s="77"/>
      <c r="AL302" s="77"/>
      <c r="AM302" s="77"/>
      <c r="AN302" s="77"/>
      <c r="AO302" s="77"/>
      <c r="AP302" s="77"/>
      <c r="AQ302" s="77"/>
      <c r="AR302" s="77"/>
      <c r="AS302" s="77"/>
      <c r="AT302" s="77"/>
      <c r="AU302" s="77"/>
      <c r="AV302" s="77"/>
      <c r="AW302" s="77"/>
      <c r="AX302" s="77"/>
      <c r="AY302" s="77"/>
      <c r="AZ302" s="77"/>
      <c r="BA302" s="77"/>
    </row>
    <row r="303" spans="1:53" ht="18.75" customHeight="1" x14ac:dyDescent="0.3">
      <c r="A303" s="77"/>
      <c r="B303" s="77"/>
      <c r="C303" s="77"/>
      <c r="D303" s="77"/>
      <c r="E303" s="77"/>
      <c r="F303" s="77"/>
      <c r="G303" s="77"/>
      <c r="H303" s="77"/>
      <c r="I303" s="77"/>
      <c r="J303" s="77"/>
      <c r="K303" s="77"/>
      <c r="L303" s="77"/>
      <c r="M303" s="77"/>
      <c r="N303" s="77"/>
      <c r="O303" s="77"/>
      <c r="P303" s="77"/>
      <c r="Q303" s="77"/>
      <c r="R303" s="77"/>
      <c r="S303" s="77"/>
      <c r="T303" s="77"/>
      <c r="U303" s="77"/>
      <c r="V303" s="77"/>
      <c r="W303" s="77"/>
      <c r="X303" s="77"/>
      <c r="Y303" s="77"/>
      <c r="Z303" s="77"/>
      <c r="AA303" s="77"/>
      <c r="AB303" s="77"/>
      <c r="AC303" s="77"/>
      <c r="AD303" s="77"/>
      <c r="AE303" s="77"/>
      <c r="AF303" s="77"/>
      <c r="AG303" s="77"/>
      <c r="AH303" s="77"/>
      <c r="AI303" s="77"/>
      <c r="AJ303" s="77"/>
      <c r="AK303" s="77"/>
      <c r="AL303" s="77"/>
      <c r="AM303" s="77"/>
      <c r="AN303" s="77"/>
      <c r="AO303" s="77"/>
      <c r="AP303" s="77"/>
      <c r="AQ303" s="77"/>
      <c r="AR303" s="77"/>
      <c r="AS303" s="77"/>
      <c r="AT303" s="77"/>
      <c r="AU303" s="77"/>
      <c r="AV303" s="77"/>
      <c r="AW303" s="77"/>
      <c r="AX303" s="77"/>
      <c r="AY303" s="77"/>
      <c r="AZ303" s="77"/>
      <c r="BA303" s="77"/>
    </row>
    <row r="304" spans="1:53" ht="18.75" customHeight="1" x14ac:dyDescent="0.3">
      <c r="A304" s="77"/>
      <c r="B304" s="77"/>
      <c r="C304" s="77"/>
      <c r="D304" s="77"/>
      <c r="E304" s="77"/>
      <c r="F304" s="77"/>
      <c r="G304" s="77"/>
      <c r="H304" s="77"/>
      <c r="I304" s="77"/>
      <c r="J304" s="77"/>
      <c r="K304" s="77"/>
      <c r="L304" s="77"/>
      <c r="M304" s="77"/>
      <c r="N304" s="77"/>
      <c r="O304" s="77"/>
      <c r="P304" s="77"/>
      <c r="Q304" s="77"/>
      <c r="R304" s="77"/>
      <c r="S304" s="77"/>
      <c r="T304" s="77"/>
      <c r="U304" s="77"/>
      <c r="V304" s="77"/>
      <c r="W304" s="77"/>
      <c r="X304" s="77"/>
      <c r="Y304" s="77"/>
      <c r="Z304" s="77"/>
      <c r="AA304" s="77"/>
      <c r="AB304" s="77"/>
      <c r="AC304" s="77"/>
      <c r="AD304" s="77"/>
      <c r="AE304" s="77"/>
      <c r="AF304" s="77"/>
      <c r="AG304" s="77"/>
      <c r="AH304" s="77"/>
      <c r="AI304" s="77"/>
      <c r="AJ304" s="77"/>
      <c r="AK304" s="77"/>
      <c r="AL304" s="77"/>
      <c r="AM304" s="77"/>
      <c r="AN304" s="77"/>
      <c r="AO304" s="77"/>
      <c r="AP304" s="77"/>
      <c r="AQ304" s="77"/>
      <c r="AR304" s="77"/>
      <c r="AS304" s="77"/>
      <c r="AT304" s="77"/>
      <c r="AU304" s="77"/>
      <c r="AV304" s="77"/>
      <c r="AW304" s="77"/>
      <c r="AX304" s="77"/>
      <c r="AY304" s="77"/>
      <c r="AZ304" s="77"/>
      <c r="BA304" s="77"/>
    </row>
    <row r="305" spans="1:53" ht="18.75" customHeight="1" x14ac:dyDescent="0.3">
      <c r="A305" s="77"/>
      <c r="B305" s="77"/>
      <c r="C305" s="77"/>
      <c r="D305" s="77"/>
      <c r="E305" s="77"/>
      <c r="F305" s="77"/>
      <c r="G305" s="77"/>
      <c r="H305" s="77"/>
      <c r="I305" s="77"/>
      <c r="J305" s="77"/>
      <c r="K305" s="77"/>
      <c r="L305" s="77"/>
      <c r="M305" s="77"/>
      <c r="N305" s="77"/>
      <c r="O305" s="77"/>
      <c r="P305" s="77"/>
      <c r="Q305" s="77"/>
      <c r="R305" s="77"/>
      <c r="S305" s="77"/>
      <c r="T305" s="77"/>
      <c r="U305" s="77"/>
      <c r="V305" s="77"/>
      <c r="W305" s="77"/>
      <c r="X305" s="77"/>
      <c r="Y305" s="77"/>
      <c r="Z305" s="77"/>
      <c r="AA305" s="77"/>
      <c r="AB305" s="77"/>
      <c r="AC305" s="77"/>
      <c r="AD305" s="77"/>
      <c r="AE305" s="77"/>
      <c r="AF305" s="77"/>
      <c r="AG305" s="77"/>
      <c r="AH305" s="77"/>
      <c r="AI305" s="77"/>
      <c r="AJ305" s="77"/>
      <c r="AK305" s="77"/>
      <c r="AL305" s="77"/>
      <c r="AM305" s="77"/>
      <c r="AN305" s="77"/>
      <c r="AO305" s="77"/>
      <c r="AP305" s="77"/>
      <c r="AQ305" s="77"/>
      <c r="AR305" s="77"/>
      <c r="AS305" s="77"/>
      <c r="AT305" s="77"/>
      <c r="AU305" s="77"/>
      <c r="AV305" s="77"/>
      <c r="AW305" s="77"/>
      <c r="AX305" s="77"/>
      <c r="AY305" s="77"/>
      <c r="AZ305" s="77"/>
      <c r="BA305" s="77"/>
    </row>
    <row r="306" spans="1:53" ht="18.75" customHeight="1" x14ac:dyDescent="0.3">
      <c r="A306" s="77"/>
      <c r="B306" s="77"/>
      <c r="C306" s="77"/>
      <c r="D306" s="77"/>
      <c r="E306" s="77"/>
      <c r="F306" s="77"/>
      <c r="G306" s="77"/>
      <c r="H306" s="77"/>
      <c r="I306" s="77"/>
      <c r="S306" s="77"/>
      <c r="T306" s="77"/>
      <c r="U306" s="77"/>
      <c r="V306" s="77"/>
      <c r="W306" s="77"/>
      <c r="X306" s="77"/>
      <c r="Y306" s="77"/>
      <c r="Z306" s="77"/>
      <c r="AA306" s="77"/>
      <c r="AB306" s="77"/>
      <c r="AC306" s="77"/>
      <c r="AD306" s="77"/>
      <c r="AE306" s="77"/>
      <c r="AF306" s="77"/>
      <c r="AG306" s="77"/>
      <c r="AH306" s="77"/>
      <c r="AI306" s="77"/>
      <c r="AJ306" s="77"/>
      <c r="AK306" s="77"/>
      <c r="AL306" s="77"/>
      <c r="AM306" s="77"/>
      <c r="AN306" s="77"/>
      <c r="AO306" s="77"/>
      <c r="AP306" s="77"/>
      <c r="AQ306" s="77"/>
      <c r="AR306" s="77"/>
      <c r="AS306" s="77"/>
      <c r="AT306" s="77"/>
      <c r="AU306" s="77"/>
      <c r="AV306" s="77"/>
      <c r="AW306" s="77"/>
      <c r="AX306" s="77"/>
      <c r="AY306" s="77"/>
      <c r="AZ306" s="77"/>
      <c r="BA306" s="77"/>
    </row>
    <row r="307" spans="1:53" ht="18.75" customHeight="1" x14ac:dyDescent="0.3">
      <c r="A307" s="77"/>
      <c r="B307" s="77"/>
      <c r="C307" s="77"/>
      <c r="D307" s="77"/>
      <c r="E307" s="77"/>
      <c r="F307" s="77"/>
      <c r="G307" s="77"/>
      <c r="H307" s="77"/>
      <c r="I307" s="77"/>
      <c r="S307" s="77"/>
      <c r="T307" s="77"/>
      <c r="U307" s="77"/>
      <c r="V307" s="77"/>
      <c r="W307" s="77"/>
      <c r="X307" s="77"/>
      <c r="Y307" s="77"/>
      <c r="Z307" s="77"/>
      <c r="AA307" s="77"/>
      <c r="AB307" s="77"/>
      <c r="AC307" s="77"/>
      <c r="AD307" s="77"/>
      <c r="AE307" s="77"/>
      <c r="AF307" s="77"/>
      <c r="AG307" s="77"/>
      <c r="AH307" s="77"/>
      <c r="AI307" s="77"/>
      <c r="AJ307" s="77"/>
      <c r="AK307" s="77"/>
      <c r="AL307" s="77"/>
      <c r="AM307" s="77"/>
      <c r="AN307" s="77"/>
      <c r="AO307" s="77"/>
      <c r="AP307" s="77"/>
      <c r="AQ307" s="77"/>
      <c r="AR307" s="77"/>
      <c r="AS307" s="77"/>
      <c r="AT307" s="77"/>
      <c r="AU307" s="77"/>
      <c r="AV307" s="77"/>
      <c r="AW307" s="77"/>
      <c r="AX307" s="77"/>
      <c r="AY307" s="77"/>
      <c r="AZ307" s="77"/>
      <c r="BA307" s="77"/>
    </row>
    <row r="308" spans="1:53" ht="15.75" customHeight="1" x14ac:dyDescent="0.2"/>
    <row r="309" spans="1:53" ht="15.75" customHeight="1" x14ac:dyDescent="0.2"/>
    <row r="310" spans="1:53" ht="15.75" customHeight="1" x14ac:dyDescent="0.2"/>
    <row r="311" spans="1:53" ht="15.75" customHeight="1" x14ac:dyDescent="0.2"/>
    <row r="312" spans="1:53" ht="15.75" customHeight="1" x14ac:dyDescent="0.2"/>
    <row r="313" spans="1:53" ht="15.75" customHeight="1" x14ac:dyDescent="0.2"/>
    <row r="314" spans="1:53" ht="15.75" customHeight="1" x14ac:dyDescent="0.2"/>
    <row r="315" spans="1:53" ht="15.75" customHeight="1" x14ac:dyDescent="0.2"/>
    <row r="316" spans="1:53" ht="15.75" customHeight="1" x14ac:dyDescent="0.2"/>
    <row r="317" spans="1:53" ht="15.75" customHeight="1" x14ac:dyDescent="0.2"/>
    <row r="318" spans="1:53" ht="15.75" customHeight="1" x14ac:dyDescent="0.2"/>
    <row r="319" spans="1:53" ht="15.75" customHeight="1" x14ac:dyDescent="0.2"/>
    <row r="320" spans="1:53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</sheetData>
  <mergeCells count="54">
    <mergeCell ref="A6:AG6"/>
    <mergeCell ref="G9:H9"/>
    <mergeCell ref="A1:AG1"/>
    <mergeCell ref="A2:AG2"/>
    <mergeCell ref="A3:AG3"/>
    <mergeCell ref="A4:AG4"/>
    <mergeCell ref="A5:AG5"/>
    <mergeCell ref="B9:B10"/>
    <mergeCell ref="C9:D9"/>
    <mergeCell ref="E9:F9"/>
    <mergeCell ref="I9:J9"/>
    <mergeCell ref="K9:L9"/>
    <mergeCell ref="U9:U10"/>
    <mergeCell ref="V9:V10"/>
    <mergeCell ref="W9:W10"/>
    <mergeCell ref="X9:X10"/>
    <mergeCell ref="C8:U8"/>
    <mergeCell ref="X8:AG8"/>
    <mergeCell ref="M9:N9"/>
    <mergeCell ref="O9:P9"/>
    <mergeCell ref="Q9:R9"/>
    <mergeCell ref="AE9:AE10"/>
    <mergeCell ref="AF9:AF10"/>
    <mergeCell ref="AG9:AG10"/>
    <mergeCell ref="Y9:Y10"/>
    <mergeCell ref="Z9:Z10"/>
    <mergeCell ref="AA9:AA10"/>
    <mergeCell ref="AB9:AB10"/>
    <mergeCell ref="AC9:AC10"/>
    <mergeCell ref="AD9:AD10"/>
    <mergeCell ref="S9:S10"/>
    <mergeCell ref="T9:T10"/>
    <mergeCell ref="A11:A89"/>
    <mergeCell ref="B11:AG11"/>
    <mergeCell ref="B60:AG60"/>
    <mergeCell ref="B69:AG69"/>
    <mergeCell ref="B79:AG79"/>
    <mergeCell ref="J92:R92"/>
    <mergeCell ref="U92:AF92"/>
    <mergeCell ref="J93:R93"/>
    <mergeCell ref="U93:AF93"/>
    <mergeCell ref="J94:R94"/>
    <mergeCell ref="U94:AF94"/>
    <mergeCell ref="J95:R95"/>
    <mergeCell ref="U95:AF95"/>
    <mergeCell ref="J96:R96"/>
    <mergeCell ref="U96:AF96"/>
    <mergeCell ref="J97:R97"/>
    <mergeCell ref="U97:AF97"/>
    <mergeCell ref="U101:AF101"/>
    <mergeCell ref="J98:R98"/>
    <mergeCell ref="U98:AF98"/>
    <mergeCell ref="U99:AF99"/>
    <mergeCell ref="U100:AF100"/>
  </mergeCells>
  <printOptions horizontalCentered="1" verticalCentered="1"/>
  <pageMargins left="0.19685039370078741" right="0.31496062992125984" top="0.59055118110236227" bottom="0.39370078740157483" header="0" footer="0"/>
  <pageSetup paperSize="9" scale="40" fitToHeight="0" orientation="landscape" r:id="rId1"/>
  <rowBreaks count="1" manualBreakCount="1">
    <brk id="59" max="30" man="1"/>
  </rowBreaks>
  <drawing r:id="rId2"/>
  <legacyDrawing r:id="rId3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A1000"/>
  <sheetViews>
    <sheetView view="pageBreakPreview" topLeftCell="A3" zoomScale="67" zoomScaleNormal="55" zoomScaleSheetLayoutView="67" workbookViewId="0">
      <pane xSplit="2" ySplit="7" topLeftCell="C22" activePane="bottomRight" state="frozen"/>
      <selection activeCell="A3" sqref="A3"/>
      <selection pane="topRight" activeCell="C3" sqref="C3"/>
      <selection pane="bottomLeft" activeCell="A10" sqref="A10"/>
      <selection pane="bottomRight" activeCell="S97" sqref="S97"/>
    </sheetView>
  </sheetViews>
  <sheetFormatPr defaultColWidth="12.625" defaultRowHeight="15" customHeight="1" x14ac:dyDescent="0.2"/>
  <cols>
    <col min="1" max="1" width="3.625" style="486" customWidth="1"/>
    <col min="2" max="2" width="46.75" style="486" customWidth="1"/>
    <col min="3" max="3" width="7.375" style="486" customWidth="1"/>
    <col min="4" max="21" width="7.125" style="486" customWidth="1"/>
    <col min="22" max="23" width="9.5" style="486" customWidth="1"/>
    <col min="24" max="24" width="7.75" style="486" customWidth="1"/>
    <col min="25" max="25" width="8.375" style="486" customWidth="1"/>
    <col min="26" max="27" width="8.75" style="486" customWidth="1"/>
    <col min="28" max="28" width="9.875" style="486" customWidth="1"/>
    <col min="29" max="29" width="8" style="486" customWidth="1"/>
    <col min="30" max="31" width="10.375" style="486" customWidth="1"/>
    <col min="32" max="33" width="8" style="486" customWidth="1"/>
    <col min="34" max="34" width="8.25" style="486" customWidth="1"/>
    <col min="35" max="53" width="15.125" style="486" customWidth="1"/>
    <col min="54" max="16384" width="12.625" style="486"/>
  </cols>
  <sheetData>
    <row r="1" spans="1:53" ht="15.75" customHeight="1" x14ac:dyDescent="0.25">
      <c r="A1" s="571" t="s">
        <v>294</v>
      </c>
      <c r="B1" s="572"/>
      <c r="C1" s="572"/>
      <c r="D1" s="572"/>
      <c r="E1" s="572"/>
      <c r="F1" s="572"/>
      <c r="G1" s="572"/>
      <c r="H1" s="572"/>
      <c r="I1" s="572"/>
      <c r="J1" s="572"/>
      <c r="K1" s="572"/>
      <c r="L1" s="572"/>
      <c r="M1" s="572"/>
      <c r="N1" s="572"/>
      <c r="O1" s="572"/>
      <c r="P1" s="572"/>
      <c r="Q1" s="572"/>
      <c r="R1" s="572"/>
      <c r="S1" s="572"/>
      <c r="T1" s="572"/>
      <c r="U1" s="572"/>
      <c r="V1" s="572"/>
      <c r="W1" s="572"/>
      <c r="X1" s="572"/>
      <c r="Y1" s="572"/>
      <c r="Z1" s="572"/>
      <c r="AA1" s="572"/>
      <c r="AB1" s="572"/>
      <c r="AC1" s="572"/>
      <c r="AD1" s="572"/>
      <c r="AE1" s="572"/>
      <c r="AF1" s="572"/>
      <c r="AG1" s="572"/>
      <c r="AH1" s="1"/>
      <c r="AI1" s="1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</row>
    <row r="2" spans="1:53" ht="15.75" customHeight="1" x14ac:dyDescent="0.25">
      <c r="A2" s="571" t="s">
        <v>1</v>
      </c>
      <c r="B2" s="572"/>
      <c r="C2" s="572"/>
      <c r="D2" s="572"/>
      <c r="E2" s="572"/>
      <c r="F2" s="572"/>
      <c r="G2" s="572"/>
      <c r="H2" s="572"/>
      <c r="I2" s="572"/>
      <c r="J2" s="572"/>
      <c r="K2" s="572"/>
      <c r="L2" s="572"/>
      <c r="M2" s="572"/>
      <c r="N2" s="572"/>
      <c r="O2" s="572"/>
      <c r="P2" s="572"/>
      <c r="Q2" s="572"/>
      <c r="R2" s="572"/>
      <c r="S2" s="572"/>
      <c r="T2" s="572"/>
      <c r="U2" s="572"/>
      <c r="V2" s="572"/>
      <c r="W2" s="572"/>
      <c r="X2" s="572"/>
      <c r="Y2" s="572"/>
      <c r="Z2" s="572"/>
      <c r="AA2" s="572"/>
      <c r="AB2" s="572"/>
      <c r="AC2" s="572"/>
      <c r="AD2" s="572"/>
      <c r="AE2" s="572"/>
      <c r="AF2" s="572"/>
      <c r="AG2" s="572"/>
      <c r="AH2" s="1"/>
      <c r="AI2" s="1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</row>
    <row r="3" spans="1:53" ht="15.75" customHeight="1" x14ac:dyDescent="0.25">
      <c r="A3" s="571" t="s">
        <v>262</v>
      </c>
      <c r="B3" s="572"/>
      <c r="C3" s="572"/>
      <c r="D3" s="572"/>
      <c r="E3" s="572"/>
      <c r="F3" s="572"/>
      <c r="G3" s="572"/>
      <c r="H3" s="572"/>
      <c r="I3" s="572"/>
      <c r="J3" s="572"/>
      <c r="K3" s="572"/>
      <c r="L3" s="572"/>
      <c r="M3" s="572"/>
      <c r="N3" s="572"/>
      <c r="O3" s="572"/>
      <c r="P3" s="572"/>
      <c r="Q3" s="572"/>
      <c r="R3" s="572"/>
      <c r="S3" s="572"/>
      <c r="T3" s="572"/>
      <c r="U3" s="572"/>
      <c r="V3" s="572"/>
      <c r="W3" s="572"/>
      <c r="X3" s="572"/>
      <c r="Y3" s="572"/>
      <c r="Z3" s="572"/>
      <c r="AA3" s="572"/>
      <c r="AB3" s="572"/>
      <c r="AC3" s="572"/>
      <c r="AD3" s="572"/>
      <c r="AE3" s="572"/>
      <c r="AF3" s="572"/>
      <c r="AG3" s="572"/>
      <c r="AH3" s="1"/>
      <c r="AI3" s="1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</row>
    <row r="4" spans="1:53" ht="18.75" customHeight="1" x14ac:dyDescent="0.3">
      <c r="A4" s="573"/>
      <c r="B4" s="572"/>
      <c r="C4" s="572"/>
      <c r="D4" s="572"/>
      <c r="E4" s="572"/>
      <c r="F4" s="572"/>
      <c r="G4" s="572"/>
      <c r="H4" s="572"/>
      <c r="I4" s="572"/>
      <c r="J4" s="572"/>
      <c r="K4" s="572"/>
      <c r="L4" s="572"/>
      <c r="M4" s="572"/>
      <c r="N4" s="572"/>
      <c r="O4" s="572"/>
      <c r="P4" s="572"/>
      <c r="Q4" s="572"/>
      <c r="R4" s="572"/>
      <c r="S4" s="572"/>
      <c r="T4" s="572"/>
      <c r="U4" s="572"/>
      <c r="V4" s="572"/>
      <c r="W4" s="572"/>
      <c r="X4" s="572"/>
      <c r="Y4" s="572"/>
      <c r="Z4" s="572"/>
      <c r="AA4" s="572"/>
      <c r="AB4" s="572"/>
      <c r="AC4" s="572"/>
      <c r="AD4" s="572"/>
      <c r="AE4" s="572"/>
      <c r="AF4" s="572"/>
      <c r="AG4" s="572"/>
      <c r="AH4" s="3"/>
      <c r="AI4" s="3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</row>
    <row r="5" spans="1:53" ht="18.75" customHeight="1" x14ac:dyDescent="0.25">
      <c r="A5" s="574" t="s">
        <v>253</v>
      </c>
      <c r="B5" s="572"/>
      <c r="C5" s="572"/>
      <c r="D5" s="572"/>
      <c r="E5" s="572"/>
      <c r="F5" s="572"/>
      <c r="G5" s="572"/>
      <c r="H5" s="572"/>
      <c r="I5" s="572"/>
      <c r="J5" s="572"/>
      <c r="K5" s="572"/>
      <c r="L5" s="572"/>
      <c r="M5" s="572"/>
      <c r="N5" s="572"/>
      <c r="O5" s="572"/>
      <c r="P5" s="572"/>
      <c r="Q5" s="572"/>
      <c r="R5" s="572"/>
      <c r="S5" s="572"/>
      <c r="T5" s="572"/>
      <c r="U5" s="572"/>
      <c r="V5" s="572"/>
      <c r="W5" s="572"/>
      <c r="X5" s="572"/>
      <c r="Y5" s="572"/>
      <c r="Z5" s="572"/>
      <c r="AA5" s="572"/>
      <c r="AB5" s="572"/>
      <c r="AC5" s="572"/>
      <c r="AD5" s="572"/>
      <c r="AE5" s="572"/>
      <c r="AF5" s="572"/>
      <c r="AG5" s="572"/>
      <c r="AH5" s="3"/>
      <c r="AI5" s="3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</row>
    <row r="6" spans="1:53" ht="18.75" customHeight="1" x14ac:dyDescent="0.25">
      <c r="A6" s="574" t="s">
        <v>367</v>
      </c>
      <c r="B6" s="572"/>
      <c r="C6" s="572"/>
      <c r="D6" s="572"/>
      <c r="E6" s="572"/>
      <c r="F6" s="572"/>
      <c r="G6" s="572"/>
      <c r="H6" s="572"/>
      <c r="I6" s="572"/>
      <c r="J6" s="572"/>
      <c r="K6" s="572"/>
      <c r="L6" s="572"/>
      <c r="M6" s="572"/>
      <c r="N6" s="572"/>
      <c r="O6" s="572"/>
      <c r="P6" s="572"/>
      <c r="Q6" s="572"/>
      <c r="R6" s="572"/>
      <c r="S6" s="572"/>
      <c r="T6" s="572"/>
      <c r="U6" s="572"/>
      <c r="V6" s="572"/>
      <c r="W6" s="572"/>
      <c r="X6" s="572"/>
      <c r="Y6" s="572"/>
      <c r="Z6" s="572"/>
      <c r="AA6" s="572"/>
      <c r="AB6" s="572"/>
      <c r="AC6" s="572"/>
      <c r="AD6" s="572"/>
      <c r="AE6" s="572"/>
      <c r="AF6" s="572"/>
      <c r="AG6" s="572"/>
      <c r="AH6" s="3"/>
      <c r="AI6" s="3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</row>
    <row r="7" spans="1:53" ht="18.75" customHeight="1" thickBot="1" x14ac:dyDescent="0.3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</row>
    <row r="8" spans="1:53" ht="18.75" customHeight="1" thickTop="1" thickBot="1" x14ac:dyDescent="0.3">
      <c r="A8" s="2"/>
      <c r="B8" s="485"/>
      <c r="C8" s="594" t="s">
        <v>148</v>
      </c>
      <c r="D8" s="595"/>
      <c r="E8" s="595"/>
      <c r="F8" s="595"/>
      <c r="G8" s="595"/>
      <c r="H8" s="595"/>
      <c r="I8" s="595"/>
      <c r="J8" s="595"/>
      <c r="K8" s="595"/>
      <c r="L8" s="595"/>
      <c r="M8" s="595"/>
      <c r="N8" s="595"/>
      <c r="O8" s="595"/>
      <c r="P8" s="595"/>
      <c r="Q8" s="595"/>
      <c r="R8" s="595"/>
      <c r="S8" s="595"/>
      <c r="T8" s="595"/>
      <c r="U8" s="596"/>
      <c r="V8" s="485"/>
      <c r="W8" s="485"/>
      <c r="X8" s="575" t="s">
        <v>149</v>
      </c>
      <c r="Y8" s="576"/>
      <c r="Z8" s="576"/>
      <c r="AA8" s="576"/>
      <c r="AB8" s="576"/>
      <c r="AC8" s="576"/>
      <c r="AD8" s="576"/>
      <c r="AE8" s="576"/>
      <c r="AF8" s="576"/>
      <c r="AG8" s="577"/>
      <c r="AH8" s="3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</row>
    <row r="9" spans="1:53" ht="111" customHeight="1" thickTop="1" x14ac:dyDescent="0.25">
      <c r="A9" s="2"/>
      <c r="B9" s="674" t="s">
        <v>7</v>
      </c>
      <c r="C9" s="627" t="s">
        <v>8</v>
      </c>
      <c r="D9" s="628"/>
      <c r="E9" s="707" t="s">
        <v>359</v>
      </c>
      <c r="F9" s="613"/>
      <c r="G9" s="705" t="s">
        <v>360</v>
      </c>
      <c r="H9" s="706"/>
      <c r="I9" s="707" t="s">
        <v>368</v>
      </c>
      <c r="J9" s="613"/>
      <c r="K9" s="614" t="s">
        <v>11</v>
      </c>
      <c r="L9" s="613"/>
      <c r="M9" s="614" t="s">
        <v>93</v>
      </c>
      <c r="N9" s="613"/>
      <c r="O9" s="614" t="s">
        <v>56</v>
      </c>
      <c r="P9" s="613"/>
      <c r="Q9" s="614" t="s">
        <v>142</v>
      </c>
      <c r="R9" s="624"/>
      <c r="S9" s="615" t="s">
        <v>132</v>
      </c>
      <c r="T9" s="615" t="s">
        <v>106</v>
      </c>
      <c r="U9" s="617" t="s">
        <v>80</v>
      </c>
      <c r="V9" s="621" t="s">
        <v>134</v>
      </c>
      <c r="W9" s="622" t="s">
        <v>135</v>
      </c>
      <c r="X9" s="623" t="s">
        <v>8</v>
      </c>
      <c r="Y9" s="621" t="s">
        <v>318</v>
      </c>
      <c r="Z9" s="621" t="s">
        <v>71</v>
      </c>
      <c r="AA9" s="621" t="s">
        <v>174</v>
      </c>
      <c r="AB9" s="621" t="s">
        <v>319</v>
      </c>
      <c r="AC9" s="621" t="s">
        <v>61</v>
      </c>
      <c r="AD9" s="621" t="s">
        <v>73</v>
      </c>
      <c r="AE9" s="621" t="s">
        <v>175</v>
      </c>
      <c r="AF9" s="621" t="s">
        <v>93</v>
      </c>
      <c r="AG9" s="622" t="s">
        <v>56</v>
      </c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</row>
    <row r="10" spans="1:53" ht="30" customHeight="1" thickBot="1" x14ac:dyDescent="0.25">
      <c r="A10" s="90"/>
      <c r="B10" s="675"/>
      <c r="C10" s="316" t="s">
        <v>151</v>
      </c>
      <c r="D10" s="317" t="s">
        <v>152</v>
      </c>
      <c r="E10" s="316" t="s">
        <v>151</v>
      </c>
      <c r="F10" s="317" t="s">
        <v>152</v>
      </c>
      <c r="G10" s="316" t="s">
        <v>151</v>
      </c>
      <c r="H10" s="317" t="s">
        <v>152</v>
      </c>
      <c r="I10" s="316" t="s">
        <v>151</v>
      </c>
      <c r="J10" s="317" t="s">
        <v>152</v>
      </c>
      <c r="K10" s="317" t="s">
        <v>151</v>
      </c>
      <c r="L10" s="317" t="s">
        <v>152</v>
      </c>
      <c r="M10" s="317" t="s">
        <v>151</v>
      </c>
      <c r="N10" s="317" t="s">
        <v>152</v>
      </c>
      <c r="O10" s="317" t="s">
        <v>151</v>
      </c>
      <c r="P10" s="317" t="s">
        <v>152</v>
      </c>
      <c r="Q10" s="317" t="s">
        <v>151</v>
      </c>
      <c r="R10" s="318" t="s">
        <v>152</v>
      </c>
      <c r="S10" s="616"/>
      <c r="T10" s="616"/>
      <c r="U10" s="618"/>
      <c r="V10" s="616"/>
      <c r="W10" s="618"/>
      <c r="X10" s="620"/>
      <c r="Y10" s="616"/>
      <c r="Z10" s="616"/>
      <c r="AA10" s="616"/>
      <c r="AB10" s="616"/>
      <c r="AC10" s="616"/>
      <c r="AD10" s="616"/>
      <c r="AE10" s="616"/>
      <c r="AF10" s="616"/>
      <c r="AG10" s="618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</row>
    <row r="11" spans="1:53" ht="18.75" customHeight="1" thickTop="1" thickBot="1" x14ac:dyDescent="0.3">
      <c r="A11" s="585" t="s">
        <v>19</v>
      </c>
      <c r="B11" s="578" t="s">
        <v>20</v>
      </c>
      <c r="C11" s="579"/>
      <c r="D11" s="579"/>
      <c r="E11" s="579"/>
      <c r="F11" s="579"/>
      <c r="G11" s="669"/>
      <c r="H11" s="669"/>
      <c r="I11" s="579"/>
      <c r="J11" s="579"/>
      <c r="K11" s="579"/>
      <c r="L11" s="579"/>
      <c r="M11" s="579"/>
      <c r="N11" s="579"/>
      <c r="O11" s="579"/>
      <c r="P11" s="579"/>
      <c r="Q11" s="579"/>
      <c r="R11" s="579"/>
      <c r="S11" s="579"/>
      <c r="T11" s="579"/>
      <c r="U11" s="579"/>
      <c r="V11" s="579"/>
      <c r="W11" s="579"/>
      <c r="X11" s="579"/>
      <c r="Y11" s="579"/>
      <c r="Z11" s="579"/>
      <c r="AA11" s="579"/>
      <c r="AB11" s="579"/>
      <c r="AC11" s="579"/>
      <c r="AD11" s="579"/>
      <c r="AE11" s="579"/>
      <c r="AF11" s="579"/>
      <c r="AG11" s="580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</row>
    <row r="12" spans="1:53" ht="18.75" customHeight="1" x14ac:dyDescent="0.25">
      <c r="A12" s="586"/>
      <c r="B12" s="473" t="s">
        <v>332</v>
      </c>
      <c r="C12" s="338">
        <f>E12+G12+I12+K12+M12+O12+Q12</f>
        <v>72</v>
      </c>
      <c r="D12" s="19">
        <f>F12+J12+L12+N12+P12+R12+S12+T12+U12+H12</f>
        <v>50</v>
      </c>
      <c r="E12" s="21">
        <v>50</v>
      </c>
      <c r="F12" s="83">
        <v>50</v>
      </c>
      <c r="G12" s="17">
        <v>0</v>
      </c>
      <c r="H12" s="83">
        <v>0</v>
      </c>
      <c r="I12" s="17">
        <v>0</v>
      </c>
      <c r="J12" s="83">
        <v>0</v>
      </c>
      <c r="K12" s="17">
        <v>5</v>
      </c>
      <c r="L12" s="83">
        <v>0</v>
      </c>
      <c r="M12" s="17">
        <v>1</v>
      </c>
      <c r="N12" s="83">
        <v>0</v>
      </c>
      <c r="O12" s="17">
        <v>8</v>
      </c>
      <c r="P12" s="83">
        <v>0</v>
      </c>
      <c r="Q12" s="17">
        <v>8</v>
      </c>
      <c r="R12" s="83">
        <v>0</v>
      </c>
      <c r="S12" s="83">
        <v>0</v>
      </c>
      <c r="T12" s="83">
        <v>0</v>
      </c>
      <c r="U12" s="19">
        <v>0</v>
      </c>
      <c r="V12" s="21">
        <v>321</v>
      </c>
      <c r="W12" s="18">
        <v>26</v>
      </c>
      <c r="X12" s="16">
        <f t="shared" ref="X12:X16" si="0">SUM(Y12:AG12)</f>
        <v>36</v>
      </c>
      <c r="Y12" s="18">
        <v>19</v>
      </c>
      <c r="Z12" s="18">
        <v>10</v>
      </c>
      <c r="AA12" s="18">
        <v>0</v>
      </c>
      <c r="AB12" s="18">
        <v>7</v>
      </c>
      <c r="AC12" s="84">
        <v>0</v>
      </c>
      <c r="AD12" s="83">
        <v>0</v>
      </c>
      <c r="AE12" s="18">
        <v>0</v>
      </c>
      <c r="AF12" s="18">
        <v>0</v>
      </c>
      <c r="AG12" s="19">
        <v>0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</row>
    <row r="13" spans="1:53" ht="18.75" customHeight="1" x14ac:dyDescent="0.25">
      <c r="A13" s="586"/>
      <c r="B13" s="408" t="s">
        <v>333</v>
      </c>
      <c r="C13" s="324">
        <f t="shared" ref="C13:C58" si="1">E13+G13+I13+K13+M13+O13+Q13</f>
        <v>86</v>
      </c>
      <c r="D13" s="26">
        <f t="shared" ref="D13:D58" si="2">F13+J13+L13+N13+P13+R13+S13+T13+U13+H13</f>
        <v>61</v>
      </c>
      <c r="E13" s="28">
        <v>60</v>
      </c>
      <c r="F13" s="393">
        <v>60</v>
      </c>
      <c r="G13" s="24">
        <v>0</v>
      </c>
      <c r="H13" s="24">
        <v>0</v>
      </c>
      <c r="I13" s="24">
        <v>0</v>
      </c>
      <c r="J13" s="24">
        <v>0</v>
      </c>
      <c r="K13" s="56">
        <v>5</v>
      </c>
      <c r="L13" s="24">
        <v>0</v>
      </c>
      <c r="M13" s="56">
        <v>1</v>
      </c>
      <c r="N13" s="24">
        <v>1</v>
      </c>
      <c r="O13" s="56">
        <v>10</v>
      </c>
      <c r="P13" s="24">
        <v>0</v>
      </c>
      <c r="Q13" s="56">
        <v>10</v>
      </c>
      <c r="R13" s="24">
        <v>0</v>
      </c>
      <c r="S13" s="24">
        <v>0</v>
      </c>
      <c r="T13" s="24">
        <v>0</v>
      </c>
      <c r="U13" s="26">
        <v>0</v>
      </c>
      <c r="V13" s="28">
        <v>442</v>
      </c>
      <c r="W13" s="29">
        <v>28</v>
      </c>
      <c r="X13" s="23">
        <f t="shared" si="0"/>
        <v>61</v>
      </c>
      <c r="Y13" s="29">
        <v>21</v>
      </c>
      <c r="Z13" s="29">
        <v>10</v>
      </c>
      <c r="AA13" s="29">
        <v>0</v>
      </c>
      <c r="AB13" s="29">
        <v>26</v>
      </c>
      <c r="AC13" s="29">
        <v>0</v>
      </c>
      <c r="AD13" s="56">
        <v>1</v>
      </c>
      <c r="AE13" s="29">
        <v>0</v>
      </c>
      <c r="AF13" s="29">
        <v>0</v>
      </c>
      <c r="AG13" s="30">
        <v>3</v>
      </c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</row>
    <row r="14" spans="1:53" ht="18.75" customHeight="1" x14ac:dyDescent="0.25">
      <c r="A14" s="586"/>
      <c r="B14" s="407" t="s">
        <v>334</v>
      </c>
      <c r="C14" s="319">
        <f t="shared" si="1"/>
        <v>63</v>
      </c>
      <c r="D14" s="38">
        <f t="shared" si="2"/>
        <v>25</v>
      </c>
      <c r="E14" s="36">
        <v>25</v>
      </c>
      <c r="F14" s="33">
        <v>25</v>
      </c>
      <c r="G14" s="33">
        <v>0</v>
      </c>
      <c r="H14" s="33">
        <v>0</v>
      </c>
      <c r="I14" s="33">
        <v>0</v>
      </c>
      <c r="J14" s="33">
        <v>0</v>
      </c>
      <c r="K14" s="17">
        <v>9</v>
      </c>
      <c r="L14" s="17">
        <v>0</v>
      </c>
      <c r="M14" s="17">
        <v>1</v>
      </c>
      <c r="N14" s="17">
        <v>0</v>
      </c>
      <c r="O14" s="17">
        <v>14</v>
      </c>
      <c r="P14" s="17">
        <v>0</v>
      </c>
      <c r="Q14" s="17">
        <v>14</v>
      </c>
      <c r="R14" s="17">
        <v>0</v>
      </c>
      <c r="S14" s="17">
        <v>0</v>
      </c>
      <c r="T14" s="17">
        <v>0</v>
      </c>
      <c r="U14" s="34">
        <v>0</v>
      </c>
      <c r="V14" s="36">
        <v>132</v>
      </c>
      <c r="W14" s="18">
        <v>12</v>
      </c>
      <c r="X14" s="32">
        <f t="shared" si="0"/>
        <v>23</v>
      </c>
      <c r="Y14" s="18">
        <v>6</v>
      </c>
      <c r="Z14" s="18">
        <v>3</v>
      </c>
      <c r="AA14" s="18">
        <v>0</v>
      </c>
      <c r="AB14" s="18">
        <v>12</v>
      </c>
      <c r="AC14" s="18">
        <v>0</v>
      </c>
      <c r="AD14" s="17">
        <v>1</v>
      </c>
      <c r="AE14" s="18">
        <v>0</v>
      </c>
      <c r="AF14" s="18">
        <v>0</v>
      </c>
      <c r="AG14" s="34">
        <v>1</v>
      </c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</row>
    <row r="15" spans="1:53" ht="18.75" customHeight="1" x14ac:dyDescent="0.25">
      <c r="A15" s="586"/>
      <c r="B15" s="408" t="s">
        <v>357</v>
      </c>
      <c r="C15" s="324">
        <f t="shared" si="1"/>
        <v>60</v>
      </c>
      <c r="D15" s="26">
        <f t="shared" si="2"/>
        <v>50</v>
      </c>
      <c r="E15" s="28">
        <v>50</v>
      </c>
      <c r="F15" s="24">
        <v>50</v>
      </c>
      <c r="G15" s="24">
        <v>0</v>
      </c>
      <c r="H15" s="24">
        <v>0</v>
      </c>
      <c r="I15" s="24">
        <v>0</v>
      </c>
      <c r="J15" s="24">
        <v>0</v>
      </c>
      <c r="K15" s="56">
        <v>2</v>
      </c>
      <c r="L15" s="24">
        <v>0</v>
      </c>
      <c r="M15" s="56">
        <v>0</v>
      </c>
      <c r="N15" s="24">
        <v>0</v>
      </c>
      <c r="O15" s="56">
        <v>4</v>
      </c>
      <c r="P15" s="24">
        <v>0</v>
      </c>
      <c r="Q15" s="56">
        <v>4</v>
      </c>
      <c r="R15" s="24">
        <v>0</v>
      </c>
      <c r="S15" s="24">
        <v>0</v>
      </c>
      <c r="T15" s="24">
        <v>0</v>
      </c>
      <c r="U15" s="26">
        <v>0</v>
      </c>
      <c r="V15" s="28">
        <v>222</v>
      </c>
      <c r="W15" s="29">
        <v>18</v>
      </c>
      <c r="X15" s="23">
        <f t="shared" si="0"/>
        <v>26</v>
      </c>
      <c r="Y15" s="29">
        <v>7</v>
      </c>
      <c r="Z15" s="29">
        <v>5</v>
      </c>
      <c r="AA15" s="29">
        <v>0</v>
      </c>
      <c r="AB15" s="29">
        <v>10</v>
      </c>
      <c r="AC15" s="29">
        <v>0</v>
      </c>
      <c r="AD15" s="56">
        <v>3</v>
      </c>
      <c r="AE15" s="29">
        <v>0</v>
      </c>
      <c r="AF15" s="29">
        <v>0</v>
      </c>
      <c r="AG15" s="30">
        <v>1</v>
      </c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</row>
    <row r="16" spans="1:53" ht="18.75" customHeight="1" x14ac:dyDescent="0.25">
      <c r="A16" s="586"/>
      <c r="B16" s="407" t="s">
        <v>356</v>
      </c>
      <c r="C16" s="319">
        <f t="shared" si="1"/>
        <v>56</v>
      </c>
      <c r="D16" s="38">
        <f t="shared" si="2"/>
        <v>40</v>
      </c>
      <c r="E16" s="36">
        <v>40</v>
      </c>
      <c r="F16" s="33">
        <v>40</v>
      </c>
      <c r="G16" s="33">
        <v>0</v>
      </c>
      <c r="H16" s="33">
        <v>0</v>
      </c>
      <c r="I16" s="33">
        <v>0</v>
      </c>
      <c r="J16" s="33">
        <v>0</v>
      </c>
      <c r="K16" s="17">
        <v>4</v>
      </c>
      <c r="L16" s="33">
        <v>0</v>
      </c>
      <c r="M16" s="17">
        <v>0</v>
      </c>
      <c r="N16" s="33">
        <v>0</v>
      </c>
      <c r="O16" s="17">
        <v>6</v>
      </c>
      <c r="P16" s="17">
        <v>0</v>
      </c>
      <c r="Q16" s="17">
        <v>6</v>
      </c>
      <c r="R16" s="17">
        <v>0</v>
      </c>
      <c r="S16" s="17">
        <v>0</v>
      </c>
      <c r="T16" s="17">
        <v>0</v>
      </c>
      <c r="U16" s="34">
        <v>0</v>
      </c>
      <c r="V16" s="36">
        <v>311</v>
      </c>
      <c r="W16" s="18">
        <v>16</v>
      </c>
      <c r="X16" s="32">
        <f t="shared" si="0"/>
        <v>43</v>
      </c>
      <c r="Y16" s="18">
        <v>11</v>
      </c>
      <c r="Z16" s="18">
        <v>4</v>
      </c>
      <c r="AA16" s="18">
        <v>0</v>
      </c>
      <c r="AB16" s="18">
        <v>27</v>
      </c>
      <c r="AC16" s="18">
        <v>0</v>
      </c>
      <c r="AD16" s="17">
        <v>1</v>
      </c>
      <c r="AE16" s="18">
        <v>0</v>
      </c>
      <c r="AF16" s="18">
        <v>0</v>
      </c>
      <c r="AG16" s="34">
        <v>0</v>
      </c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</row>
    <row r="17" spans="1:53" ht="18.75" customHeight="1" x14ac:dyDescent="0.25">
      <c r="A17" s="586"/>
      <c r="B17" s="22" t="s">
        <v>217</v>
      </c>
      <c r="C17" s="324">
        <f t="shared" si="1"/>
        <v>4</v>
      </c>
      <c r="D17" s="26">
        <f t="shared" si="2"/>
        <v>1</v>
      </c>
      <c r="E17" s="56">
        <f t="shared" ref="E17:AF17" si="3">SUM(E18:E25)</f>
        <v>0</v>
      </c>
      <c r="F17" s="24">
        <f t="shared" si="3"/>
        <v>0</v>
      </c>
      <c r="G17" s="24">
        <f t="shared" si="3"/>
        <v>0</v>
      </c>
      <c r="H17" s="24">
        <f t="shared" si="3"/>
        <v>0</v>
      </c>
      <c r="I17" s="24">
        <f t="shared" si="3"/>
        <v>0</v>
      </c>
      <c r="J17" s="24">
        <f t="shared" si="3"/>
        <v>0</v>
      </c>
      <c r="K17" s="56">
        <f>SUM(K18:K25)</f>
        <v>0</v>
      </c>
      <c r="L17" s="56">
        <f t="shared" si="3"/>
        <v>0</v>
      </c>
      <c r="M17" s="56">
        <f t="shared" si="3"/>
        <v>0</v>
      </c>
      <c r="N17" s="56">
        <f t="shared" si="3"/>
        <v>0</v>
      </c>
      <c r="O17" s="56">
        <f t="shared" si="3"/>
        <v>2</v>
      </c>
      <c r="P17" s="56">
        <f t="shared" si="3"/>
        <v>0</v>
      </c>
      <c r="Q17" s="56">
        <f t="shared" si="3"/>
        <v>2</v>
      </c>
      <c r="R17" s="427">
        <f t="shared" si="3"/>
        <v>1</v>
      </c>
      <c r="S17" s="56">
        <f t="shared" si="3"/>
        <v>0</v>
      </c>
      <c r="T17" s="56">
        <f t="shared" si="3"/>
        <v>0</v>
      </c>
      <c r="U17" s="30">
        <f t="shared" si="3"/>
        <v>0</v>
      </c>
      <c r="V17" s="28">
        <f t="shared" si="3"/>
        <v>179</v>
      </c>
      <c r="W17" s="59">
        <f t="shared" si="3"/>
        <v>56</v>
      </c>
      <c r="X17" s="401">
        <f t="shared" si="3"/>
        <v>40</v>
      </c>
      <c r="Y17" s="29">
        <f t="shared" si="3"/>
        <v>14</v>
      </c>
      <c r="Z17" s="29">
        <f t="shared" si="3"/>
        <v>22</v>
      </c>
      <c r="AA17" s="29">
        <f t="shared" si="3"/>
        <v>0</v>
      </c>
      <c r="AB17" s="29">
        <f t="shared" si="3"/>
        <v>0</v>
      </c>
      <c r="AC17" s="29">
        <f t="shared" si="3"/>
        <v>0</v>
      </c>
      <c r="AD17" s="56">
        <f t="shared" si="3"/>
        <v>4</v>
      </c>
      <c r="AE17" s="29">
        <f t="shared" si="3"/>
        <v>0</v>
      </c>
      <c r="AF17" s="29">
        <f t="shared" si="3"/>
        <v>0</v>
      </c>
      <c r="AG17" s="30">
        <f>SUM(AG18:AG25)</f>
        <v>0</v>
      </c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</row>
    <row r="18" spans="1:53" ht="18.75" customHeight="1" x14ac:dyDescent="0.25">
      <c r="A18" s="586"/>
      <c r="B18" s="31" t="s">
        <v>280</v>
      </c>
      <c r="C18" s="319">
        <f t="shared" si="1"/>
        <v>0</v>
      </c>
      <c r="D18" s="38">
        <f t="shared" si="2"/>
        <v>0</v>
      </c>
      <c r="E18" s="36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17">
        <v>0</v>
      </c>
      <c r="L18" s="33">
        <v>0</v>
      </c>
      <c r="M18" s="17">
        <v>0</v>
      </c>
      <c r="N18" s="33">
        <v>0</v>
      </c>
      <c r="O18" s="17">
        <v>0</v>
      </c>
      <c r="P18" s="33">
        <v>0</v>
      </c>
      <c r="Q18" s="17">
        <v>0</v>
      </c>
      <c r="R18" s="33">
        <v>0</v>
      </c>
      <c r="S18" s="33">
        <v>0</v>
      </c>
      <c r="T18" s="33">
        <v>0</v>
      </c>
      <c r="U18" s="37">
        <v>0</v>
      </c>
      <c r="V18" s="518">
        <v>15</v>
      </c>
      <c r="W18" s="466">
        <v>8</v>
      </c>
      <c r="X18" s="32">
        <f t="shared" ref="X18:X36" si="4">SUM(Y18:AG18)</f>
        <v>7</v>
      </c>
      <c r="Y18" s="18">
        <v>1</v>
      </c>
      <c r="Z18" s="18">
        <v>6</v>
      </c>
      <c r="AA18" s="18">
        <v>0</v>
      </c>
      <c r="AB18" s="18">
        <v>0</v>
      </c>
      <c r="AC18" s="18">
        <v>0</v>
      </c>
      <c r="AD18" s="17">
        <v>0</v>
      </c>
      <c r="AE18" s="18">
        <v>0</v>
      </c>
      <c r="AF18" s="18">
        <v>0</v>
      </c>
      <c r="AG18" s="34">
        <v>0</v>
      </c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</row>
    <row r="19" spans="1:53" ht="18.75" customHeight="1" x14ac:dyDescent="0.25">
      <c r="A19" s="586"/>
      <c r="B19" s="22" t="s">
        <v>281</v>
      </c>
      <c r="C19" s="324">
        <f t="shared" si="1"/>
        <v>0</v>
      </c>
      <c r="D19" s="26">
        <f t="shared" si="2"/>
        <v>0</v>
      </c>
      <c r="E19" s="28"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56">
        <v>0</v>
      </c>
      <c r="L19" s="24">
        <v>0</v>
      </c>
      <c r="M19" s="56">
        <v>0</v>
      </c>
      <c r="N19" s="24">
        <v>0</v>
      </c>
      <c r="O19" s="56">
        <v>0</v>
      </c>
      <c r="P19" s="24">
        <v>0</v>
      </c>
      <c r="Q19" s="56">
        <v>0</v>
      </c>
      <c r="R19" s="24">
        <v>0</v>
      </c>
      <c r="S19" s="24">
        <v>0</v>
      </c>
      <c r="T19" s="24">
        <v>0</v>
      </c>
      <c r="U19" s="517">
        <v>0</v>
      </c>
      <c r="V19" s="430">
        <v>19</v>
      </c>
      <c r="W19" s="59">
        <v>9</v>
      </c>
      <c r="X19" s="23">
        <f t="shared" si="4"/>
        <v>6</v>
      </c>
      <c r="Y19" s="29">
        <v>3</v>
      </c>
      <c r="Z19" s="29">
        <v>2</v>
      </c>
      <c r="AA19" s="29">
        <v>0</v>
      </c>
      <c r="AB19" s="29">
        <v>0</v>
      </c>
      <c r="AC19" s="29">
        <v>0</v>
      </c>
      <c r="AD19" s="56">
        <v>1</v>
      </c>
      <c r="AE19" s="29">
        <v>0</v>
      </c>
      <c r="AF19" s="29">
        <v>0</v>
      </c>
      <c r="AG19" s="30">
        <v>0</v>
      </c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</row>
    <row r="20" spans="1:53" ht="18.75" customHeight="1" x14ac:dyDescent="0.25">
      <c r="A20" s="586"/>
      <c r="B20" s="31" t="s">
        <v>282</v>
      </c>
      <c r="C20" s="319">
        <f t="shared" si="1"/>
        <v>2</v>
      </c>
      <c r="D20" s="38">
        <f t="shared" si="2"/>
        <v>0</v>
      </c>
      <c r="E20" s="36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17">
        <v>0</v>
      </c>
      <c r="L20" s="33">
        <v>0</v>
      </c>
      <c r="M20" s="17">
        <v>0</v>
      </c>
      <c r="N20" s="33">
        <v>0</v>
      </c>
      <c r="O20" s="17">
        <v>1</v>
      </c>
      <c r="P20" s="33">
        <v>0</v>
      </c>
      <c r="Q20" s="17">
        <v>1</v>
      </c>
      <c r="R20" s="33">
        <v>0</v>
      </c>
      <c r="S20" s="33">
        <v>0</v>
      </c>
      <c r="T20" s="33">
        <v>0</v>
      </c>
      <c r="U20" s="37">
        <v>0</v>
      </c>
      <c r="V20" s="518">
        <v>36</v>
      </c>
      <c r="W20" s="257">
        <v>6</v>
      </c>
      <c r="X20" s="32">
        <f t="shared" si="4"/>
        <v>7</v>
      </c>
      <c r="Y20" s="18">
        <v>3</v>
      </c>
      <c r="Z20" s="18">
        <v>3</v>
      </c>
      <c r="AA20" s="18">
        <v>0</v>
      </c>
      <c r="AB20" s="18">
        <v>0</v>
      </c>
      <c r="AC20" s="18">
        <v>0</v>
      </c>
      <c r="AD20" s="17">
        <v>1</v>
      </c>
      <c r="AE20" s="18">
        <v>0</v>
      </c>
      <c r="AF20" s="18">
        <v>0</v>
      </c>
      <c r="AG20" s="34">
        <v>0</v>
      </c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</row>
    <row r="21" spans="1:53" ht="18.75" customHeight="1" x14ac:dyDescent="0.25">
      <c r="A21" s="586"/>
      <c r="B21" s="22" t="s">
        <v>283</v>
      </c>
      <c r="C21" s="324">
        <f t="shared" si="1"/>
        <v>0</v>
      </c>
      <c r="D21" s="26">
        <f t="shared" si="2"/>
        <v>0</v>
      </c>
      <c r="E21" s="28">
        <v>0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56">
        <v>0</v>
      </c>
      <c r="L21" s="24">
        <v>0</v>
      </c>
      <c r="M21" s="56">
        <v>0</v>
      </c>
      <c r="N21" s="24">
        <v>0</v>
      </c>
      <c r="O21" s="56">
        <v>0</v>
      </c>
      <c r="P21" s="24">
        <v>0</v>
      </c>
      <c r="Q21" s="56">
        <v>0</v>
      </c>
      <c r="R21" s="24">
        <v>0</v>
      </c>
      <c r="S21" s="24">
        <v>0</v>
      </c>
      <c r="T21" s="24">
        <v>0</v>
      </c>
      <c r="U21" s="517">
        <v>0</v>
      </c>
      <c r="V21" s="430">
        <v>2</v>
      </c>
      <c r="W21" s="59">
        <v>0</v>
      </c>
      <c r="X21" s="23">
        <f t="shared" si="4"/>
        <v>3</v>
      </c>
      <c r="Y21" s="29">
        <v>3</v>
      </c>
      <c r="Z21" s="29">
        <v>0</v>
      </c>
      <c r="AA21" s="29">
        <v>0</v>
      </c>
      <c r="AB21" s="29">
        <v>0</v>
      </c>
      <c r="AC21" s="29">
        <v>0</v>
      </c>
      <c r="AD21" s="56">
        <v>0</v>
      </c>
      <c r="AE21" s="29">
        <v>0</v>
      </c>
      <c r="AF21" s="29">
        <v>0</v>
      </c>
      <c r="AG21" s="30">
        <v>0</v>
      </c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</row>
    <row r="22" spans="1:53" ht="18.75" customHeight="1" x14ac:dyDescent="0.25">
      <c r="A22" s="586"/>
      <c r="B22" s="407" t="s">
        <v>327</v>
      </c>
      <c r="C22" s="319">
        <f t="shared" si="1"/>
        <v>0</v>
      </c>
      <c r="D22" s="38">
        <f t="shared" si="2"/>
        <v>0</v>
      </c>
      <c r="E22" s="36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17">
        <v>0</v>
      </c>
      <c r="L22" s="33">
        <v>0</v>
      </c>
      <c r="M22" s="17">
        <v>0</v>
      </c>
      <c r="N22" s="33">
        <v>0</v>
      </c>
      <c r="O22" s="17">
        <v>0</v>
      </c>
      <c r="P22" s="33">
        <v>0</v>
      </c>
      <c r="Q22" s="17">
        <v>0</v>
      </c>
      <c r="R22" s="33">
        <v>0</v>
      </c>
      <c r="S22" s="33">
        <v>0</v>
      </c>
      <c r="T22" s="33">
        <v>0</v>
      </c>
      <c r="U22" s="37">
        <v>0</v>
      </c>
      <c r="V22" s="518">
        <v>0</v>
      </c>
      <c r="W22" s="257">
        <v>0</v>
      </c>
      <c r="X22" s="32">
        <f t="shared" si="4"/>
        <v>0</v>
      </c>
      <c r="Y22" s="18">
        <v>0</v>
      </c>
      <c r="Z22" s="18">
        <v>0</v>
      </c>
      <c r="AA22" s="18">
        <v>0</v>
      </c>
      <c r="AB22" s="18">
        <v>0</v>
      </c>
      <c r="AC22" s="18">
        <v>0</v>
      </c>
      <c r="AD22" s="17">
        <v>0</v>
      </c>
      <c r="AE22" s="18">
        <v>0</v>
      </c>
      <c r="AF22" s="18">
        <v>0</v>
      </c>
      <c r="AG22" s="34">
        <v>0</v>
      </c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</row>
    <row r="23" spans="1:53" ht="18.75" customHeight="1" x14ac:dyDescent="0.25">
      <c r="A23" s="586"/>
      <c r="B23" s="409" t="s">
        <v>284</v>
      </c>
      <c r="C23" s="410">
        <f t="shared" si="1"/>
        <v>2</v>
      </c>
      <c r="D23" s="411">
        <f t="shared" si="2"/>
        <v>1</v>
      </c>
      <c r="E23" s="412">
        <v>0</v>
      </c>
      <c r="F23" s="393">
        <v>0</v>
      </c>
      <c r="G23" s="393">
        <v>0</v>
      </c>
      <c r="H23" s="393">
        <v>0</v>
      </c>
      <c r="I23" s="393">
        <v>0</v>
      </c>
      <c r="J23" s="393">
        <v>0</v>
      </c>
      <c r="K23" s="413">
        <v>0</v>
      </c>
      <c r="L23" s="393">
        <v>0</v>
      </c>
      <c r="M23" s="413">
        <v>0</v>
      </c>
      <c r="N23" s="393">
        <v>0</v>
      </c>
      <c r="O23" s="413">
        <v>1</v>
      </c>
      <c r="P23" s="393">
        <v>0</v>
      </c>
      <c r="Q23" s="413">
        <v>1</v>
      </c>
      <c r="R23" s="393">
        <v>1</v>
      </c>
      <c r="S23" s="393">
        <v>0</v>
      </c>
      <c r="T23" s="393">
        <v>0</v>
      </c>
      <c r="U23" s="490">
        <v>0</v>
      </c>
      <c r="V23" s="430">
        <v>36</v>
      </c>
      <c r="W23" s="415">
        <v>5</v>
      </c>
      <c r="X23" s="416">
        <f t="shared" si="4"/>
        <v>6</v>
      </c>
      <c r="Y23" s="417">
        <v>2</v>
      </c>
      <c r="Z23" s="417">
        <v>3</v>
      </c>
      <c r="AA23" s="417">
        <v>0</v>
      </c>
      <c r="AB23" s="417">
        <v>0</v>
      </c>
      <c r="AC23" s="417">
        <v>0</v>
      </c>
      <c r="AD23" s="413">
        <v>1</v>
      </c>
      <c r="AE23" s="417">
        <v>0</v>
      </c>
      <c r="AF23" s="417">
        <v>0</v>
      </c>
      <c r="AG23" s="414">
        <v>0</v>
      </c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</row>
    <row r="24" spans="1:53" ht="18.75" customHeight="1" x14ac:dyDescent="0.25">
      <c r="A24" s="586"/>
      <c r="B24" s="418" t="s">
        <v>285</v>
      </c>
      <c r="C24" s="419">
        <f t="shared" si="1"/>
        <v>0</v>
      </c>
      <c r="D24" s="420">
        <f t="shared" si="2"/>
        <v>0</v>
      </c>
      <c r="E24" s="421">
        <v>0</v>
      </c>
      <c r="F24" s="421">
        <v>0</v>
      </c>
      <c r="G24" s="421">
        <v>0</v>
      </c>
      <c r="H24" s="421">
        <v>0</v>
      </c>
      <c r="I24" s="421">
        <v>0</v>
      </c>
      <c r="J24" s="421">
        <v>0</v>
      </c>
      <c r="K24" s="421">
        <v>0</v>
      </c>
      <c r="L24" s="421">
        <v>0</v>
      </c>
      <c r="M24" s="421">
        <v>0</v>
      </c>
      <c r="N24" s="421">
        <v>0</v>
      </c>
      <c r="O24" s="421">
        <v>0</v>
      </c>
      <c r="P24" s="421">
        <v>0</v>
      </c>
      <c r="Q24" s="421">
        <v>0</v>
      </c>
      <c r="R24" s="421">
        <v>0</v>
      </c>
      <c r="S24" s="421">
        <v>0</v>
      </c>
      <c r="T24" s="421">
        <v>0</v>
      </c>
      <c r="U24" s="441">
        <v>0</v>
      </c>
      <c r="V24" s="518">
        <v>52</v>
      </c>
      <c r="W24" s="422">
        <v>20</v>
      </c>
      <c r="X24" s="423">
        <f t="shared" si="4"/>
        <v>9</v>
      </c>
      <c r="Y24" s="424">
        <v>2</v>
      </c>
      <c r="Z24" s="424">
        <v>6</v>
      </c>
      <c r="AA24" s="424">
        <v>0</v>
      </c>
      <c r="AB24" s="424">
        <v>0</v>
      </c>
      <c r="AC24" s="424">
        <v>0</v>
      </c>
      <c r="AD24" s="425">
        <v>1</v>
      </c>
      <c r="AE24" s="424">
        <v>0</v>
      </c>
      <c r="AF24" s="424">
        <v>0</v>
      </c>
      <c r="AG24" s="426">
        <v>0</v>
      </c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</row>
    <row r="25" spans="1:53" ht="18.75" customHeight="1" x14ac:dyDescent="0.25">
      <c r="A25" s="586"/>
      <c r="B25" s="408" t="s">
        <v>328</v>
      </c>
      <c r="C25" s="324">
        <f t="shared" si="1"/>
        <v>0</v>
      </c>
      <c r="D25" s="26">
        <f t="shared" si="2"/>
        <v>0</v>
      </c>
      <c r="E25" s="28">
        <v>0</v>
      </c>
      <c r="F25" s="28">
        <v>0</v>
      </c>
      <c r="G25" s="28">
        <v>0</v>
      </c>
      <c r="H25" s="28">
        <v>0</v>
      </c>
      <c r="I25" s="28">
        <v>0</v>
      </c>
      <c r="J25" s="28">
        <v>0</v>
      </c>
      <c r="K25" s="28">
        <v>0</v>
      </c>
      <c r="L25" s="28">
        <v>0</v>
      </c>
      <c r="M25" s="28">
        <v>0</v>
      </c>
      <c r="N25" s="28">
        <v>0</v>
      </c>
      <c r="O25" s="28">
        <v>0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18">
        <v>0</v>
      </c>
      <c r="V25" s="430">
        <v>19</v>
      </c>
      <c r="W25" s="465">
        <v>8</v>
      </c>
      <c r="X25" s="23">
        <f t="shared" si="4"/>
        <v>2</v>
      </c>
      <c r="Y25" s="29">
        <v>0</v>
      </c>
      <c r="Z25" s="29">
        <v>2</v>
      </c>
      <c r="AA25" s="29">
        <v>0</v>
      </c>
      <c r="AB25" s="29">
        <v>0</v>
      </c>
      <c r="AC25" s="29">
        <v>0</v>
      </c>
      <c r="AD25" s="56">
        <v>0</v>
      </c>
      <c r="AE25" s="29">
        <v>0</v>
      </c>
      <c r="AF25" s="29">
        <v>0</v>
      </c>
      <c r="AG25" s="30">
        <v>0</v>
      </c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</row>
    <row r="26" spans="1:53" ht="18.75" customHeight="1" x14ac:dyDescent="0.25">
      <c r="A26" s="586"/>
      <c r="B26" s="407" t="s">
        <v>355</v>
      </c>
      <c r="C26" s="319">
        <f t="shared" si="1"/>
        <v>59</v>
      </c>
      <c r="D26" s="38">
        <f t="shared" si="2"/>
        <v>47</v>
      </c>
      <c r="E26" s="36">
        <v>40</v>
      </c>
      <c r="F26" s="391">
        <v>40</v>
      </c>
      <c r="G26" s="33">
        <v>0</v>
      </c>
      <c r="H26" s="33">
        <v>0</v>
      </c>
      <c r="I26" s="33">
        <v>0</v>
      </c>
      <c r="J26" s="33">
        <v>0</v>
      </c>
      <c r="K26" s="17">
        <v>6</v>
      </c>
      <c r="L26" s="33">
        <v>0</v>
      </c>
      <c r="M26" s="17">
        <v>1</v>
      </c>
      <c r="N26" s="33">
        <v>1</v>
      </c>
      <c r="O26" s="17">
        <v>6</v>
      </c>
      <c r="P26" s="33">
        <v>0</v>
      </c>
      <c r="Q26" s="17">
        <v>6</v>
      </c>
      <c r="R26" s="33">
        <v>6</v>
      </c>
      <c r="S26" s="33">
        <v>0</v>
      </c>
      <c r="T26" s="33">
        <v>0</v>
      </c>
      <c r="U26" s="38">
        <v>0</v>
      </c>
      <c r="V26" s="36">
        <v>414</v>
      </c>
      <c r="W26" s="18">
        <v>9</v>
      </c>
      <c r="X26" s="32">
        <f t="shared" si="4"/>
        <v>45</v>
      </c>
      <c r="Y26" s="18">
        <v>0</v>
      </c>
      <c r="Z26" s="18">
        <v>3</v>
      </c>
      <c r="AA26" s="18">
        <v>0</v>
      </c>
      <c r="AB26" s="18">
        <v>42</v>
      </c>
      <c r="AC26" s="18">
        <v>0</v>
      </c>
      <c r="AD26" s="17">
        <v>0</v>
      </c>
      <c r="AE26" s="18">
        <v>0</v>
      </c>
      <c r="AF26" s="18">
        <v>0</v>
      </c>
      <c r="AG26" s="34">
        <v>0</v>
      </c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</row>
    <row r="27" spans="1:53" ht="18.75" customHeight="1" x14ac:dyDescent="0.25">
      <c r="A27" s="586"/>
      <c r="B27" s="408" t="s">
        <v>354</v>
      </c>
      <c r="C27" s="324">
        <f t="shared" si="1"/>
        <v>51</v>
      </c>
      <c r="D27" s="26">
        <f t="shared" si="2"/>
        <v>25</v>
      </c>
      <c r="E27" s="28">
        <v>25</v>
      </c>
      <c r="F27" s="24">
        <v>25</v>
      </c>
      <c r="G27" s="24">
        <v>0</v>
      </c>
      <c r="H27" s="24">
        <v>0</v>
      </c>
      <c r="I27" s="24">
        <v>0</v>
      </c>
      <c r="J27" s="24">
        <v>0</v>
      </c>
      <c r="K27" s="56">
        <v>7</v>
      </c>
      <c r="L27" s="56">
        <v>0</v>
      </c>
      <c r="M27" s="56">
        <v>1</v>
      </c>
      <c r="N27" s="56">
        <v>0</v>
      </c>
      <c r="O27" s="56">
        <v>9</v>
      </c>
      <c r="P27" s="56">
        <v>0</v>
      </c>
      <c r="Q27" s="56">
        <v>9</v>
      </c>
      <c r="R27" s="56">
        <v>0</v>
      </c>
      <c r="S27" s="56">
        <v>0</v>
      </c>
      <c r="T27" s="56">
        <v>0</v>
      </c>
      <c r="U27" s="30">
        <v>0</v>
      </c>
      <c r="V27" s="28">
        <v>106</v>
      </c>
      <c r="W27" s="29">
        <v>6</v>
      </c>
      <c r="X27" s="23">
        <f t="shared" si="4"/>
        <v>22</v>
      </c>
      <c r="Y27" s="29">
        <v>8</v>
      </c>
      <c r="Z27" s="29">
        <v>5</v>
      </c>
      <c r="AA27" s="29">
        <v>0</v>
      </c>
      <c r="AB27" s="29">
        <v>5</v>
      </c>
      <c r="AC27" s="29">
        <v>0</v>
      </c>
      <c r="AD27" s="56">
        <v>4</v>
      </c>
      <c r="AE27" s="29">
        <v>0</v>
      </c>
      <c r="AF27" s="29">
        <v>0</v>
      </c>
      <c r="AG27" s="30">
        <v>0</v>
      </c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</row>
    <row r="28" spans="1:53" ht="18.75" customHeight="1" x14ac:dyDescent="0.25">
      <c r="A28" s="586"/>
      <c r="B28" s="407" t="s">
        <v>353</v>
      </c>
      <c r="C28" s="319">
        <f t="shared" si="1"/>
        <v>53</v>
      </c>
      <c r="D28" s="38">
        <f t="shared" si="2"/>
        <v>21</v>
      </c>
      <c r="E28" s="36">
        <v>25</v>
      </c>
      <c r="F28" s="33">
        <v>21</v>
      </c>
      <c r="G28" s="33">
        <v>0</v>
      </c>
      <c r="H28" s="33">
        <v>0</v>
      </c>
      <c r="I28" s="33">
        <v>0</v>
      </c>
      <c r="J28" s="33">
        <v>0</v>
      </c>
      <c r="K28" s="17">
        <v>7</v>
      </c>
      <c r="L28" s="33">
        <v>0</v>
      </c>
      <c r="M28" s="17">
        <v>1</v>
      </c>
      <c r="N28" s="33">
        <v>0</v>
      </c>
      <c r="O28" s="17">
        <v>10</v>
      </c>
      <c r="P28" s="33">
        <v>0</v>
      </c>
      <c r="Q28" s="17">
        <v>10</v>
      </c>
      <c r="R28" s="33">
        <v>0</v>
      </c>
      <c r="S28" s="33">
        <v>0</v>
      </c>
      <c r="T28" s="33">
        <v>0</v>
      </c>
      <c r="U28" s="38">
        <v>0</v>
      </c>
      <c r="V28" s="36">
        <v>99</v>
      </c>
      <c r="W28" s="18">
        <v>12</v>
      </c>
      <c r="X28" s="32">
        <f t="shared" si="4"/>
        <v>27</v>
      </c>
      <c r="Y28" s="18">
        <v>16</v>
      </c>
      <c r="Z28" s="18">
        <v>3</v>
      </c>
      <c r="AA28" s="18">
        <v>0</v>
      </c>
      <c r="AB28" s="18">
        <v>5</v>
      </c>
      <c r="AC28" s="18">
        <v>0</v>
      </c>
      <c r="AD28" s="17">
        <v>3</v>
      </c>
      <c r="AE28" s="18">
        <v>0</v>
      </c>
      <c r="AF28" s="18">
        <v>0</v>
      </c>
      <c r="AG28" s="34">
        <v>0</v>
      </c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</row>
    <row r="29" spans="1:53" ht="18.75" customHeight="1" x14ac:dyDescent="0.25">
      <c r="A29" s="586"/>
      <c r="B29" s="22" t="s">
        <v>110</v>
      </c>
      <c r="C29" s="324">
        <f t="shared" si="1"/>
        <v>31</v>
      </c>
      <c r="D29" s="26">
        <f t="shared" si="2"/>
        <v>17</v>
      </c>
      <c r="E29" s="28">
        <v>0</v>
      </c>
      <c r="F29" s="24">
        <v>0</v>
      </c>
      <c r="G29" s="24">
        <v>30</v>
      </c>
      <c r="H29" s="24">
        <v>17</v>
      </c>
      <c r="I29" s="24">
        <v>0</v>
      </c>
      <c r="J29" s="24">
        <v>0</v>
      </c>
      <c r="K29" s="56">
        <v>1</v>
      </c>
      <c r="L29" s="56">
        <v>0</v>
      </c>
      <c r="M29" s="56">
        <v>0</v>
      </c>
      <c r="N29" s="56">
        <v>0</v>
      </c>
      <c r="O29" s="56">
        <v>0</v>
      </c>
      <c r="P29" s="56">
        <v>0</v>
      </c>
      <c r="Q29" s="56">
        <v>0</v>
      </c>
      <c r="R29" s="56">
        <v>0</v>
      </c>
      <c r="S29" s="56">
        <v>0</v>
      </c>
      <c r="T29" s="56">
        <v>0</v>
      </c>
      <c r="U29" s="30">
        <v>0</v>
      </c>
      <c r="V29" s="28">
        <v>101</v>
      </c>
      <c r="W29" s="29">
        <v>9</v>
      </c>
      <c r="X29" s="23">
        <f t="shared" si="4"/>
        <v>21</v>
      </c>
      <c r="Y29" s="29">
        <v>1</v>
      </c>
      <c r="Z29" s="29">
        <v>0</v>
      </c>
      <c r="AA29" s="29">
        <v>0</v>
      </c>
      <c r="AB29" s="29">
        <v>20</v>
      </c>
      <c r="AC29" s="29">
        <v>0</v>
      </c>
      <c r="AD29" s="56">
        <v>0</v>
      </c>
      <c r="AE29" s="29">
        <v>0</v>
      </c>
      <c r="AF29" s="29">
        <v>0</v>
      </c>
      <c r="AG29" s="30">
        <v>0</v>
      </c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</row>
    <row r="30" spans="1:53" ht="18.75" customHeight="1" x14ac:dyDescent="0.25">
      <c r="A30" s="586"/>
      <c r="B30" s="407" t="s">
        <v>352</v>
      </c>
      <c r="C30" s="319">
        <f t="shared" si="1"/>
        <v>36</v>
      </c>
      <c r="D30" s="38">
        <f t="shared" si="2"/>
        <v>13</v>
      </c>
      <c r="E30" s="36">
        <v>25</v>
      </c>
      <c r="F30" s="33">
        <v>13</v>
      </c>
      <c r="G30" s="33">
        <v>0</v>
      </c>
      <c r="H30" s="33">
        <v>0</v>
      </c>
      <c r="I30" s="33">
        <v>0</v>
      </c>
      <c r="J30" s="33">
        <v>0</v>
      </c>
      <c r="K30" s="17">
        <v>3</v>
      </c>
      <c r="L30" s="33">
        <v>0</v>
      </c>
      <c r="M30" s="17">
        <v>0</v>
      </c>
      <c r="N30" s="33">
        <v>0</v>
      </c>
      <c r="O30" s="17">
        <v>4</v>
      </c>
      <c r="P30" s="33">
        <v>0</v>
      </c>
      <c r="Q30" s="17">
        <v>4</v>
      </c>
      <c r="R30" s="33">
        <v>0</v>
      </c>
      <c r="S30" s="33">
        <v>0</v>
      </c>
      <c r="T30" s="33">
        <v>0</v>
      </c>
      <c r="U30" s="38">
        <v>0</v>
      </c>
      <c r="V30" s="36">
        <v>75</v>
      </c>
      <c r="W30" s="18">
        <v>7</v>
      </c>
      <c r="X30" s="32">
        <f t="shared" si="4"/>
        <v>13</v>
      </c>
      <c r="Y30" s="18">
        <v>9</v>
      </c>
      <c r="Z30" s="18">
        <v>2</v>
      </c>
      <c r="AA30" s="18">
        <v>0</v>
      </c>
      <c r="AB30" s="18">
        <v>1</v>
      </c>
      <c r="AC30" s="18">
        <v>0</v>
      </c>
      <c r="AD30" s="17">
        <v>1</v>
      </c>
      <c r="AE30" s="17">
        <v>0</v>
      </c>
      <c r="AF30" s="17">
        <v>0</v>
      </c>
      <c r="AG30" s="34">
        <v>0</v>
      </c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</row>
    <row r="31" spans="1:53" ht="18.75" customHeight="1" x14ac:dyDescent="0.25">
      <c r="A31" s="586"/>
      <c r="B31" s="408" t="s">
        <v>351</v>
      </c>
      <c r="C31" s="324">
        <f t="shared" si="1"/>
        <v>43</v>
      </c>
      <c r="D31" s="26">
        <f t="shared" si="2"/>
        <v>21</v>
      </c>
      <c r="E31" s="28">
        <v>20</v>
      </c>
      <c r="F31" s="24">
        <v>17</v>
      </c>
      <c r="G31" s="24">
        <v>10</v>
      </c>
      <c r="H31" s="24">
        <v>4</v>
      </c>
      <c r="I31" s="24">
        <v>0</v>
      </c>
      <c r="J31" s="24">
        <v>0</v>
      </c>
      <c r="K31" s="56">
        <v>4</v>
      </c>
      <c r="L31" s="56">
        <v>0</v>
      </c>
      <c r="M31" s="56">
        <v>1</v>
      </c>
      <c r="N31" s="56">
        <v>0</v>
      </c>
      <c r="O31" s="56">
        <v>0</v>
      </c>
      <c r="P31" s="56">
        <v>0</v>
      </c>
      <c r="Q31" s="56">
        <v>8</v>
      </c>
      <c r="R31" s="56">
        <v>0</v>
      </c>
      <c r="S31" s="56">
        <v>0</v>
      </c>
      <c r="T31" s="56">
        <v>0</v>
      </c>
      <c r="U31" s="30">
        <v>0</v>
      </c>
      <c r="V31" s="28">
        <v>91</v>
      </c>
      <c r="W31" s="29">
        <v>14</v>
      </c>
      <c r="X31" s="23">
        <f t="shared" si="4"/>
        <v>11</v>
      </c>
      <c r="Y31" s="29">
        <v>7</v>
      </c>
      <c r="Z31" s="29">
        <v>3</v>
      </c>
      <c r="AA31" s="29">
        <v>0</v>
      </c>
      <c r="AB31" s="29">
        <v>0</v>
      </c>
      <c r="AC31" s="29">
        <v>0</v>
      </c>
      <c r="AD31" s="56">
        <v>0</v>
      </c>
      <c r="AE31" s="29">
        <v>0</v>
      </c>
      <c r="AF31" s="29">
        <v>0</v>
      </c>
      <c r="AG31" s="30">
        <v>1</v>
      </c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</row>
    <row r="32" spans="1:53" ht="18.75" customHeight="1" x14ac:dyDescent="0.25">
      <c r="A32" s="586"/>
      <c r="B32" s="31" t="s">
        <v>32</v>
      </c>
      <c r="C32" s="319">
        <f t="shared" si="1"/>
        <v>33</v>
      </c>
      <c r="D32" s="38">
        <f t="shared" si="2"/>
        <v>21</v>
      </c>
      <c r="E32" s="36">
        <v>0</v>
      </c>
      <c r="F32" s="33">
        <v>0</v>
      </c>
      <c r="G32" s="33">
        <v>30</v>
      </c>
      <c r="H32" s="33">
        <v>21</v>
      </c>
      <c r="I32" s="33">
        <v>0</v>
      </c>
      <c r="J32" s="33">
        <v>0</v>
      </c>
      <c r="K32" s="17">
        <v>3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17">
        <v>0</v>
      </c>
      <c r="T32" s="17">
        <v>0</v>
      </c>
      <c r="U32" s="34">
        <v>0</v>
      </c>
      <c r="V32" s="36">
        <v>138</v>
      </c>
      <c r="W32" s="18">
        <v>20</v>
      </c>
      <c r="X32" s="32">
        <f t="shared" si="4"/>
        <v>22</v>
      </c>
      <c r="Y32" s="18">
        <v>3</v>
      </c>
      <c r="Z32" s="18">
        <v>2</v>
      </c>
      <c r="AA32" s="18">
        <v>0</v>
      </c>
      <c r="AB32" s="18">
        <v>17</v>
      </c>
      <c r="AC32" s="18">
        <v>0</v>
      </c>
      <c r="AD32" s="17">
        <v>0</v>
      </c>
      <c r="AE32" s="18">
        <v>0</v>
      </c>
      <c r="AF32" s="18">
        <v>0</v>
      </c>
      <c r="AG32" s="34">
        <v>0</v>
      </c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</row>
    <row r="33" spans="1:53" ht="18.75" customHeight="1" x14ac:dyDescent="0.25">
      <c r="A33" s="586"/>
      <c r="B33" s="22" t="s">
        <v>196</v>
      </c>
      <c r="C33" s="324">
        <f t="shared" si="1"/>
        <v>33</v>
      </c>
      <c r="D33" s="26">
        <f t="shared" si="2"/>
        <v>18</v>
      </c>
      <c r="E33" s="28">
        <v>0</v>
      </c>
      <c r="F33" s="24">
        <v>0</v>
      </c>
      <c r="G33" s="24">
        <v>30</v>
      </c>
      <c r="H33" s="24">
        <v>18</v>
      </c>
      <c r="I33" s="24">
        <v>0</v>
      </c>
      <c r="J33" s="24">
        <v>0</v>
      </c>
      <c r="K33" s="56">
        <v>3</v>
      </c>
      <c r="L33" s="56">
        <v>0</v>
      </c>
      <c r="M33" s="56">
        <v>0</v>
      </c>
      <c r="N33" s="56">
        <v>0</v>
      </c>
      <c r="O33" s="56">
        <v>0</v>
      </c>
      <c r="P33" s="56">
        <v>0</v>
      </c>
      <c r="Q33" s="56">
        <v>0</v>
      </c>
      <c r="R33" s="56">
        <v>0</v>
      </c>
      <c r="S33" s="56">
        <v>0</v>
      </c>
      <c r="T33" s="56">
        <v>0</v>
      </c>
      <c r="U33" s="30">
        <v>0</v>
      </c>
      <c r="V33" s="28">
        <v>106</v>
      </c>
      <c r="W33" s="29">
        <v>8</v>
      </c>
      <c r="X33" s="23">
        <f t="shared" si="4"/>
        <v>11</v>
      </c>
      <c r="Y33" s="29">
        <v>0</v>
      </c>
      <c r="Z33" s="29">
        <v>0</v>
      </c>
      <c r="AA33" s="29">
        <v>0</v>
      </c>
      <c r="AB33" s="29">
        <v>10</v>
      </c>
      <c r="AC33" s="29">
        <v>0</v>
      </c>
      <c r="AD33" s="56">
        <v>1</v>
      </c>
      <c r="AE33" s="29">
        <v>0</v>
      </c>
      <c r="AF33" s="29">
        <v>0</v>
      </c>
      <c r="AG33" s="30">
        <v>0</v>
      </c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</row>
    <row r="34" spans="1:53" ht="18.75" customHeight="1" x14ac:dyDescent="0.25">
      <c r="A34" s="586"/>
      <c r="B34" s="407" t="s">
        <v>350</v>
      </c>
      <c r="C34" s="319">
        <f t="shared" si="1"/>
        <v>81</v>
      </c>
      <c r="D34" s="38">
        <f t="shared" si="2"/>
        <v>38</v>
      </c>
      <c r="E34" s="36">
        <v>50</v>
      </c>
      <c r="F34" s="33">
        <v>38</v>
      </c>
      <c r="G34" s="33">
        <v>0</v>
      </c>
      <c r="H34" s="33">
        <v>0</v>
      </c>
      <c r="I34" s="33">
        <v>0</v>
      </c>
      <c r="J34" s="33">
        <v>0</v>
      </c>
      <c r="K34" s="17">
        <v>8</v>
      </c>
      <c r="L34" s="17">
        <v>0</v>
      </c>
      <c r="M34" s="17">
        <v>1</v>
      </c>
      <c r="N34" s="17">
        <v>0</v>
      </c>
      <c r="O34" s="17">
        <v>11</v>
      </c>
      <c r="P34" s="17">
        <v>0</v>
      </c>
      <c r="Q34" s="17">
        <v>11</v>
      </c>
      <c r="R34" s="17">
        <v>0</v>
      </c>
      <c r="S34" s="17">
        <v>0</v>
      </c>
      <c r="T34" s="17">
        <v>0</v>
      </c>
      <c r="U34" s="34">
        <v>0</v>
      </c>
      <c r="V34" s="36">
        <v>112</v>
      </c>
      <c r="W34" s="18">
        <v>9</v>
      </c>
      <c r="X34" s="32">
        <f t="shared" si="4"/>
        <v>7</v>
      </c>
      <c r="Y34" s="18">
        <v>4</v>
      </c>
      <c r="Z34" s="18">
        <v>1</v>
      </c>
      <c r="AA34" s="18">
        <v>0</v>
      </c>
      <c r="AB34" s="18">
        <v>2</v>
      </c>
      <c r="AC34" s="18">
        <v>0</v>
      </c>
      <c r="AD34" s="17">
        <v>0</v>
      </c>
      <c r="AE34" s="18">
        <v>0</v>
      </c>
      <c r="AF34" s="18">
        <v>0</v>
      </c>
      <c r="AG34" s="34">
        <v>0</v>
      </c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</row>
    <row r="35" spans="1:53" ht="18.75" customHeight="1" x14ac:dyDescent="0.25">
      <c r="A35" s="586"/>
      <c r="B35" s="22" t="s">
        <v>33</v>
      </c>
      <c r="C35" s="324">
        <f t="shared" si="1"/>
        <v>31</v>
      </c>
      <c r="D35" s="26">
        <f t="shared" si="2"/>
        <v>10</v>
      </c>
      <c r="E35" s="28">
        <v>0</v>
      </c>
      <c r="F35" s="24">
        <v>0</v>
      </c>
      <c r="G35" s="24">
        <v>30</v>
      </c>
      <c r="H35" s="24">
        <v>10</v>
      </c>
      <c r="I35" s="24">
        <v>0</v>
      </c>
      <c r="J35" s="24">
        <v>0</v>
      </c>
      <c r="K35" s="56">
        <v>1</v>
      </c>
      <c r="L35" s="24">
        <v>0</v>
      </c>
      <c r="M35" s="56">
        <v>0</v>
      </c>
      <c r="N35" s="24">
        <v>0</v>
      </c>
      <c r="O35" s="56">
        <v>0</v>
      </c>
      <c r="P35" s="24">
        <v>0</v>
      </c>
      <c r="Q35" s="56">
        <v>0</v>
      </c>
      <c r="R35" s="24">
        <v>0</v>
      </c>
      <c r="S35" s="24">
        <v>0</v>
      </c>
      <c r="T35" s="24">
        <v>0</v>
      </c>
      <c r="U35" s="26">
        <v>0</v>
      </c>
      <c r="V35" s="28">
        <v>57</v>
      </c>
      <c r="W35" s="29">
        <v>5</v>
      </c>
      <c r="X35" s="23">
        <f t="shared" si="4"/>
        <v>13</v>
      </c>
      <c r="Y35" s="29">
        <v>2</v>
      </c>
      <c r="Z35" s="29">
        <v>1</v>
      </c>
      <c r="AA35" s="29">
        <v>0</v>
      </c>
      <c r="AB35" s="29">
        <v>10</v>
      </c>
      <c r="AC35" s="29">
        <v>0</v>
      </c>
      <c r="AD35" s="56">
        <v>0</v>
      </c>
      <c r="AE35" s="29">
        <v>0</v>
      </c>
      <c r="AF35" s="29">
        <v>0</v>
      </c>
      <c r="AG35" s="30">
        <v>0</v>
      </c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</row>
    <row r="36" spans="1:53" ht="18.75" customHeight="1" x14ac:dyDescent="0.25">
      <c r="A36" s="586"/>
      <c r="B36" s="31" t="s">
        <v>112</v>
      </c>
      <c r="C36" s="319">
        <f t="shared" si="1"/>
        <v>31</v>
      </c>
      <c r="D36" s="38">
        <f t="shared" si="2"/>
        <v>12</v>
      </c>
      <c r="E36" s="36">
        <v>0</v>
      </c>
      <c r="F36" s="33">
        <v>0</v>
      </c>
      <c r="G36" s="33">
        <v>30</v>
      </c>
      <c r="H36" s="33">
        <v>12</v>
      </c>
      <c r="I36" s="33">
        <v>0</v>
      </c>
      <c r="J36" s="33">
        <v>0</v>
      </c>
      <c r="K36" s="17">
        <v>1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34">
        <v>0</v>
      </c>
      <c r="V36" s="36">
        <v>74</v>
      </c>
      <c r="W36" s="18">
        <v>1</v>
      </c>
      <c r="X36" s="32">
        <f t="shared" si="4"/>
        <v>14</v>
      </c>
      <c r="Y36" s="18">
        <v>1</v>
      </c>
      <c r="Z36" s="18">
        <v>0</v>
      </c>
      <c r="AA36" s="18">
        <v>0</v>
      </c>
      <c r="AB36" s="18">
        <v>13</v>
      </c>
      <c r="AC36" s="18">
        <v>0</v>
      </c>
      <c r="AD36" s="17">
        <v>0</v>
      </c>
      <c r="AE36" s="18">
        <v>0</v>
      </c>
      <c r="AF36" s="18">
        <v>0</v>
      </c>
      <c r="AG36" s="34">
        <v>0</v>
      </c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</row>
    <row r="37" spans="1:53" ht="18.75" customHeight="1" x14ac:dyDescent="0.25">
      <c r="A37" s="586"/>
      <c r="B37" s="22" t="s">
        <v>219</v>
      </c>
      <c r="C37" s="324">
        <f t="shared" si="1"/>
        <v>2</v>
      </c>
      <c r="D37" s="26">
        <f t="shared" si="2"/>
        <v>0</v>
      </c>
      <c r="E37" s="56">
        <f t="shared" ref="E37:AG37" si="5">SUM(E38:E40)</f>
        <v>0</v>
      </c>
      <c r="F37" s="56">
        <f t="shared" si="5"/>
        <v>0</v>
      </c>
      <c r="G37" s="56">
        <f t="shared" si="5"/>
        <v>0</v>
      </c>
      <c r="H37" s="56">
        <f t="shared" si="5"/>
        <v>0</v>
      </c>
      <c r="I37" s="56">
        <f t="shared" si="5"/>
        <v>0</v>
      </c>
      <c r="J37" s="56">
        <f t="shared" si="5"/>
        <v>0</v>
      </c>
      <c r="K37" s="56">
        <f>SUM(K38:K40)</f>
        <v>0</v>
      </c>
      <c r="L37" s="56">
        <f t="shared" si="5"/>
        <v>0</v>
      </c>
      <c r="M37" s="56">
        <f t="shared" si="5"/>
        <v>0</v>
      </c>
      <c r="N37" s="56">
        <f t="shared" si="5"/>
        <v>0</v>
      </c>
      <c r="O37" s="56">
        <f t="shared" si="5"/>
        <v>1</v>
      </c>
      <c r="P37" s="56">
        <f t="shared" si="5"/>
        <v>0</v>
      </c>
      <c r="Q37" s="56">
        <f t="shared" si="5"/>
        <v>1</v>
      </c>
      <c r="R37" s="56">
        <f t="shared" si="5"/>
        <v>0</v>
      </c>
      <c r="S37" s="56">
        <f t="shared" si="5"/>
        <v>0</v>
      </c>
      <c r="T37" s="56">
        <f t="shared" si="5"/>
        <v>0</v>
      </c>
      <c r="U37" s="26">
        <f t="shared" si="5"/>
        <v>0</v>
      </c>
      <c r="V37" s="28">
        <f t="shared" si="5"/>
        <v>36</v>
      </c>
      <c r="W37" s="29">
        <f t="shared" si="5"/>
        <v>6</v>
      </c>
      <c r="X37" s="23">
        <f t="shared" si="5"/>
        <v>9</v>
      </c>
      <c r="Y37" s="29">
        <f t="shared" si="5"/>
        <v>2</v>
      </c>
      <c r="Z37" s="29">
        <f t="shared" si="5"/>
        <v>7</v>
      </c>
      <c r="AA37" s="29">
        <f t="shared" si="5"/>
        <v>0</v>
      </c>
      <c r="AB37" s="29">
        <f t="shared" si="5"/>
        <v>0</v>
      </c>
      <c r="AC37" s="29">
        <f t="shared" si="5"/>
        <v>0</v>
      </c>
      <c r="AD37" s="56">
        <f t="shared" si="5"/>
        <v>0</v>
      </c>
      <c r="AE37" s="29">
        <f t="shared" si="5"/>
        <v>0</v>
      </c>
      <c r="AF37" s="29">
        <f t="shared" si="5"/>
        <v>0</v>
      </c>
      <c r="AG37" s="30">
        <f t="shared" si="5"/>
        <v>0</v>
      </c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</row>
    <row r="38" spans="1:53" ht="18.75" customHeight="1" x14ac:dyDescent="0.25">
      <c r="A38" s="586"/>
      <c r="B38" s="31" t="s">
        <v>280</v>
      </c>
      <c r="C38" s="319">
        <f t="shared" si="1"/>
        <v>2</v>
      </c>
      <c r="D38" s="38">
        <f t="shared" si="2"/>
        <v>0</v>
      </c>
      <c r="E38" s="36">
        <v>0</v>
      </c>
      <c r="F38" s="36">
        <v>0</v>
      </c>
      <c r="G38" s="36">
        <v>0</v>
      </c>
      <c r="H38" s="36">
        <v>0</v>
      </c>
      <c r="I38" s="36">
        <v>0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1</v>
      </c>
      <c r="P38" s="36">
        <v>0</v>
      </c>
      <c r="Q38" s="36">
        <v>1</v>
      </c>
      <c r="R38" s="36">
        <v>0</v>
      </c>
      <c r="S38" s="36">
        <v>0</v>
      </c>
      <c r="T38" s="36">
        <v>0</v>
      </c>
      <c r="U38" s="34">
        <v>0</v>
      </c>
      <c r="V38" s="36">
        <v>12</v>
      </c>
      <c r="W38" s="257">
        <v>3</v>
      </c>
      <c r="X38" s="32">
        <f t="shared" ref="X38:X43" si="6">SUM(Y38:AG38)</f>
        <v>6</v>
      </c>
      <c r="Y38" s="18">
        <v>0</v>
      </c>
      <c r="Z38" s="18">
        <v>6</v>
      </c>
      <c r="AA38" s="18">
        <v>0</v>
      </c>
      <c r="AB38" s="18">
        <v>0</v>
      </c>
      <c r="AC38" s="18">
        <v>0</v>
      </c>
      <c r="AD38" s="18">
        <v>0</v>
      </c>
      <c r="AE38" s="18">
        <v>0</v>
      </c>
      <c r="AF38" s="18">
        <v>0</v>
      </c>
      <c r="AG38" s="38">
        <v>0</v>
      </c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</row>
    <row r="39" spans="1:53" ht="18.75" customHeight="1" x14ac:dyDescent="0.25">
      <c r="A39" s="586"/>
      <c r="B39" s="22" t="s">
        <v>281</v>
      </c>
      <c r="C39" s="324">
        <f t="shared" si="1"/>
        <v>0</v>
      </c>
      <c r="D39" s="26">
        <f t="shared" si="2"/>
        <v>0</v>
      </c>
      <c r="E39" s="28">
        <v>0</v>
      </c>
      <c r="F39" s="28">
        <v>0</v>
      </c>
      <c r="G39" s="28">
        <v>0</v>
      </c>
      <c r="H39" s="28">
        <v>0</v>
      </c>
      <c r="I39" s="28">
        <v>0</v>
      </c>
      <c r="J39" s="28">
        <v>0</v>
      </c>
      <c r="K39" s="28">
        <v>0</v>
      </c>
      <c r="L39" s="28">
        <v>0</v>
      </c>
      <c r="M39" s="28">
        <v>0</v>
      </c>
      <c r="N39" s="28">
        <v>0</v>
      </c>
      <c r="O39" s="28">
        <v>0</v>
      </c>
      <c r="P39" s="28">
        <v>0</v>
      </c>
      <c r="Q39" s="28">
        <v>0</v>
      </c>
      <c r="R39" s="28">
        <v>0</v>
      </c>
      <c r="S39" s="28">
        <v>0</v>
      </c>
      <c r="T39" s="28">
        <v>0</v>
      </c>
      <c r="U39" s="30">
        <v>0</v>
      </c>
      <c r="V39" s="28">
        <v>13</v>
      </c>
      <c r="W39" s="59">
        <v>2</v>
      </c>
      <c r="X39" s="23">
        <f t="shared" si="6"/>
        <v>2</v>
      </c>
      <c r="Y39" s="29">
        <v>2</v>
      </c>
      <c r="Z39" s="29">
        <v>0</v>
      </c>
      <c r="AA39" s="29">
        <v>0</v>
      </c>
      <c r="AB39" s="29">
        <v>0</v>
      </c>
      <c r="AC39" s="29">
        <v>0</v>
      </c>
      <c r="AD39" s="29">
        <v>0</v>
      </c>
      <c r="AE39" s="29">
        <v>0</v>
      </c>
      <c r="AF39" s="29">
        <v>0</v>
      </c>
      <c r="AG39" s="30">
        <v>0</v>
      </c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</row>
    <row r="40" spans="1:53" ht="18.75" customHeight="1" x14ac:dyDescent="0.25">
      <c r="A40" s="586"/>
      <c r="B40" s="31" t="s">
        <v>284</v>
      </c>
      <c r="C40" s="319">
        <f t="shared" si="1"/>
        <v>0</v>
      </c>
      <c r="D40" s="38">
        <f t="shared" si="2"/>
        <v>0</v>
      </c>
      <c r="E40" s="36">
        <v>0</v>
      </c>
      <c r="F40" s="36">
        <v>0</v>
      </c>
      <c r="G40" s="36">
        <v>0</v>
      </c>
      <c r="H40" s="36">
        <v>0</v>
      </c>
      <c r="I40" s="36">
        <v>0</v>
      </c>
      <c r="J40" s="36">
        <v>0</v>
      </c>
      <c r="K40" s="36">
        <v>0</v>
      </c>
      <c r="L40" s="36">
        <v>0</v>
      </c>
      <c r="M40" s="36">
        <v>0</v>
      </c>
      <c r="N40" s="36">
        <v>0</v>
      </c>
      <c r="O40" s="36">
        <v>0</v>
      </c>
      <c r="P40" s="36">
        <v>0</v>
      </c>
      <c r="Q40" s="36">
        <v>0</v>
      </c>
      <c r="R40" s="36">
        <v>0</v>
      </c>
      <c r="S40" s="36">
        <v>0</v>
      </c>
      <c r="T40" s="36">
        <v>0</v>
      </c>
      <c r="U40" s="34">
        <v>0</v>
      </c>
      <c r="V40" s="36">
        <v>11</v>
      </c>
      <c r="W40" s="257">
        <v>1</v>
      </c>
      <c r="X40" s="32">
        <f t="shared" si="6"/>
        <v>1</v>
      </c>
      <c r="Y40" s="18">
        <v>0</v>
      </c>
      <c r="Z40" s="18">
        <v>1</v>
      </c>
      <c r="AA40" s="18">
        <v>0</v>
      </c>
      <c r="AB40" s="18">
        <v>0</v>
      </c>
      <c r="AC40" s="18">
        <v>0</v>
      </c>
      <c r="AD40" s="18">
        <v>0</v>
      </c>
      <c r="AE40" s="18">
        <v>0</v>
      </c>
      <c r="AF40" s="18">
        <v>0</v>
      </c>
      <c r="AG40" s="34">
        <v>0</v>
      </c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</row>
    <row r="41" spans="1:53" ht="18.75" customHeight="1" x14ac:dyDescent="0.25">
      <c r="A41" s="586"/>
      <c r="B41" s="408" t="s">
        <v>337</v>
      </c>
      <c r="C41" s="324">
        <f t="shared" si="1"/>
        <v>346</v>
      </c>
      <c r="D41" s="26">
        <f t="shared" si="2"/>
        <v>196</v>
      </c>
      <c r="E41" s="28">
        <v>200</v>
      </c>
      <c r="F41" s="24">
        <v>196</v>
      </c>
      <c r="G41" s="24">
        <v>0</v>
      </c>
      <c r="H41" s="24">
        <v>0</v>
      </c>
      <c r="I41" s="24">
        <v>0</v>
      </c>
      <c r="J41" s="24">
        <v>0</v>
      </c>
      <c r="K41" s="56">
        <v>38</v>
      </c>
      <c r="L41" s="56">
        <v>0</v>
      </c>
      <c r="M41" s="56">
        <v>5</v>
      </c>
      <c r="N41" s="56">
        <v>0</v>
      </c>
      <c r="O41" s="56">
        <v>52</v>
      </c>
      <c r="P41" s="56">
        <v>0</v>
      </c>
      <c r="Q41" s="56">
        <v>51</v>
      </c>
      <c r="R41" s="56">
        <v>0</v>
      </c>
      <c r="S41" s="56">
        <v>0</v>
      </c>
      <c r="T41" s="56">
        <v>0</v>
      </c>
      <c r="U41" s="30">
        <v>0</v>
      </c>
      <c r="V41" s="28">
        <v>845</v>
      </c>
      <c r="W41" s="29">
        <v>86</v>
      </c>
      <c r="X41" s="23">
        <f t="shared" si="6"/>
        <v>156</v>
      </c>
      <c r="Y41" s="29">
        <v>70</v>
      </c>
      <c r="Z41" s="29">
        <v>30</v>
      </c>
      <c r="AA41" s="29">
        <v>0</v>
      </c>
      <c r="AB41" s="29">
        <v>44</v>
      </c>
      <c r="AC41" s="29">
        <v>0</v>
      </c>
      <c r="AD41" s="56">
        <v>12</v>
      </c>
      <c r="AE41" s="29">
        <v>0</v>
      </c>
      <c r="AF41" s="29">
        <v>0</v>
      </c>
      <c r="AG41" s="30">
        <v>0</v>
      </c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</row>
    <row r="42" spans="1:53" ht="18.75" customHeight="1" x14ac:dyDescent="0.25">
      <c r="A42" s="586"/>
      <c r="B42" s="407" t="s">
        <v>336</v>
      </c>
      <c r="C42" s="319">
        <f t="shared" si="1"/>
        <v>137</v>
      </c>
      <c r="D42" s="38">
        <f t="shared" si="2"/>
        <v>80</v>
      </c>
      <c r="E42" s="36">
        <v>80</v>
      </c>
      <c r="F42" s="33">
        <v>80</v>
      </c>
      <c r="G42" s="33">
        <v>0</v>
      </c>
      <c r="H42" s="33">
        <v>0</v>
      </c>
      <c r="I42" s="33">
        <v>0</v>
      </c>
      <c r="J42" s="33">
        <v>0</v>
      </c>
      <c r="K42" s="17">
        <v>15</v>
      </c>
      <c r="L42" s="33">
        <v>0</v>
      </c>
      <c r="M42" s="17">
        <v>2</v>
      </c>
      <c r="N42" s="33">
        <v>0</v>
      </c>
      <c r="O42" s="17">
        <v>20</v>
      </c>
      <c r="P42" s="33">
        <v>0</v>
      </c>
      <c r="Q42" s="17">
        <v>20</v>
      </c>
      <c r="R42" s="33">
        <v>0</v>
      </c>
      <c r="S42" s="33">
        <v>0</v>
      </c>
      <c r="T42" s="33">
        <v>0</v>
      </c>
      <c r="U42" s="38">
        <v>0</v>
      </c>
      <c r="V42" s="36">
        <v>404</v>
      </c>
      <c r="W42" s="18">
        <v>54</v>
      </c>
      <c r="X42" s="32">
        <f t="shared" si="6"/>
        <v>59</v>
      </c>
      <c r="Y42" s="18">
        <v>38</v>
      </c>
      <c r="Z42" s="18">
        <v>10</v>
      </c>
      <c r="AA42" s="18">
        <v>0</v>
      </c>
      <c r="AB42" s="18">
        <v>8</v>
      </c>
      <c r="AC42" s="18">
        <v>0</v>
      </c>
      <c r="AD42" s="17">
        <v>3</v>
      </c>
      <c r="AE42" s="18">
        <v>0</v>
      </c>
      <c r="AF42" s="18">
        <v>0</v>
      </c>
      <c r="AG42" s="34">
        <v>0</v>
      </c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</row>
    <row r="43" spans="1:53" ht="18.75" customHeight="1" x14ac:dyDescent="0.25">
      <c r="A43" s="586"/>
      <c r="B43" s="22" t="s">
        <v>234</v>
      </c>
      <c r="C43" s="324">
        <f t="shared" si="1"/>
        <v>26</v>
      </c>
      <c r="D43" s="26">
        <f t="shared" si="2"/>
        <v>0</v>
      </c>
      <c r="E43" s="28">
        <v>0</v>
      </c>
      <c r="F43" s="24">
        <v>0</v>
      </c>
      <c r="G43" s="393">
        <v>0</v>
      </c>
      <c r="H43" s="24">
        <v>0</v>
      </c>
      <c r="I43" s="393">
        <v>0</v>
      </c>
      <c r="J43" s="24">
        <v>0</v>
      </c>
      <c r="K43" s="56">
        <v>7</v>
      </c>
      <c r="L43" s="56">
        <v>0</v>
      </c>
      <c r="M43" s="56">
        <v>1</v>
      </c>
      <c r="N43" s="56">
        <v>0</v>
      </c>
      <c r="O43" s="56">
        <v>9</v>
      </c>
      <c r="P43" s="56">
        <v>0</v>
      </c>
      <c r="Q43" s="56">
        <v>9</v>
      </c>
      <c r="R43" s="56">
        <v>0</v>
      </c>
      <c r="S43" s="56">
        <v>0</v>
      </c>
      <c r="T43" s="56">
        <v>0</v>
      </c>
      <c r="U43" s="30">
        <v>0</v>
      </c>
      <c r="V43" s="28">
        <v>132</v>
      </c>
      <c r="W43" s="59">
        <v>8</v>
      </c>
      <c r="X43" s="23">
        <f t="shared" si="6"/>
        <v>20</v>
      </c>
      <c r="Y43" s="29">
        <v>10</v>
      </c>
      <c r="Z43" s="29">
        <v>0</v>
      </c>
      <c r="AA43" s="29">
        <v>0</v>
      </c>
      <c r="AB43" s="29">
        <v>9</v>
      </c>
      <c r="AC43" s="29">
        <v>0</v>
      </c>
      <c r="AD43" s="56">
        <v>1</v>
      </c>
      <c r="AE43" s="29">
        <v>0</v>
      </c>
      <c r="AF43" s="29">
        <v>0</v>
      </c>
      <c r="AG43" s="30">
        <v>0</v>
      </c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</row>
    <row r="44" spans="1:53" ht="18.75" customHeight="1" x14ac:dyDescent="0.25">
      <c r="A44" s="586"/>
      <c r="B44" s="31" t="s">
        <v>222</v>
      </c>
      <c r="C44" s="319">
        <f t="shared" si="1"/>
        <v>8</v>
      </c>
      <c r="D44" s="38">
        <f t="shared" si="2"/>
        <v>4</v>
      </c>
      <c r="E44" s="33">
        <f>SUM(E45:E51)</f>
        <v>0</v>
      </c>
      <c r="F44" s="33">
        <f t="shared" ref="F44:U44" si="7">SUM(F45:F51)</f>
        <v>0</v>
      </c>
      <c r="G44" s="33">
        <f t="shared" si="7"/>
        <v>0</v>
      </c>
      <c r="H44" s="33">
        <f t="shared" si="7"/>
        <v>0</v>
      </c>
      <c r="I44" s="33">
        <f t="shared" si="7"/>
        <v>0</v>
      </c>
      <c r="J44" s="33">
        <f t="shared" si="7"/>
        <v>0</v>
      </c>
      <c r="K44" s="33">
        <f t="shared" si="7"/>
        <v>2</v>
      </c>
      <c r="L44" s="33">
        <f t="shared" si="7"/>
        <v>0</v>
      </c>
      <c r="M44" s="33">
        <f t="shared" si="7"/>
        <v>0</v>
      </c>
      <c r="N44" s="33">
        <f t="shared" si="7"/>
        <v>0</v>
      </c>
      <c r="O44" s="33">
        <f t="shared" si="7"/>
        <v>3</v>
      </c>
      <c r="P44" s="33">
        <f t="shared" si="7"/>
        <v>0</v>
      </c>
      <c r="Q44" s="33">
        <f t="shared" si="7"/>
        <v>3</v>
      </c>
      <c r="R44" s="33">
        <f t="shared" si="7"/>
        <v>4</v>
      </c>
      <c r="S44" s="33">
        <f t="shared" si="7"/>
        <v>0</v>
      </c>
      <c r="T44" s="33">
        <f t="shared" si="7"/>
        <v>0</v>
      </c>
      <c r="U44" s="33">
        <f t="shared" si="7"/>
        <v>0</v>
      </c>
      <c r="V44" s="35">
        <f>SUM(V45:V51)</f>
        <v>139</v>
      </c>
      <c r="W44" s="36">
        <f t="shared" ref="W44:AF44" si="8">SUM(W45:W51)</f>
        <v>46</v>
      </c>
      <c r="X44" s="32">
        <f t="shared" si="8"/>
        <v>33</v>
      </c>
      <c r="Y44" s="18">
        <f t="shared" si="8"/>
        <v>11</v>
      </c>
      <c r="Z44" s="18">
        <f t="shared" si="8"/>
        <v>13</v>
      </c>
      <c r="AA44" s="18">
        <f t="shared" si="8"/>
        <v>0</v>
      </c>
      <c r="AB44" s="18">
        <f t="shared" si="8"/>
        <v>6</v>
      </c>
      <c r="AC44" s="18">
        <f t="shared" si="8"/>
        <v>0</v>
      </c>
      <c r="AD44" s="17">
        <f>SUM(AD45:AD51)</f>
        <v>3</v>
      </c>
      <c r="AE44" s="18">
        <f t="shared" si="8"/>
        <v>0</v>
      </c>
      <c r="AF44" s="18">
        <f t="shared" si="8"/>
        <v>0</v>
      </c>
      <c r="AG44" s="34">
        <f>SUM(AG45:AG51)</f>
        <v>0</v>
      </c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</row>
    <row r="45" spans="1:53" ht="18.75" customHeight="1" x14ac:dyDescent="0.25">
      <c r="A45" s="586"/>
      <c r="B45" s="408" t="s">
        <v>280</v>
      </c>
      <c r="C45" s="324">
        <f t="shared" si="1"/>
        <v>4</v>
      </c>
      <c r="D45" s="26">
        <f t="shared" si="2"/>
        <v>2</v>
      </c>
      <c r="E45" s="28">
        <v>0</v>
      </c>
      <c r="F45" s="24">
        <v>0</v>
      </c>
      <c r="G45" s="24">
        <v>0</v>
      </c>
      <c r="H45" s="393">
        <v>0</v>
      </c>
      <c r="I45" s="24">
        <v>0</v>
      </c>
      <c r="J45" s="393">
        <v>0</v>
      </c>
      <c r="K45" s="56">
        <v>0</v>
      </c>
      <c r="L45" s="24">
        <v>0</v>
      </c>
      <c r="M45" s="56">
        <v>0</v>
      </c>
      <c r="N45" s="24">
        <v>0</v>
      </c>
      <c r="O45" s="56">
        <v>2</v>
      </c>
      <c r="P45" s="24">
        <v>0</v>
      </c>
      <c r="Q45" s="56">
        <v>2</v>
      </c>
      <c r="R45" s="24">
        <v>2</v>
      </c>
      <c r="S45" s="24">
        <v>0</v>
      </c>
      <c r="T45" s="24">
        <v>0</v>
      </c>
      <c r="U45" s="24">
        <v>0</v>
      </c>
      <c r="V45" s="27">
        <v>35</v>
      </c>
      <c r="W45" s="467">
        <v>13</v>
      </c>
      <c r="X45" s="23">
        <f t="shared" ref="X45:X53" si="9">SUM(Y45:AG45)</f>
        <v>12</v>
      </c>
      <c r="Y45" s="29">
        <v>5</v>
      </c>
      <c r="Z45" s="29">
        <v>3</v>
      </c>
      <c r="AA45" s="29">
        <v>0</v>
      </c>
      <c r="AB45" s="29">
        <v>3</v>
      </c>
      <c r="AC45" s="29">
        <v>0</v>
      </c>
      <c r="AD45" s="56">
        <v>1</v>
      </c>
      <c r="AE45" s="29">
        <v>0</v>
      </c>
      <c r="AF45" s="29">
        <v>0</v>
      </c>
      <c r="AG45" s="30">
        <v>0</v>
      </c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</row>
    <row r="46" spans="1:53" ht="18.75" customHeight="1" x14ac:dyDescent="0.25">
      <c r="A46" s="586"/>
      <c r="B46" s="31" t="s">
        <v>281</v>
      </c>
      <c r="C46" s="319">
        <f>E46+G46+I46+K46+M46+O46+Q46</f>
        <v>0</v>
      </c>
      <c r="D46" s="38">
        <f t="shared" si="2"/>
        <v>1</v>
      </c>
      <c r="E46" s="36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17">
        <v>0</v>
      </c>
      <c r="L46" s="33">
        <v>0</v>
      </c>
      <c r="M46" s="17">
        <v>0</v>
      </c>
      <c r="N46" s="33">
        <v>0</v>
      </c>
      <c r="O46" s="17">
        <v>0</v>
      </c>
      <c r="P46" s="33">
        <v>0</v>
      </c>
      <c r="Q46" s="461">
        <v>0</v>
      </c>
      <c r="R46" s="440">
        <v>1</v>
      </c>
      <c r="S46" s="33">
        <v>0</v>
      </c>
      <c r="T46" s="33">
        <v>0</v>
      </c>
      <c r="U46" s="33">
        <v>0</v>
      </c>
      <c r="V46" s="35">
        <v>23</v>
      </c>
      <c r="W46" s="257">
        <v>7</v>
      </c>
      <c r="X46" s="32">
        <f t="shared" si="9"/>
        <v>4</v>
      </c>
      <c r="Y46" s="18">
        <v>0</v>
      </c>
      <c r="Z46" s="18">
        <v>2</v>
      </c>
      <c r="AA46" s="18">
        <v>0</v>
      </c>
      <c r="AB46" s="18">
        <v>2</v>
      </c>
      <c r="AC46" s="18">
        <v>0</v>
      </c>
      <c r="AD46" s="17">
        <v>0</v>
      </c>
      <c r="AE46" s="18">
        <v>0</v>
      </c>
      <c r="AF46" s="18">
        <v>0</v>
      </c>
      <c r="AG46" s="34">
        <v>0</v>
      </c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</row>
    <row r="47" spans="1:53" ht="18.75" customHeight="1" x14ac:dyDescent="0.25">
      <c r="A47" s="586"/>
      <c r="B47" s="22" t="s">
        <v>282</v>
      </c>
      <c r="C47" s="324">
        <f t="shared" si="1"/>
        <v>0</v>
      </c>
      <c r="D47" s="26">
        <f t="shared" si="2"/>
        <v>0</v>
      </c>
      <c r="E47" s="28">
        <v>0</v>
      </c>
      <c r="F47" s="24">
        <v>0</v>
      </c>
      <c r="G47" s="24">
        <v>0</v>
      </c>
      <c r="H47" s="24">
        <v>0</v>
      </c>
      <c r="I47" s="24">
        <v>0</v>
      </c>
      <c r="J47" s="24">
        <v>0</v>
      </c>
      <c r="K47" s="56">
        <v>0</v>
      </c>
      <c r="L47" s="24">
        <v>0</v>
      </c>
      <c r="M47" s="56">
        <v>0</v>
      </c>
      <c r="N47" s="24">
        <v>0</v>
      </c>
      <c r="O47" s="56">
        <v>0</v>
      </c>
      <c r="P47" s="24">
        <v>0</v>
      </c>
      <c r="Q47" s="56">
        <v>0</v>
      </c>
      <c r="R47" s="24">
        <v>0</v>
      </c>
      <c r="S47" s="24">
        <v>0</v>
      </c>
      <c r="T47" s="24">
        <v>0</v>
      </c>
      <c r="U47" s="24">
        <v>0</v>
      </c>
      <c r="V47" s="27">
        <v>20</v>
      </c>
      <c r="W47" s="59">
        <v>10</v>
      </c>
      <c r="X47" s="23">
        <f t="shared" si="9"/>
        <v>5</v>
      </c>
      <c r="Y47" s="29">
        <v>1</v>
      </c>
      <c r="Z47" s="29">
        <v>3</v>
      </c>
      <c r="AA47" s="29">
        <v>0</v>
      </c>
      <c r="AB47" s="29">
        <v>0</v>
      </c>
      <c r="AC47" s="29">
        <v>0</v>
      </c>
      <c r="AD47" s="56">
        <v>1</v>
      </c>
      <c r="AE47" s="29">
        <v>0</v>
      </c>
      <c r="AF47" s="29">
        <v>0</v>
      </c>
      <c r="AG47" s="30">
        <v>0</v>
      </c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</row>
    <row r="48" spans="1:53" ht="18.75" customHeight="1" x14ac:dyDescent="0.25">
      <c r="A48" s="586"/>
      <c r="B48" s="31" t="s">
        <v>286</v>
      </c>
      <c r="C48" s="319">
        <f t="shared" si="1"/>
        <v>4</v>
      </c>
      <c r="D48" s="38">
        <f t="shared" si="2"/>
        <v>0</v>
      </c>
      <c r="E48" s="36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17">
        <v>2</v>
      </c>
      <c r="L48" s="33">
        <v>0</v>
      </c>
      <c r="M48" s="17">
        <v>0</v>
      </c>
      <c r="N48" s="33">
        <v>0</v>
      </c>
      <c r="O48" s="17">
        <v>1</v>
      </c>
      <c r="P48" s="33">
        <v>0</v>
      </c>
      <c r="Q48" s="17">
        <v>1</v>
      </c>
      <c r="R48" s="33">
        <v>0</v>
      </c>
      <c r="S48" s="33">
        <v>0</v>
      </c>
      <c r="T48" s="33">
        <v>0</v>
      </c>
      <c r="U48" s="33">
        <v>0</v>
      </c>
      <c r="V48" s="35">
        <v>12</v>
      </c>
      <c r="W48" s="257">
        <v>1</v>
      </c>
      <c r="X48" s="32">
        <f t="shared" si="9"/>
        <v>3</v>
      </c>
      <c r="Y48" s="18">
        <v>2</v>
      </c>
      <c r="Z48" s="18">
        <v>1</v>
      </c>
      <c r="AA48" s="18">
        <v>0</v>
      </c>
      <c r="AB48" s="18">
        <v>0</v>
      </c>
      <c r="AC48" s="18">
        <v>0</v>
      </c>
      <c r="AD48" s="17">
        <v>0</v>
      </c>
      <c r="AE48" s="18">
        <v>0</v>
      </c>
      <c r="AF48" s="18">
        <v>0</v>
      </c>
      <c r="AG48" s="34">
        <v>0</v>
      </c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</row>
    <row r="49" spans="1:53" ht="18.75" customHeight="1" x14ac:dyDescent="0.25">
      <c r="A49" s="586"/>
      <c r="B49" s="22" t="s">
        <v>284</v>
      </c>
      <c r="C49" s="324">
        <f t="shared" si="1"/>
        <v>0</v>
      </c>
      <c r="D49" s="26">
        <f t="shared" si="2"/>
        <v>1</v>
      </c>
      <c r="E49" s="28">
        <v>0</v>
      </c>
      <c r="F49" s="24">
        <v>0</v>
      </c>
      <c r="G49" s="24">
        <v>0</v>
      </c>
      <c r="H49" s="393">
        <v>0</v>
      </c>
      <c r="I49" s="24">
        <v>0</v>
      </c>
      <c r="J49" s="393">
        <v>0</v>
      </c>
      <c r="K49" s="56">
        <v>0</v>
      </c>
      <c r="L49" s="24">
        <v>0</v>
      </c>
      <c r="M49" s="56">
        <v>0</v>
      </c>
      <c r="N49" s="24">
        <v>0</v>
      </c>
      <c r="O49" s="56">
        <v>0</v>
      </c>
      <c r="P49" s="24">
        <v>0</v>
      </c>
      <c r="Q49" s="427">
        <v>0</v>
      </c>
      <c r="R49" s="393">
        <v>1</v>
      </c>
      <c r="S49" s="24">
        <v>0</v>
      </c>
      <c r="T49" s="24">
        <v>0</v>
      </c>
      <c r="U49" s="24">
        <v>0</v>
      </c>
      <c r="V49" s="27">
        <v>32</v>
      </c>
      <c r="W49" s="59">
        <v>8</v>
      </c>
      <c r="X49" s="23">
        <f t="shared" si="9"/>
        <v>6</v>
      </c>
      <c r="Y49" s="29">
        <v>3</v>
      </c>
      <c r="Z49" s="29">
        <v>1</v>
      </c>
      <c r="AA49" s="29">
        <v>0</v>
      </c>
      <c r="AB49" s="29">
        <v>1</v>
      </c>
      <c r="AC49" s="29">
        <v>0</v>
      </c>
      <c r="AD49" s="56">
        <v>1</v>
      </c>
      <c r="AE49" s="29">
        <v>0</v>
      </c>
      <c r="AF49" s="29">
        <v>0</v>
      </c>
      <c r="AG49" s="30">
        <v>0</v>
      </c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</row>
    <row r="50" spans="1:53" ht="18.75" customHeight="1" x14ac:dyDescent="0.25">
      <c r="A50" s="586"/>
      <c r="B50" s="459" t="s">
        <v>285</v>
      </c>
      <c r="C50" s="460">
        <f t="shared" si="1"/>
        <v>0</v>
      </c>
      <c r="D50" s="420">
        <f t="shared" si="2"/>
        <v>0</v>
      </c>
      <c r="E50" s="458">
        <v>0</v>
      </c>
      <c r="F50" s="458">
        <v>0</v>
      </c>
      <c r="G50" s="458">
        <v>0</v>
      </c>
      <c r="H50" s="458">
        <v>0</v>
      </c>
      <c r="I50" s="458">
        <v>0</v>
      </c>
      <c r="J50" s="458">
        <v>0</v>
      </c>
      <c r="K50" s="458">
        <v>0</v>
      </c>
      <c r="L50" s="458">
        <v>0</v>
      </c>
      <c r="M50" s="458">
        <v>0</v>
      </c>
      <c r="N50" s="458">
        <v>0</v>
      </c>
      <c r="O50" s="458">
        <v>0</v>
      </c>
      <c r="P50" s="458">
        <v>0</v>
      </c>
      <c r="Q50" s="458">
        <v>0</v>
      </c>
      <c r="R50" s="458">
        <v>0</v>
      </c>
      <c r="S50" s="458">
        <v>0</v>
      </c>
      <c r="T50" s="458">
        <v>0</v>
      </c>
      <c r="U50" s="420">
        <v>0</v>
      </c>
      <c r="V50" s="458">
        <v>3</v>
      </c>
      <c r="W50" s="464">
        <v>0</v>
      </c>
      <c r="X50" s="423">
        <f t="shared" si="9"/>
        <v>1</v>
      </c>
      <c r="Y50" s="462">
        <v>0</v>
      </c>
      <c r="Z50" s="462">
        <v>1</v>
      </c>
      <c r="AA50" s="462">
        <v>0</v>
      </c>
      <c r="AB50" s="462">
        <v>0</v>
      </c>
      <c r="AC50" s="462">
        <v>0</v>
      </c>
      <c r="AD50" s="461">
        <v>0</v>
      </c>
      <c r="AE50" s="462">
        <v>0</v>
      </c>
      <c r="AF50" s="462">
        <v>0</v>
      </c>
      <c r="AG50" s="463">
        <v>0</v>
      </c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</row>
    <row r="51" spans="1:53" ht="18.75" customHeight="1" x14ac:dyDescent="0.25">
      <c r="A51" s="586"/>
      <c r="B51" s="409" t="s">
        <v>328</v>
      </c>
      <c r="C51" s="410">
        <f t="shared" si="1"/>
        <v>0</v>
      </c>
      <c r="D51" s="411">
        <f t="shared" si="2"/>
        <v>0</v>
      </c>
      <c r="E51" s="412">
        <v>0</v>
      </c>
      <c r="F51" s="412">
        <v>0</v>
      </c>
      <c r="G51" s="412">
        <v>0</v>
      </c>
      <c r="H51" s="412">
        <v>0</v>
      </c>
      <c r="I51" s="412">
        <v>0</v>
      </c>
      <c r="J51" s="412">
        <v>0</v>
      </c>
      <c r="K51" s="412">
        <v>0</v>
      </c>
      <c r="L51" s="412">
        <v>0</v>
      </c>
      <c r="M51" s="412">
        <v>0</v>
      </c>
      <c r="N51" s="412">
        <v>0</v>
      </c>
      <c r="O51" s="412">
        <v>0</v>
      </c>
      <c r="P51" s="412">
        <v>0</v>
      </c>
      <c r="Q51" s="412">
        <v>0</v>
      </c>
      <c r="R51" s="412">
        <v>0</v>
      </c>
      <c r="S51" s="412">
        <v>0</v>
      </c>
      <c r="T51" s="412">
        <v>0</v>
      </c>
      <c r="U51" s="411">
        <v>0</v>
      </c>
      <c r="V51" s="412">
        <v>14</v>
      </c>
      <c r="W51" s="415">
        <v>7</v>
      </c>
      <c r="X51" s="416">
        <f t="shared" si="9"/>
        <v>2</v>
      </c>
      <c r="Y51" s="417">
        <v>0</v>
      </c>
      <c r="Z51" s="417">
        <v>2</v>
      </c>
      <c r="AA51" s="417">
        <v>0</v>
      </c>
      <c r="AB51" s="417">
        <v>0</v>
      </c>
      <c r="AC51" s="417">
        <v>0</v>
      </c>
      <c r="AD51" s="413">
        <v>0</v>
      </c>
      <c r="AE51" s="417">
        <v>0</v>
      </c>
      <c r="AF51" s="417">
        <v>0</v>
      </c>
      <c r="AG51" s="414">
        <v>0</v>
      </c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</row>
    <row r="52" spans="1:53" ht="18.75" customHeight="1" x14ac:dyDescent="0.25">
      <c r="A52" s="586"/>
      <c r="B52" s="418" t="s">
        <v>349</v>
      </c>
      <c r="C52" s="419">
        <f t="shared" si="1"/>
        <v>48</v>
      </c>
      <c r="D52" s="420">
        <f t="shared" si="2"/>
        <v>49</v>
      </c>
      <c r="E52" s="421">
        <v>45</v>
      </c>
      <c r="F52" s="440">
        <v>45</v>
      </c>
      <c r="G52" s="440">
        <v>0</v>
      </c>
      <c r="H52" s="440">
        <v>0</v>
      </c>
      <c r="I52" s="440">
        <v>0</v>
      </c>
      <c r="J52" s="440">
        <v>0</v>
      </c>
      <c r="K52" s="425">
        <v>1</v>
      </c>
      <c r="L52" s="425">
        <v>0</v>
      </c>
      <c r="M52" s="425">
        <v>0</v>
      </c>
      <c r="N52" s="425">
        <v>0</v>
      </c>
      <c r="O52" s="425">
        <v>1</v>
      </c>
      <c r="P52" s="425">
        <v>0</v>
      </c>
      <c r="Q52" s="425">
        <v>1</v>
      </c>
      <c r="R52" s="425">
        <v>1</v>
      </c>
      <c r="S52" s="425">
        <v>0</v>
      </c>
      <c r="T52" s="425">
        <v>1</v>
      </c>
      <c r="U52" s="426">
        <v>2</v>
      </c>
      <c r="V52" s="421">
        <v>226</v>
      </c>
      <c r="W52" s="422">
        <v>4</v>
      </c>
      <c r="X52" s="423">
        <f t="shared" si="9"/>
        <v>3</v>
      </c>
      <c r="Y52" s="424">
        <v>0</v>
      </c>
      <c r="Z52" s="424">
        <v>1</v>
      </c>
      <c r="AA52" s="424">
        <v>0</v>
      </c>
      <c r="AB52" s="424">
        <v>1</v>
      </c>
      <c r="AC52" s="424">
        <v>1</v>
      </c>
      <c r="AD52" s="425">
        <v>0</v>
      </c>
      <c r="AE52" s="424">
        <v>0</v>
      </c>
      <c r="AF52" s="424">
        <v>0</v>
      </c>
      <c r="AG52" s="426">
        <v>0</v>
      </c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</row>
    <row r="53" spans="1:53" ht="18.75" customHeight="1" x14ac:dyDescent="0.25">
      <c r="A53" s="586"/>
      <c r="B53" s="480" t="s">
        <v>348</v>
      </c>
      <c r="C53" s="410">
        <f t="shared" si="1"/>
        <v>28</v>
      </c>
      <c r="D53" s="411">
        <f t="shared" si="2"/>
        <v>25</v>
      </c>
      <c r="E53" s="412">
        <v>25</v>
      </c>
      <c r="F53" s="393">
        <v>25</v>
      </c>
      <c r="G53" s="393">
        <v>0</v>
      </c>
      <c r="H53" s="393">
        <v>0</v>
      </c>
      <c r="I53" s="393">
        <v>0</v>
      </c>
      <c r="J53" s="393">
        <v>0</v>
      </c>
      <c r="K53" s="413">
        <v>1</v>
      </c>
      <c r="L53" s="413">
        <v>0</v>
      </c>
      <c r="M53" s="413">
        <v>0</v>
      </c>
      <c r="N53" s="413">
        <v>0</v>
      </c>
      <c r="O53" s="413">
        <v>1</v>
      </c>
      <c r="P53" s="413">
        <v>0</v>
      </c>
      <c r="Q53" s="413">
        <v>1</v>
      </c>
      <c r="R53" s="413">
        <v>0</v>
      </c>
      <c r="S53" s="413">
        <v>0</v>
      </c>
      <c r="T53" s="413">
        <v>0</v>
      </c>
      <c r="U53" s="411">
        <v>0</v>
      </c>
      <c r="V53" s="412">
        <v>250</v>
      </c>
      <c r="W53" s="417">
        <v>10</v>
      </c>
      <c r="X53" s="416">
        <f t="shared" si="9"/>
        <v>36</v>
      </c>
      <c r="Y53" s="417">
        <v>3</v>
      </c>
      <c r="Z53" s="417">
        <v>3</v>
      </c>
      <c r="AA53" s="417">
        <v>0</v>
      </c>
      <c r="AB53" s="417">
        <v>29</v>
      </c>
      <c r="AC53" s="417">
        <v>0</v>
      </c>
      <c r="AD53" s="413">
        <v>1</v>
      </c>
      <c r="AE53" s="417">
        <v>0</v>
      </c>
      <c r="AF53" s="417">
        <v>0</v>
      </c>
      <c r="AG53" s="414">
        <v>0</v>
      </c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</row>
    <row r="54" spans="1:53" ht="18.75" customHeight="1" x14ac:dyDescent="0.25">
      <c r="A54" s="586"/>
      <c r="B54" s="418" t="s">
        <v>223</v>
      </c>
      <c r="C54" s="419">
        <f t="shared" si="1"/>
        <v>2</v>
      </c>
      <c r="D54" s="420">
        <f t="shared" si="2"/>
        <v>0</v>
      </c>
      <c r="E54" s="421">
        <f t="shared" ref="E54:AG54" si="10">SUM(E55:E57)</f>
        <v>0</v>
      </c>
      <c r="F54" s="421">
        <f t="shared" si="10"/>
        <v>0</v>
      </c>
      <c r="G54" s="421">
        <f t="shared" si="10"/>
        <v>0</v>
      </c>
      <c r="H54" s="421">
        <f t="shared" si="10"/>
        <v>0</v>
      </c>
      <c r="I54" s="421">
        <f t="shared" si="10"/>
        <v>0</v>
      </c>
      <c r="J54" s="421">
        <f t="shared" si="10"/>
        <v>0</v>
      </c>
      <c r="K54" s="421">
        <f t="shared" si="10"/>
        <v>0</v>
      </c>
      <c r="L54" s="421">
        <f t="shared" si="10"/>
        <v>0</v>
      </c>
      <c r="M54" s="421">
        <f t="shared" si="10"/>
        <v>0</v>
      </c>
      <c r="N54" s="421">
        <f t="shared" si="10"/>
        <v>0</v>
      </c>
      <c r="O54" s="421">
        <f t="shared" si="10"/>
        <v>1</v>
      </c>
      <c r="P54" s="421">
        <f t="shared" si="10"/>
        <v>0</v>
      </c>
      <c r="Q54" s="421">
        <f t="shared" si="10"/>
        <v>1</v>
      </c>
      <c r="R54" s="421">
        <f t="shared" si="10"/>
        <v>0</v>
      </c>
      <c r="S54" s="421">
        <f t="shared" si="10"/>
        <v>0</v>
      </c>
      <c r="T54" s="421">
        <f t="shared" si="10"/>
        <v>0</v>
      </c>
      <c r="U54" s="420">
        <f t="shared" si="10"/>
        <v>0</v>
      </c>
      <c r="V54" s="421">
        <f t="shared" si="10"/>
        <v>20</v>
      </c>
      <c r="W54" s="441">
        <f t="shared" si="10"/>
        <v>15</v>
      </c>
      <c r="X54" s="423">
        <f t="shared" si="10"/>
        <v>8</v>
      </c>
      <c r="Y54" s="421">
        <f t="shared" si="10"/>
        <v>0</v>
      </c>
      <c r="Z54" s="421">
        <f t="shared" si="10"/>
        <v>5</v>
      </c>
      <c r="AA54" s="421">
        <f t="shared" si="10"/>
        <v>0</v>
      </c>
      <c r="AB54" s="421">
        <f t="shared" si="10"/>
        <v>0</v>
      </c>
      <c r="AC54" s="421">
        <f t="shared" si="10"/>
        <v>0</v>
      </c>
      <c r="AD54" s="421">
        <f t="shared" si="10"/>
        <v>2</v>
      </c>
      <c r="AE54" s="421">
        <f t="shared" si="10"/>
        <v>0</v>
      </c>
      <c r="AF54" s="421">
        <f t="shared" si="10"/>
        <v>0</v>
      </c>
      <c r="AG54" s="420">
        <f t="shared" si="10"/>
        <v>1</v>
      </c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</row>
    <row r="55" spans="1:53" ht="18.75" customHeight="1" x14ac:dyDescent="0.25">
      <c r="A55" s="586"/>
      <c r="B55" s="409" t="s">
        <v>280</v>
      </c>
      <c r="C55" s="410">
        <f t="shared" si="1"/>
        <v>2</v>
      </c>
      <c r="D55" s="411">
        <f>F55+J55+L55+N55+P55+R55+S55+T55+U55+H55</f>
        <v>0</v>
      </c>
      <c r="E55" s="412">
        <v>0</v>
      </c>
      <c r="F55" s="393">
        <v>0</v>
      </c>
      <c r="G55" s="393">
        <v>0</v>
      </c>
      <c r="H55" s="393">
        <v>0</v>
      </c>
      <c r="I55" s="393">
        <v>0</v>
      </c>
      <c r="J55" s="393">
        <v>0</v>
      </c>
      <c r="K55" s="413">
        <v>0</v>
      </c>
      <c r="L55" s="413">
        <v>0</v>
      </c>
      <c r="M55" s="413">
        <v>0</v>
      </c>
      <c r="N55" s="413">
        <v>0</v>
      </c>
      <c r="O55" s="413">
        <v>1</v>
      </c>
      <c r="P55" s="413">
        <v>0</v>
      </c>
      <c r="Q55" s="413">
        <v>1</v>
      </c>
      <c r="R55" s="413">
        <v>0</v>
      </c>
      <c r="S55" s="413">
        <v>0</v>
      </c>
      <c r="T55" s="413">
        <v>0</v>
      </c>
      <c r="U55" s="414">
        <v>0</v>
      </c>
      <c r="V55" s="412">
        <v>7</v>
      </c>
      <c r="W55" s="415">
        <v>6</v>
      </c>
      <c r="X55" s="416">
        <f t="shared" ref="X55:X58" si="11">SUM(Y55:AG55)</f>
        <v>5</v>
      </c>
      <c r="Y55" s="417">
        <v>0</v>
      </c>
      <c r="Z55" s="417">
        <v>4</v>
      </c>
      <c r="AA55" s="417">
        <v>0</v>
      </c>
      <c r="AB55" s="417">
        <v>0</v>
      </c>
      <c r="AC55" s="417">
        <v>0</v>
      </c>
      <c r="AD55" s="413">
        <v>1</v>
      </c>
      <c r="AE55" s="417">
        <v>0</v>
      </c>
      <c r="AF55" s="417">
        <v>0</v>
      </c>
      <c r="AG55" s="414">
        <v>0</v>
      </c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</row>
    <row r="56" spans="1:53" ht="18.75" customHeight="1" x14ac:dyDescent="0.25">
      <c r="A56" s="586"/>
      <c r="B56" s="439" t="s">
        <v>281</v>
      </c>
      <c r="C56" s="419">
        <f t="shared" si="1"/>
        <v>0</v>
      </c>
      <c r="D56" s="420">
        <f t="shared" si="2"/>
        <v>0</v>
      </c>
      <c r="E56" s="421">
        <v>0</v>
      </c>
      <c r="F56" s="440">
        <v>0</v>
      </c>
      <c r="G56" s="440">
        <v>0</v>
      </c>
      <c r="H56" s="440">
        <v>0</v>
      </c>
      <c r="I56" s="440">
        <v>0</v>
      </c>
      <c r="J56" s="440">
        <v>0</v>
      </c>
      <c r="K56" s="425">
        <v>0</v>
      </c>
      <c r="L56" s="425">
        <v>0</v>
      </c>
      <c r="M56" s="425">
        <v>0</v>
      </c>
      <c r="N56" s="425">
        <v>0</v>
      </c>
      <c r="O56" s="425">
        <v>0</v>
      </c>
      <c r="P56" s="425">
        <v>0</v>
      </c>
      <c r="Q56" s="425">
        <v>0</v>
      </c>
      <c r="R56" s="456">
        <v>0</v>
      </c>
      <c r="S56" s="425">
        <v>0</v>
      </c>
      <c r="T56" s="425">
        <v>0</v>
      </c>
      <c r="U56" s="426">
        <v>0</v>
      </c>
      <c r="V56" s="421">
        <v>9</v>
      </c>
      <c r="W56" s="422">
        <v>5</v>
      </c>
      <c r="X56" s="423">
        <f t="shared" si="11"/>
        <v>3</v>
      </c>
      <c r="Y56" s="424">
        <v>0</v>
      </c>
      <c r="Z56" s="424">
        <v>1</v>
      </c>
      <c r="AA56" s="424">
        <v>0</v>
      </c>
      <c r="AB56" s="424">
        <v>0</v>
      </c>
      <c r="AC56" s="424">
        <v>0</v>
      </c>
      <c r="AD56" s="425">
        <v>1</v>
      </c>
      <c r="AE56" s="424">
        <v>0</v>
      </c>
      <c r="AF56" s="424">
        <v>0</v>
      </c>
      <c r="AG56" s="426">
        <v>1</v>
      </c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</row>
    <row r="57" spans="1:53" ht="18.75" customHeight="1" x14ac:dyDescent="0.25">
      <c r="A57" s="586"/>
      <c r="B57" s="409" t="s">
        <v>284</v>
      </c>
      <c r="C57" s="410">
        <f t="shared" si="1"/>
        <v>0</v>
      </c>
      <c r="D57" s="411">
        <f t="shared" si="2"/>
        <v>0</v>
      </c>
      <c r="E57" s="412">
        <v>0</v>
      </c>
      <c r="F57" s="393">
        <v>0</v>
      </c>
      <c r="G57" s="393">
        <v>0</v>
      </c>
      <c r="H57" s="393">
        <v>0</v>
      </c>
      <c r="I57" s="393">
        <v>0</v>
      </c>
      <c r="J57" s="393">
        <v>0</v>
      </c>
      <c r="K57" s="413">
        <v>0</v>
      </c>
      <c r="L57" s="413">
        <v>0</v>
      </c>
      <c r="M57" s="413">
        <v>0</v>
      </c>
      <c r="N57" s="413">
        <v>0</v>
      </c>
      <c r="O57" s="413">
        <v>0</v>
      </c>
      <c r="P57" s="413">
        <v>0</v>
      </c>
      <c r="Q57" s="413">
        <v>0</v>
      </c>
      <c r="R57" s="413">
        <v>0</v>
      </c>
      <c r="S57" s="413">
        <v>0</v>
      </c>
      <c r="T57" s="413">
        <v>0</v>
      </c>
      <c r="U57" s="417">
        <v>0</v>
      </c>
      <c r="V57" s="430">
        <v>4</v>
      </c>
      <c r="W57" s="415">
        <v>4</v>
      </c>
      <c r="X57" s="416">
        <f t="shared" si="11"/>
        <v>0</v>
      </c>
      <c r="Y57" s="417">
        <v>0</v>
      </c>
      <c r="Z57" s="417">
        <v>0</v>
      </c>
      <c r="AA57" s="417">
        <v>0</v>
      </c>
      <c r="AB57" s="417">
        <v>0</v>
      </c>
      <c r="AC57" s="417">
        <v>0</v>
      </c>
      <c r="AD57" s="413">
        <v>0</v>
      </c>
      <c r="AE57" s="417">
        <v>0</v>
      </c>
      <c r="AF57" s="417">
        <v>0</v>
      </c>
      <c r="AG57" s="414">
        <v>0</v>
      </c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</row>
    <row r="58" spans="1:53" ht="18.75" customHeight="1" thickBot="1" x14ac:dyDescent="0.3">
      <c r="A58" s="586"/>
      <c r="B58" s="479" t="s">
        <v>347</v>
      </c>
      <c r="C58" s="443">
        <f t="shared" si="1"/>
        <v>53</v>
      </c>
      <c r="D58" s="444">
        <f t="shared" si="2"/>
        <v>25</v>
      </c>
      <c r="E58" s="421">
        <v>25</v>
      </c>
      <c r="F58" s="445">
        <v>25</v>
      </c>
      <c r="G58" s="440">
        <v>0</v>
      </c>
      <c r="H58" s="445">
        <v>0</v>
      </c>
      <c r="I58" s="440">
        <v>0</v>
      </c>
      <c r="J58" s="445">
        <v>0</v>
      </c>
      <c r="K58" s="425">
        <v>7</v>
      </c>
      <c r="L58" s="446">
        <v>0</v>
      </c>
      <c r="M58" s="425">
        <v>1</v>
      </c>
      <c r="N58" s="446">
        <v>0</v>
      </c>
      <c r="O58" s="425">
        <v>10</v>
      </c>
      <c r="P58" s="446">
        <v>0</v>
      </c>
      <c r="Q58" s="425">
        <v>10</v>
      </c>
      <c r="R58" s="446">
        <v>0</v>
      </c>
      <c r="S58" s="446">
        <v>0</v>
      </c>
      <c r="T58" s="446">
        <v>0</v>
      </c>
      <c r="U58" s="447">
        <v>0</v>
      </c>
      <c r="V58" s="448">
        <v>137</v>
      </c>
      <c r="W58" s="449">
        <v>12</v>
      </c>
      <c r="X58" s="450">
        <f t="shared" si="11"/>
        <v>19</v>
      </c>
      <c r="Y58" s="449">
        <v>8</v>
      </c>
      <c r="Z58" s="449">
        <v>4</v>
      </c>
      <c r="AA58" s="445">
        <v>0</v>
      </c>
      <c r="AB58" s="449">
        <v>7</v>
      </c>
      <c r="AC58" s="451">
        <v>0</v>
      </c>
      <c r="AD58" s="452">
        <v>0</v>
      </c>
      <c r="AE58" s="449">
        <v>0</v>
      </c>
      <c r="AF58" s="449">
        <v>0</v>
      </c>
      <c r="AG58" s="453">
        <v>0</v>
      </c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</row>
    <row r="59" spans="1:53" ht="18.75" customHeight="1" thickBot="1" x14ac:dyDescent="0.3">
      <c r="A59" s="586"/>
      <c r="B59" s="431" t="s">
        <v>36</v>
      </c>
      <c r="C59" s="432">
        <f t="shared" ref="C59:AG59" si="12">SUM(C12:C17,C26:C37,C41:C44,C52:C54,C58)</f>
        <v>1473</v>
      </c>
      <c r="D59" s="433">
        <f t="shared" si="12"/>
        <v>849</v>
      </c>
      <c r="E59" s="434">
        <f t="shared" si="12"/>
        <v>785</v>
      </c>
      <c r="F59" s="435">
        <f t="shared" si="12"/>
        <v>750</v>
      </c>
      <c r="G59" s="432">
        <f t="shared" si="12"/>
        <v>160</v>
      </c>
      <c r="H59" s="436">
        <f t="shared" si="12"/>
        <v>82</v>
      </c>
      <c r="I59" s="432">
        <f t="shared" si="12"/>
        <v>0</v>
      </c>
      <c r="J59" s="436">
        <f t="shared" si="12"/>
        <v>0</v>
      </c>
      <c r="K59" s="436">
        <f t="shared" si="12"/>
        <v>140</v>
      </c>
      <c r="L59" s="436">
        <f t="shared" si="12"/>
        <v>0</v>
      </c>
      <c r="M59" s="436">
        <f t="shared" si="12"/>
        <v>17</v>
      </c>
      <c r="N59" s="436">
        <f t="shared" si="12"/>
        <v>2</v>
      </c>
      <c r="O59" s="436">
        <f t="shared" si="12"/>
        <v>182</v>
      </c>
      <c r="P59" s="436">
        <f t="shared" si="12"/>
        <v>0</v>
      </c>
      <c r="Q59" s="436">
        <f t="shared" si="12"/>
        <v>189</v>
      </c>
      <c r="R59" s="436">
        <f t="shared" si="12"/>
        <v>12</v>
      </c>
      <c r="S59" s="436">
        <f t="shared" si="12"/>
        <v>0</v>
      </c>
      <c r="T59" s="436">
        <f t="shared" si="12"/>
        <v>1</v>
      </c>
      <c r="U59" s="433">
        <f t="shared" si="12"/>
        <v>2</v>
      </c>
      <c r="V59" s="434">
        <f t="shared" si="12"/>
        <v>5169</v>
      </c>
      <c r="W59" s="435">
        <f t="shared" si="12"/>
        <v>497</v>
      </c>
      <c r="X59" s="437">
        <f t="shared" si="12"/>
        <v>778</v>
      </c>
      <c r="Y59" s="434">
        <f t="shared" si="12"/>
        <v>271</v>
      </c>
      <c r="Z59" s="436">
        <f t="shared" si="12"/>
        <v>147</v>
      </c>
      <c r="AA59" s="438">
        <f t="shared" si="12"/>
        <v>0</v>
      </c>
      <c r="AB59" s="438">
        <f t="shared" si="12"/>
        <v>311</v>
      </c>
      <c r="AC59" s="438">
        <f t="shared" si="12"/>
        <v>1</v>
      </c>
      <c r="AD59" s="438">
        <f t="shared" si="12"/>
        <v>41</v>
      </c>
      <c r="AE59" s="438">
        <f t="shared" si="12"/>
        <v>0</v>
      </c>
      <c r="AF59" s="438">
        <f t="shared" si="12"/>
        <v>0</v>
      </c>
      <c r="AG59" s="433">
        <f t="shared" si="12"/>
        <v>7</v>
      </c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</row>
    <row r="60" spans="1:53" ht="18.75" customHeight="1" thickBot="1" x14ac:dyDescent="0.3">
      <c r="A60" s="586"/>
      <c r="B60" s="668" t="s">
        <v>37</v>
      </c>
      <c r="C60" s="669"/>
      <c r="D60" s="669"/>
      <c r="E60" s="669"/>
      <c r="F60" s="669"/>
      <c r="G60" s="669"/>
      <c r="H60" s="669"/>
      <c r="I60" s="669"/>
      <c r="J60" s="669"/>
      <c r="K60" s="669"/>
      <c r="L60" s="669"/>
      <c r="M60" s="669"/>
      <c r="N60" s="669"/>
      <c r="O60" s="669"/>
      <c r="P60" s="669"/>
      <c r="Q60" s="669"/>
      <c r="R60" s="669"/>
      <c r="S60" s="669"/>
      <c r="T60" s="669"/>
      <c r="U60" s="669"/>
      <c r="V60" s="669"/>
      <c r="W60" s="669"/>
      <c r="X60" s="669"/>
      <c r="Y60" s="669"/>
      <c r="Z60" s="669"/>
      <c r="AA60" s="669"/>
      <c r="AB60" s="669"/>
      <c r="AC60" s="669"/>
      <c r="AD60" s="669"/>
      <c r="AE60" s="669"/>
      <c r="AF60" s="669"/>
      <c r="AG60" s="580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</row>
    <row r="61" spans="1:53" ht="18.75" customHeight="1" x14ac:dyDescent="0.25">
      <c r="A61" s="586"/>
      <c r="B61" s="477" t="s">
        <v>346</v>
      </c>
      <c r="C61" s="338">
        <f>E61+G61+I61+K61+M61+O61+Q61</f>
        <v>13</v>
      </c>
      <c r="D61" s="483">
        <f>F61+J61+L61+N61+P61+R61+S61+T61+U61+H61</f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4">
        <v>0</v>
      </c>
      <c r="K61" s="17">
        <v>3</v>
      </c>
      <c r="L61" s="62">
        <v>0</v>
      </c>
      <c r="M61" s="17">
        <v>0</v>
      </c>
      <c r="N61" s="62">
        <v>0</v>
      </c>
      <c r="O61" s="17">
        <v>5</v>
      </c>
      <c r="P61" s="62">
        <v>0</v>
      </c>
      <c r="Q61" s="17">
        <v>5</v>
      </c>
      <c r="R61" s="62">
        <v>0</v>
      </c>
      <c r="S61" s="62">
        <v>0</v>
      </c>
      <c r="T61" s="62">
        <v>0</v>
      </c>
      <c r="U61" s="62">
        <v>0</v>
      </c>
      <c r="V61" s="43">
        <v>78</v>
      </c>
      <c r="W61" s="37">
        <v>4</v>
      </c>
      <c r="X61" s="46">
        <f t="shared" ref="X61:X67" si="13">SUM(Y61:AG61)</f>
        <v>26</v>
      </c>
      <c r="Y61" s="287">
        <v>15</v>
      </c>
      <c r="Z61" s="37">
        <v>0</v>
      </c>
      <c r="AA61" s="37">
        <v>0</v>
      </c>
      <c r="AB61" s="33">
        <v>10</v>
      </c>
      <c r="AC61" s="33">
        <v>0</v>
      </c>
      <c r="AD61" s="33">
        <v>1</v>
      </c>
      <c r="AE61" s="37">
        <v>0</v>
      </c>
      <c r="AF61" s="37">
        <v>0</v>
      </c>
      <c r="AG61" s="38">
        <v>0</v>
      </c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</row>
    <row r="62" spans="1:53" ht="18.75" customHeight="1" x14ac:dyDescent="0.25">
      <c r="A62" s="586"/>
      <c r="B62" s="213" t="s">
        <v>110</v>
      </c>
      <c r="C62" s="372">
        <f t="shared" ref="C62:C67" si="14">E62+G62+I62+K62+M62+O62+Q62</f>
        <v>31</v>
      </c>
      <c r="D62" s="482">
        <f t="shared" ref="D62:D67" si="15">F62+J62+L62+N62+P62+R62+S62+T62+U62+H62</f>
        <v>8</v>
      </c>
      <c r="E62" s="214">
        <v>0</v>
      </c>
      <c r="F62" s="214">
        <v>0</v>
      </c>
      <c r="G62" s="214">
        <v>30</v>
      </c>
      <c r="H62" s="214">
        <v>8</v>
      </c>
      <c r="I62" s="214">
        <v>0</v>
      </c>
      <c r="J62" s="214">
        <v>0</v>
      </c>
      <c r="K62" s="56">
        <v>1</v>
      </c>
      <c r="L62" s="216">
        <v>0</v>
      </c>
      <c r="M62" s="56">
        <v>0</v>
      </c>
      <c r="N62" s="216">
        <v>0</v>
      </c>
      <c r="O62" s="56">
        <v>0</v>
      </c>
      <c r="P62" s="216">
        <v>0</v>
      </c>
      <c r="Q62" s="56">
        <v>0</v>
      </c>
      <c r="R62" s="216">
        <v>0</v>
      </c>
      <c r="S62" s="216">
        <v>0</v>
      </c>
      <c r="T62" s="216">
        <v>0</v>
      </c>
      <c r="U62" s="216">
        <v>0</v>
      </c>
      <c r="V62" s="217">
        <v>67</v>
      </c>
      <c r="W62" s="25">
        <v>5</v>
      </c>
      <c r="X62" s="23">
        <f t="shared" si="13"/>
        <v>18</v>
      </c>
      <c r="Y62" s="27">
        <v>1</v>
      </c>
      <c r="Z62" s="218">
        <v>0</v>
      </c>
      <c r="AA62" s="24">
        <v>0</v>
      </c>
      <c r="AB62" s="24">
        <v>16</v>
      </c>
      <c r="AC62" s="24">
        <v>0</v>
      </c>
      <c r="AD62" s="24">
        <v>1</v>
      </c>
      <c r="AE62" s="25">
        <v>0</v>
      </c>
      <c r="AF62" s="25">
        <v>0</v>
      </c>
      <c r="AG62" s="26">
        <v>0</v>
      </c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</row>
    <row r="63" spans="1:53" ht="18.75" customHeight="1" x14ac:dyDescent="0.25">
      <c r="A63" s="586"/>
      <c r="B63" s="31" t="s">
        <v>32</v>
      </c>
      <c r="C63" s="371">
        <f t="shared" si="14"/>
        <v>31</v>
      </c>
      <c r="D63" s="38">
        <f>F63+J63+L63+N63+P63+R63+S63+T63+U63+H63</f>
        <v>5</v>
      </c>
      <c r="E63" s="36">
        <v>0</v>
      </c>
      <c r="F63" s="36">
        <v>0</v>
      </c>
      <c r="G63" s="36">
        <v>30</v>
      </c>
      <c r="H63" s="36">
        <v>5</v>
      </c>
      <c r="I63" s="36">
        <v>0</v>
      </c>
      <c r="J63" s="36">
        <v>0</v>
      </c>
      <c r="K63" s="17">
        <v>1</v>
      </c>
      <c r="L63" s="37">
        <v>0</v>
      </c>
      <c r="M63" s="17">
        <v>0</v>
      </c>
      <c r="N63" s="37">
        <v>0</v>
      </c>
      <c r="O63" s="17">
        <v>0</v>
      </c>
      <c r="P63" s="37">
        <v>0</v>
      </c>
      <c r="Q63" s="17">
        <v>0</v>
      </c>
      <c r="R63" s="37">
        <v>0</v>
      </c>
      <c r="S63" s="37">
        <v>0</v>
      </c>
      <c r="T63" s="37">
        <v>0</v>
      </c>
      <c r="U63" s="37">
        <v>0</v>
      </c>
      <c r="V63" s="35">
        <v>53</v>
      </c>
      <c r="W63" s="37">
        <v>6</v>
      </c>
      <c r="X63" s="32">
        <f t="shared" si="13"/>
        <v>13</v>
      </c>
      <c r="Y63" s="35">
        <v>4</v>
      </c>
      <c r="Z63" s="63">
        <v>1</v>
      </c>
      <c r="AA63" s="33">
        <v>0</v>
      </c>
      <c r="AB63" s="33">
        <v>7</v>
      </c>
      <c r="AC63" s="33">
        <v>0</v>
      </c>
      <c r="AD63" s="33">
        <v>1</v>
      </c>
      <c r="AE63" s="37">
        <v>0</v>
      </c>
      <c r="AF63" s="37">
        <v>0</v>
      </c>
      <c r="AG63" s="38">
        <v>0</v>
      </c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</row>
    <row r="64" spans="1:53" ht="18.75" customHeight="1" x14ac:dyDescent="0.25">
      <c r="A64" s="586"/>
      <c r="B64" s="478" t="s">
        <v>345</v>
      </c>
      <c r="C64" s="372">
        <f t="shared" si="14"/>
        <v>149</v>
      </c>
      <c r="D64" s="30">
        <f t="shared" si="15"/>
        <v>42</v>
      </c>
      <c r="E64" s="55">
        <v>100</v>
      </c>
      <c r="F64" s="55">
        <v>42</v>
      </c>
      <c r="G64" s="55">
        <v>0</v>
      </c>
      <c r="H64" s="55">
        <v>0</v>
      </c>
      <c r="I64" s="55">
        <v>0</v>
      </c>
      <c r="J64" s="55">
        <v>0</v>
      </c>
      <c r="K64" s="56">
        <v>13</v>
      </c>
      <c r="L64" s="29">
        <v>0</v>
      </c>
      <c r="M64" s="56">
        <v>2</v>
      </c>
      <c r="N64" s="29">
        <v>0</v>
      </c>
      <c r="O64" s="56">
        <v>17</v>
      </c>
      <c r="P64" s="29">
        <v>0</v>
      </c>
      <c r="Q64" s="56">
        <v>17</v>
      </c>
      <c r="R64" s="29">
        <v>0</v>
      </c>
      <c r="S64" s="29">
        <v>0</v>
      </c>
      <c r="T64" s="29">
        <v>0</v>
      </c>
      <c r="U64" s="29">
        <v>0</v>
      </c>
      <c r="V64" s="301">
        <v>202</v>
      </c>
      <c r="W64" s="29">
        <v>11</v>
      </c>
      <c r="X64" s="299">
        <f t="shared" si="13"/>
        <v>43</v>
      </c>
      <c r="Y64" s="59">
        <v>17</v>
      </c>
      <c r="Z64" s="29">
        <v>5</v>
      </c>
      <c r="AA64" s="29">
        <v>0</v>
      </c>
      <c r="AB64" s="56">
        <v>17</v>
      </c>
      <c r="AC64" s="56">
        <v>0</v>
      </c>
      <c r="AD64" s="56">
        <v>4</v>
      </c>
      <c r="AE64" s="29">
        <v>0</v>
      </c>
      <c r="AF64" s="29">
        <v>0</v>
      </c>
      <c r="AG64" s="30">
        <v>0</v>
      </c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</row>
    <row r="65" spans="1:53" ht="18.75" customHeight="1" x14ac:dyDescent="0.25">
      <c r="A65" s="586"/>
      <c r="B65" s="477" t="s">
        <v>344</v>
      </c>
      <c r="C65" s="371">
        <f t="shared" si="14"/>
        <v>89</v>
      </c>
      <c r="D65" s="38">
        <f t="shared" si="15"/>
        <v>49</v>
      </c>
      <c r="E65" s="44">
        <v>50</v>
      </c>
      <c r="F65" s="44">
        <v>49</v>
      </c>
      <c r="G65" s="44">
        <v>0</v>
      </c>
      <c r="H65" s="44">
        <v>0</v>
      </c>
      <c r="I65" s="44">
        <v>0</v>
      </c>
      <c r="J65" s="44">
        <v>0</v>
      </c>
      <c r="K65" s="17">
        <v>12</v>
      </c>
      <c r="L65" s="62">
        <v>0</v>
      </c>
      <c r="M65" s="17">
        <v>1</v>
      </c>
      <c r="N65" s="62">
        <v>0</v>
      </c>
      <c r="O65" s="17">
        <v>13</v>
      </c>
      <c r="P65" s="62">
        <v>0</v>
      </c>
      <c r="Q65" s="17">
        <v>13</v>
      </c>
      <c r="R65" s="62">
        <v>0</v>
      </c>
      <c r="S65" s="62">
        <v>0</v>
      </c>
      <c r="T65" s="62">
        <v>0</v>
      </c>
      <c r="U65" s="62">
        <v>0</v>
      </c>
      <c r="V65" s="43">
        <v>187</v>
      </c>
      <c r="W65" s="37">
        <v>19</v>
      </c>
      <c r="X65" s="32">
        <f t="shared" si="13"/>
        <v>39</v>
      </c>
      <c r="Y65" s="63">
        <v>27</v>
      </c>
      <c r="Z65" s="37">
        <v>7</v>
      </c>
      <c r="AA65" s="37">
        <v>0</v>
      </c>
      <c r="AB65" s="33">
        <v>3</v>
      </c>
      <c r="AC65" s="33">
        <v>0</v>
      </c>
      <c r="AD65" s="33">
        <v>2</v>
      </c>
      <c r="AE65" s="37">
        <v>0</v>
      </c>
      <c r="AF65" s="37">
        <v>0</v>
      </c>
      <c r="AG65" s="38">
        <v>0</v>
      </c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</row>
    <row r="66" spans="1:53" ht="18.75" customHeight="1" x14ac:dyDescent="0.25">
      <c r="A66" s="586"/>
      <c r="B66" s="476" t="s">
        <v>343</v>
      </c>
      <c r="C66" s="372">
        <f t="shared" si="14"/>
        <v>65</v>
      </c>
      <c r="D66" s="26">
        <f t="shared" si="15"/>
        <v>50</v>
      </c>
      <c r="E66" s="214">
        <v>50</v>
      </c>
      <c r="F66" s="214">
        <v>50</v>
      </c>
      <c r="G66" s="214">
        <v>0</v>
      </c>
      <c r="H66" s="214">
        <v>0</v>
      </c>
      <c r="I66" s="214">
        <v>0</v>
      </c>
      <c r="J66" s="214">
        <v>0</v>
      </c>
      <c r="K66" s="56">
        <v>5</v>
      </c>
      <c r="L66" s="216">
        <v>0</v>
      </c>
      <c r="M66" s="56">
        <v>0</v>
      </c>
      <c r="N66" s="216">
        <v>0</v>
      </c>
      <c r="O66" s="56">
        <v>5</v>
      </c>
      <c r="P66" s="216">
        <v>0</v>
      </c>
      <c r="Q66" s="56">
        <v>5</v>
      </c>
      <c r="R66" s="216">
        <v>0</v>
      </c>
      <c r="S66" s="216">
        <v>0</v>
      </c>
      <c r="T66" s="216">
        <v>0</v>
      </c>
      <c r="U66" s="216">
        <v>0</v>
      </c>
      <c r="V66" s="217">
        <v>199</v>
      </c>
      <c r="W66" s="216">
        <v>4</v>
      </c>
      <c r="X66" s="384">
        <f t="shared" si="13"/>
        <v>15</v>
      </c>
      <c r="Y66" s="250">
        <v>4</v>
      </c>
      <c r="Z66" s="216">
        <v>2</v>
      </c>
      <c r="AA66" s="216">
        <v>0</v>
      </c>
      <c r="AB66" s="215">
        <v>9</v>
      </c>
      <c r="AC66" s="215">
        <v>0</v>
      </c>
      <c r="AD66" s="215">
        <v>0</v>
      </c>
      <c r="AE66" s="216">
        <v>0</v>
      </c>
      <c r="AF66" s="216">
        <v>0</v>
      </c>
      <c r="AG66" s="303">
        <v>0</v>
      </c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</row>
    <row r="67" spans="1:53" ht="18.75" customHeight="1" thickBot="1" x14ac:dyDescent="0.3">
      <c r="A67" s="586"/>
      <c r="B67" s="477" t="s">
        <v>342</v>
      </c>
      <c r="C67" s="371">
        <f t="shared" si="14"/>
        <v>62</v>
      </c>
      <c r="D67" s="38">
        <f t="shared" si="15"/>
        <v>49</v>
      </c>
      <c r="E67" s="44">
        <v>50</v>
      </c>
      <c r="F67" s="44">
        <v>49</v>
      </c>
      <c r="G67" s="44">
        <v>0</v>
      </c>
      <c r="H67" s="44">
        <v>0</v>
      </c>
      <c r="I67" s="44">
        <v>0</v>
      </c>
      <c r="J67" s="44">
        <v>0</v>
      </c>
      <c r="K67" s="17">
        <v>4</v>
      </c>
      <c r="L67" s="62">
        <v>0</v>
      </c>
      <c r="M67" s="17">
        <v>0</v>
      </c>
      <c r="N67" s="62">
        <v>0</v>
      </c>
      <c r="O67" s="17">
        <v>4</v>
      </c>
      <c r="P67" s="62">
        <v>0</v>
      </c>
      <c r="Q67" s="17">
        <v>4</v>
      </c>
      <c r="R67" s="62">
        <v>0</v>
      </c>
      <c r="S67" s="62">
        <v>0</v>
      </c>
      <c r="T67" s="62">
        <v>0</v>
      </c>
      <c r="U67" s="62">
        <v>0</v>
      </c>
      <c r="V67" s="385">
        <v>177</v>
      </c>
      <c r="W67" s="219">
        <v>8</v>
      </c>
      <c r="X67" s="41">
        <f t="shared" si="13"/>
        <v>22</v>
      </c>
      <c r="Y67" s="220">
        <v>5</v>
      </c>
      <c r="Z67" s="219">
        <v>3</v>
      </c>
      <c r="AA67" s="219">
        <v>0</v>
      </c>
      <c r="AB67" s="221">
        <v>12</v>
      </c>
      <c r="AC67" s="221">
        <v>0</v>
      </c>
      <c r="AD67" s="221">
        <v>2</v>
      </c>
      <c r="AE67" s="219">
        <v>0</v>
      </c>
      <c r="AF67" s="219">
        <v>0</v>
      </c>
      <c r="AG67" s="222">
        <v>0</v>
      </c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</row>
    <row r="68" spans="1:53" ht="18.75" customHeight="1" thickBot="1" x14ac:dyDescent="0.3">
      <c r="A68" s="586"/>
      <c r="B68" s="333" t="s">
        <v>38</v>
      </c>
      <c r="C68" s="51">
        <f t="shared" ref="C68:AG68" si="16">SUM(C61:C67)</f>
        <v>440</v>
      </c>
      <c r="D68" s="53">
        <f t="shared" si="16"/>
        <v>203</v>
      </c>
      <c r="E68" s="51">
        <f t="shared" si="16"/>
        <v>250</v>
      </c>
      <c r="F68" s="53">
        <f t="shared" si="16"/>
        <v>190</v>
      </c>
      <c r="G68" s="51">
        <f t="shared" ref="G68:H68" si="17">SUM(G61:G67)</f>
        <v>60</v>
      </c>
      <c r="H68" s="68">
        <f t="shared" si="17"/>
        <v>13</v>
      </c>
      <c r="I68" s="51">
        <f t="shared" si="16"/>
        <v>0</v>
      </c>
      <c r="J68" s="68">
        <f t="shared" si="16"/>
        <v>0</v>
      </c>
      <c r="K68" s="68">
        <f t="shared" si="16"/>
        <v>39</v>
      </c>
      <c r="L68" s="68">
        <f t="shared" si="16"/>
        <v>0</v>
      </c>
      <c r="M68" s="68">
        <f t="shared" si="16"/>
        <v>3</v>
      </c>
      <c r="N68" s="68">
        <f t="shared" si="16"/>
        <v>0</v>
      </c>
      <c r="O68" s="68">
        <f t="shared" si="16"/>
        <v>44</v>
      </c>
      <c r="P68" s="68">
        <f t="shared" si="16"/>
        <v>0</v>
      </c>
      <c r="Q68" s="68">
        <f t="shared" si="16"/>
        <v>44</v>
      </c>
      <c r="R68" s="68">
        <f t="shared" si="16"/>
        <v>0</v>
      </c>
      <c r="S68" s="68">
        <f t="shared" si="16"/>
        <v>0</v>
      </c>
      <c r="T68" s="68">
        <f t="shared" si="16"/>
        <v>0</v>
      </c>
      <c r="U68" s="53">
        <f t="shared" si="16"/>
        <v>0</v>
      </c>
      <c r="V68" s="6">
        <f t="shared" si="16"/>
        <v>963</v>
      </c>
      <c r="W68" s="6">
        <f t="shared" si="16"/>
        <v>57</v>
      </c>
      <c r="X68" s="6">
        <f t="shared" si="16"/>
        <v>176</v>
      </c>
      <c r="Y68" s="51">
        <f t="shared" si="16"/>
        <v>73</v>
      </c>
      <c r="Z68" s="68">
        <f t="shared" si="16"/>
        <v>18</v>
      </c>
      <c r="AA68" s="68">
        <f t="shared" si="16"/>
        <v>0</v>
      </c>
      <c r="AB68" s="68">
        <f t="shared" si="16"/>
        <v>74</v>
      </c>
      <c r="AC68" s="68">
        <f t="shared" si="16"/>
        <v>0</v>
      </c>
      <c r="AD68" s="68">
        <f t="shared" si="16"/>
        <v>11</v>
      </c>
      <c r="AE68" s="68">
        <f t="shared" si="16"/>
        <v>0</v>
      </c>
      <c r="AF68" s="68">
        <f t="shared" si="16"/>
        <v>0</v>
      </c>
      <c r="AG68" s="53">
        <f t="shared" si="16"/>
        <v>0</v>
      </c>
      <c r="AH68" s="69"/>
      <c r="AI68" s="69"/>
      <c r="AJ68" s="69"/>
      <c r="AK68" s="69"/>
      <c r="AL68" s="69"/>
      <c r="AM68" s="69"/>
      <c r="AN68" s="69"/>
      <c r="AO68" s="3"/>
      <c r="AP68" s="69"/>
      <c r="AQ68" s="69"/>
      <c r="AR68" s="69"/>
      <c r="AS68" s="69"/>
      <c r="AT68" s="69"/>
      <c r="AU68" s="69"/>
      <c r="AV68" s="69"/>
      <c r="AW68" s="3"/>
      <c r="AX68" s="69"/>
      <c r="AY68" s="69"/>
      <c r="AZ68" s="69"/>
      <c r="BA68" s="69"/>
    </row>
    <row r="69" spans="1:53" ht="18.75" customHeight="1" thickBot="1" x14ac:dyDescent="0.3">
      <c r="A69" s="586"/>
      <c r="B69" s="633" t="s">
        <v>86</v>
      </c>
      <c r="C69" s="634"/>
      <c r="D69" s="634"/>
      <c r="E69" s="634"/>
      <c r="F69" s="634"/>
      <c r="G69" s="643"/>
      <c r="H69" s="643"/>
      <c r="I69" s="634"/>
      <c r="J69" s="634"/>
      <c r="K69" s="634"/>
      <c r="L69" s="634"/>
      <c r="M69" s="634"/>
      <c r="N69" s="634"/>
      <c r="O69" s="634"/>
      <c r="P69" s="634"/>
      <c r="Q69" s="634"/>
      <c r="R69" s="634"/>
      <c r="S69" s="634"/>
      <c r="T69" s="634"/>
      <c r="U69" s="634"/>
      <c r="V69" s="634"/>
      <c r="W69" s="634"/>
      <c r="X69" s="634"/>
      <c r="Y69" s="634"/>
      <c r="Z69" s="634"/>
      <c r="AA69" s="634"/>
      <c r="AB69" s="634"/>
      <c r="AC69" s="634"/>
      <c r="AD69" s="634"/>
      <c r="AE69" s="634"/>
      <c r="AF69" s="634"/>
      <c r="AG69" s="635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</row>
    <row r="70" spans="1:53" ht="18.75" customHeight="1" x14ac:dyDescent="0.25">
      <c r="A70" s="586"/>
      <c r="B70" s="40" t="s">
        <v>144</v>
      </c>
      <c r="C70" s="338">
        <f>E70+G70+I70+K70+M70+O70+Q70</f>
        <v>30</v>
      </c>
      <c r="D70" s="38">
        <f>F70+J70+L70+N70+P70+R70+S70+T70+U70+H70</f>
        <v>9</v>
      </c>
      <c r="E70" s="36">
        <v>0</v>
      </c>
      <c r="F70" s="36">
        <v>0</v>
      </c>
      <c r="G70" s="36">
        <v>30</v>
      </c>
      <c r="H70" s="36">
        <v>9</v>
      </c>
      <c r="I70" s="36">
        <v>0</v>
      </c>
      <c r="J70" s="36">
        <v>0</v>
      </c>
      <c r="K70" s="211">
        <v>0</v>
      </c>
      <c r="L70" s="37">
        <v>0</v>
      </c>
      <c r="M70" s="211">
        <v>0</v>
      </c>
      <c r="N70" s="37">
        <v>0</v>
      </c>
      <c r="O70" s="211">
        <v>0</v>
      </c>
      <c r="P70" s="37">
        <v>0</v>
      </c>
      <c r="Q70" s="211">
        <v>0</v>
      </c>
      <c r="R70" s="37">
        <v>0</v>
      </c>
      <c r="S70" s="37">
        <v>0</v>
      </c>
      <c r="T70" s="37">
        <v>0</v>
      </c>
      <c r="U70" s="37">
        <v>0</v>
      </c>
      <c r="V70" s="35">
        <v>49</v>
      </c>
      <c r="W70" s="38">
        <v>4</v>
      </c>
      <c r="X70" s="32">
        <f t="shared" ref="X70:X78" si="18">SUM(Y70:AG70)</f>
        <v>17</v>
      </c>
      <c r="Y70" s="305">
        <v>0</v>
      </c>
      <c r="Z70" s="33">
        <v>2</v>
      </c>
      <c r="AA70" s="33">
        <v>0</v>
      </c>
      <c r="AB70" s="33">
        <v>14</v>
      </c>
      <c r="AC70" s="33">
        <v>0</v>
      </c>
      <c r="AD70" s="33">
        <v>1</v>
      </c>
      <c r="AE70" s="37">
        <v>0</v>
      </c>
      <c r="AF70" s="37">
        <v>0</v>
      </c>
      <c r="AG70" s="38">
        <v>0</v>
      </c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</row>
    <row r="71" spans="1:53" ht="18.75" customHeight="1" x14ac:dyDescent="0.25">
      <c r="A71" s="586"/>
      <c r="B71" s="213" t="s">
        <v>138</v>
      </c>
      <c r="C71" s="374">
        <f t="shared" ref="C71:C78" si="19">E71+G71+I71+K71+M71+O71+Q71</f>
        <v>31</v>
      </c>
      <c r="D71" s="26">
        <f t="shared" ref="D71:D78" si="20">F71+J71+L71+N71+P71+R71+S71+T71+U71+H71</f>
        <v>6</v>
      </c>
      <c r="E71" s="300">
        <v>0</v>
      </c>
      <c r="F71" s="300">
        <v>0</v>
      </c>
      <c r="G71" s="300">
        <v>30</v>
      </c>
      <c r="H71" s="300">
        <v>6</v>
      </c>
      <c r="I71" s="300">
        <v>0</v>
      </c>
      <c r="J71" s="300">
        <v>0</v>
      </c>
      <c r="K71" s="24">
        <v>1</v>
      </c>
      <c r="L71" s="56">
        <v>0</v>
      </c>
      <c r="M71" s="24">
        <v>0</v>
      </c>
      <c r="N71" s="29">
        <v>0</v>
      </c>
      <c r="O71" s="24">
        <v>0</v>
      </c>
      <c r="P71" s="29">
        <v>0</v>
      </c>
      <c r="Q71" s="24">
        <v>0</v>
      </c>
      <c r="R71" s="29">
        <v>0</v>
      </c>
      <c r="S71" s="29">
        <v>0</v>
      </c>
      <c r="T71" s="29">
        <v>0</v>
      </c>
      <c r="U71" s="29">
        <v>0</v>
      </c>
      <c r="V71" s="301">
        <v>45</v>
      </c>
      <c r="W71" s="29">
        <v>3</v>
      </c>
      <c r="X71" s="299">
        <f t="shared" si="18"/>
        <v>7</v>
      </c>
      <c r="Y71" s="59">
        <v>0</v>
      </c>
      <c r="Z71" s="29">
        <v>1</v>
      </c>
      <c r="AA71" s="29">
        <v>0</v>
      </c>
      <c r="AB71" s="56">
        <v>6</v>
      </c>
      <c r="AC71" s="56">
        <v>0</v>
      </c>
      <c r="AD71" s="56">
        <v>0</v>
      </c>
      <c r="AE71" s="29">
        <v>0</v>
      </c>
      <c r="AF71" s="29">
        <v>0</v>
      </c>
      <c r="AG71" s="30">
        <v>0</v>
      </c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</row>
    <row r="72" spans="1:53" ht="18.75" customHeight="1" x14ac:dyDescent="0.25">
      <c r="A72" s="586"/>
      <c r="B72" s="40" t="s">
        <v>139</v>
      </c>
      <c r="C72" s="378">
        <f t="shared" si="19"/>
        <v>30</v>
      </c>
      <c r="D72" s="38">
        <f t="shared" si="20"/>
        <v>0</v>
      </c>
      <c r="E72" s="36">
        <v>0</v>
      </c>
      <c r="F72" s="36">
        <v>0</v>
      </c>
      <c r="G72" s="36">
        <v>30</v>
      </c>
      <c r="H72" s="36">
        <v>0</v>
      </c>
      <c r="I72" s="36">
        <v>0</v>
      </c>
      <c r="J72" s="36">
        <v>0</v>
      </c>
      <c r="K72" s="17">
        <v>0</v>
      </c>
      <c r="L72" s="37">
        <v>0</v>
      </c>
      <c r="M72" s="17">
        <v>0</v>
      </c>
      <c r="N72" s="37">
        <v>0</v>
      </c>
      <c r="O72" s="17">
        <v>0</v>
      </c>
      <c r="P72" s="37">
        <v>0</v>
      </c>
      <c r="Q72" s="17">
        <v>0</v>
      </c>
      <c r="R72" s="37">
        <v>0</v>
      </c>
      <c r="S72" s="37">
        <v>0</v>
      </c>
      <c r="T72" s="37">
        <v>0</v>
      </c>
      <c r="U72" s="37">
        <v>0</v>
      </c>
      <c r="V72" s="35">
        <v>23</v>
      </c>
      <c r="W72" s="38">
        <v>3</v>
      </c>
      <c r="X72" s="32">
        <f t="shared" si="18"/>
        <v>8</v>
      </c>
      <c r="Y72" s="305">
        <v>0</v>
      </c>
      <c r="Z72" s="33">
        <v>2</v>
      </c>
      <c r="AA72" s="17">
        <v>0</v>
      </c>
      <c r="AB72" s="17">
        <v>6</v>
      </c>
      <c r="AC72" s="17">
        <v>0</v>
      </c>
      <c r="AD72" s="17">
        <v>0</v>
      </c>
      <c r="AE72" s="18">
        <v>0</v>
      </c>
      <c r="AF72" s="18">
        <v>0</v>
      </c>
      <c r="AG72" s="34">
        <v>0</v>
      </c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</row>
    <row r="73" spans="1:53" ht="18.75" customHeight="1" x14ac:dyDescent="0.25">
      <c r="A73" s="586"/>
      <c r="B73" s="488" t="s">
        <v>369</v>
      </c>
      <c r="C73" s="489">
        <f t="shared" si="19"/>
        <v>40</v>
      </c>
      <c r="D73" s="411">
        <f t="shared" ref="D73" si="21">F73+J73+L73+N73+P73+R73+S73+T73+U73+H73</f>
        <v>16</v>
      </c>
      <c r="E73" s="412">
        <v>40</v>
      </c>
      <c r="F73" s="412">
        <v>16</v>
      </c>
      <c r="G73" s="412">
        <v>0</v>
      </c>
      <c r="H73" s="412">
        <v>0</v>
      </c>
      <c r="I73" s="412">
        <v>0</v>
      </c>
      <c r="J73" s="412">
        <v>0</v>
      </c>
      <c r="K73" s="393">
        <v>0</v>
      </c>
      <c r="L73" s="490">
        <v>0</v>
      </c>
      <c r="M73" s="393">
        <v>0</v>
      </c>
      <c r="N73" s="490">
        <v>0</v>
      </c>
      <c r="O73" s="393">
        <v>0</v>
      </c>
      <c r="P73" s="490">
        <v>0</v>
      </c>
      <c r="Q73" s="393">
        <v>0</v>
      </c>
      <c r="R73" s="490">
        <v>0</v>
      </c>
      <c r="S73" s="490">
        <v>0</v>
      </c>
      <c r="T73" s="490">
        <v>0</v>
      </c>
      <c r="U73" s="490">
        <v>0</v>
      </c>
      <c r="V73" s="430">
        <v>13</v>
      </c>
      <c r="W73" s="490">
        <v>0</v>
      </c>
      <c r="X73" s="416">
        <f>SUM(Y73:AG73)</f>
        <v>4</v>
      </c>
      <c r="Y73" s="491">
        <v>0</v>
      </c>
      <c r="Z73" s="490">
        <v>4</v>
      </c>
      <c r="AA73" s="490">
        <v>0</v>
      </c>
      <c r="AB73" s="393">
        <v>0</v>
      </c>
      <c r="AC73" s="393">
        <v>0</v>
      </c>
      <c r="AD73" s="393">
        <v>0</v>
      </c>
      <c r="AE73" s="490">
        <v>0</v>
      </c>
      <c r="AF73" s="490">
        <v>0</v>
      </c>
      <c r="AG73" s="411">
        <v>0</v>
      </c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</row>
    <row r="74" spans="1:53" ht="18.75" customHeight="1" x14ac:dyDescent="0.25">
      <c r="A74" s="586"/>
      <c r="B74" s="479" t="s">
        <v>337</v>
      </c>
      <c r="C74" s="507">
        <f t="shared" si="19"/>
        <v>132</v>
      </c>
      <c r="D74" s="426">
        <f t="shared" si="20"/>
        <v>34</v>
      </c>
      <c r="E74" s="508">
        <v>100</v>
      </c>
      <c r="F74" s="508">
        <v>34</v>
      </c>
      <c r="G74" s="508">
        <v>0</v>
      </c>
      <c r="H74" s="508">
        <v>0</v>
      </c>
      <c r="I74" s="508">
        <v>0</v>
      </c>
      <c r="J74" s="508">
        <v>0</v>
      </c>
      <c r="K74" s="452">
        <v>6</v>
      </c>
      <c r="L74" s="452">
        <v>0</v>
      </c>
      <c r="M74" s="452">
        <v>1</v>
      </c>
      <c r="N74" s="424">
        <v>0</v>
      </c>
      <c r="O74" s="452">
        <v>13</v>
      </c>
      <c r="P74" s="424">
        <v>0</v>
      </c>
      <c r="Q74" s="452">
        <v>12</v>
      </c>
      <c r="R74" s="424">
        <v>0</v>
      </c>
      <c r="S74" s="424">
        <v>0</v>
      </c>
      <c r="T74" s="424">
        <v>0</v>
      </c>
      <c r="U74" s="424">
        <v>0</v>
      </c>
      <c r="V74" s="509">
        <v>209</v>
      </c>
      <c r="W74" s="424">
        <v>14</v>
      </c>
      <c r="X74" s="510">
        <f t="shared" si="18"/>
        <v>63</v>
      </c>
      <c r="Y74" s="422">
        <v>27</v>
      </c>
      <c r="Z74" s="424">
        <v>7</v>
      </c>
      <c r="AA74" s="424">
        <v>0</v>
      </c>
      <c r="AB74" s="425">
        <v>22</v>
      </c>
      <c r="AC74" s="425">
        <v>0</v>
      </c>
      <c r="AD74" s="425">
        <v>7</v>
      </c>
      <c r="AE74" s="424">
        <v>0</v>
      </c>
      <c r="AF74" s="424">
        <v>0</v>
      </c>
      <c r="AG74" s="426">
        <v>0</v>
      </c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</row>
    <row r="75" spans="1:53" ht="18.75" customHeight="1" x14ac:dyDescent="0.25">
      <c r="A75" s="586"/>
      <c r="B75" s="488" t="s">
        <v>336</v>
      </c>
      <c r="C75" s="492">
        <f t="shared" si="19"/>
        <v>102</v>
      </c>
      <c r="D75" s="411">
        <f t="shared" si="20"/>
        <v>43</v>
      </c>
      <c r="E75" s="412">
        <v>50</v>
      </c>
      <c r="F75" s="412">
        <v>43</v>
      </c>
      <c r="G75" s="412">
        <v>0</v>
      </c>
      <c r="H75" s="412">
        <v>0</v>
      </c>
      <c r="I75" s="412">
        <v>0</v>
      </c>
      <c r="J75" s="412">
        <v>0</v>
      </c>
      <c r="K75" s="393">
        <v>10</v>
      </c>
      <c r="L75" s="490">
        <v>0</v>
      </c>
      <c r="M75" s="393">
        <v>2</v>
      </c>
      <c r="N75" s="490">
        <v>0</v>
      </c>
      <c r="O75" s="393">
        <v>20</v>
      </c>
      <c r="P75" s="490">
        <v>0</v>
      </c>
      <c r="Q75" s="393">
        <v>20</v>
      </c>
      <c r="R75" s="490">
        <v>0</v>
      </c>
      <c r="S75" s="490">
        <v>0</v>
      </c>
      <c r="T75" s="490">
        <v>0</v>
      </c>
      <c r="U75" s="490">
        <v>0</v>
      </c>
      <c r="V75" s="430">
        <v>171</v>
      </c>
      <c r="W75" s="490">
        <v>19</v>
      </c>
      <c r="X75" s="416">
        <f t="shared" si="18"/>
        <v>38</v>
      </c>
      <c r="Y75" s="493">
        <v>27</v>
      </c>
      <c r="Z75" s="490">
        <v>3</v>
      </c>
      <c r="AA75" s="490">
        <v>0</v>
      </c>
      <c r="AB75" s="393">
        <v>5</v>
      </c>
      <c r="AC75" s="393">
        <v>0</v>
      </c>
      <c r="AD75" s="393">
        <v>3</v>
      </c>
      <c r="AE75" s="490">
        <v>0</v>
      </c>
      <c r="AF75" s="490">
        <v>0</v>
      </c>
      <c r="AG75" s="411">
        <v>0</v>
      </c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</row>
    <row r="76" spans="1:53" ht="18.75" customHeight="1" x14ac:dyDescent="0.25">
      <c r="A76" s="586"/>
      <c r="B76" s="479" t="s">
        <v>341</v>
      </c>
      <c r="C76" s="511">
        <f t="shared" si="19"/>
        <v>6</v>
      </c>
      <c r="D76" s="420">
        <f>F76+J76+L76+N76+P76+R76+S76+T76+U76+H76</f>
        <v>0</v>
      </c>
      <c r="E76" s="421">
        <v>0</v>
      </c>
      <c r="F76" s="421">
        <v>0</v>
      </c>
      <c r="G76" s="421">
        <v>0</v>
      </c>
      <c r="H76" s="421">
        <v>0</v>
      </c>
      <c r="I76" s="421">
        <v>0</v>
      </c>
      <c r="J76" s="421">
        <v>0</v>
      </c>
      <c r="K76" s="440">
        <v>2</v>
      </c>
      <c r="L76" s="424">
        <v>0</v>
      </c>
      <c r="M76" s="440">
        <v>0</v>
      </c>
      <c r="N76" s="424">
        <v>0</v>
      </c>
      <c r="O76" s="440">
        <v>2</v>
      </c>
      <c r="P76" s="424">
        <v>0</v>
      </c>
      <c r="Q76" s="440">
        <v>2</v>
      </c>
      <c r="R76" s="424">
        <v>0</v>
      </c>
      <c r="S76" s="424">
        <v>0</v>
      </c>
      <c r="T76" s="424">
        <v>0</v>
      </c>
      <c r="U76" s="424">
        <v>0</v>
      </c>
      <c r="V76" s="509">
        <v>121</v>
      </c>
      <c r="W76" s="512">
        <v>15</v>
      </c>
      <c r="X76" s="423">
        <f t="shared" si="18"/>
        <v>28</v>
      </c>
      <c r="Y76" s="441">
        <v>11</v>
      </c>
      <c r="Z76" s="512">
        <v>0</v>
      </c>
      <c r="AA76" s="512">
        <v>0</v>
      </c>
      <c r="AB76" s="440">
        <v>14</v>
      </c>
      <c r="AC76" s="440">
        <v>0</v>
      </c>
      <c r="AD76" s="440">
        <v>3</v>
      </c>
      <c r="AE76" s="440">
        <v>0</v>
      </c>
      <c r="AF76" s="440">
        <v>0</v>
      </c>
      <c r="AG76" s="420">
        <v>0</v>
      </c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</row>
    <row r="77" spans="1:53" ht="18.75" customHeight="1" x14ac:dyDescent="0.25">
      <c r="A77" s="586"/>
      <c r="B77" s="488" t="s">
        <v>340</v>
      </c>
      <c r="C77" s="492">
        <f t="shared" si="19"/>
        <v>44</v>
      </c>
      <c r="D77" s="411">
        <f t="shared" si="20"/>
        <v>24</v>
      </c>
      <c r="E77" s="494">
        <v>20</v>
      </c>
      <c r="F77" s="494">
        <v>19</v>
      </c>
      <c r="G77" s="494">
        <v>0</v>
      </c>
      <c r="H77" s="494">
        <v>0</v>
      </c>
      <c r="I77" s="494">
        <v>20</v>
      </c>
      <c r="J77" s="494">
        <v>5</v>
      </c>
      <c r="K77" s="495">
        <v>1</v>
      </c>
      <c r="L77" s="496">
        <v>0</v>
      </c>
      <c r="M77" s="495">
        <v>0</v>
      </c>
      <c r="N77" s="496">
        <v>0</v>
      </c>
      <c r="O77" s="495">
        <v>2</v>
      </c>
      <c r="P77" s="496">
        <v>0</v>
      </c>
      <c r="Q77" s="495">
        <v>1</v>
      </c>
      <c r="R77" s="496">
        <v>0</v>
      </c>
      <c r="S77" s="496">
        <v>0</v>
      </c>
      <c r="T77" s="496">
        <v>0</v>
      </c>
      <c r="U77" s="496">
        <v>0</v>
      </c>
      <c r="V77" s="497">
        <v>100</v>
      </c>
      <c r="W77" s="496">
        <v>4</v>
      </c>
      <c r="X77" s="498">
        <f t="shared" si="18"/>
        <v>22</v>
      </c>
      <c r="Y77" s="499">
        <v>5</v>
      </c>
      <c r="Z77" s="496">
        <v>5</v>
      </c>
      <c r="AA77" s="496">
        <v>0</v>
      </c>
      <c r="AB77" s="495">
        <v>11</v>
      </c>
      <c r="AC77" s="495">
        <v>0</v>
      </c>
      <c r="AD77" s="495">
        <v>1</v>
      </c>
      <c r="AE77" s="496">
        <v>0</v>
      </c>
      <c r="AF77" s="496">
        <v>0</v>
      </c>
      <c r="AG77" s="500">
        <v>0</v>
      </c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</row>
    <row r="78" spans="1:53" ht="18.75" customHeight="1" thickBot="1" x14ac:dyDescent="0.3">
      <c r="A78" s="586"/>
      <c r="B78" s="479" t="s">
        <v>339</v>
      </c>
      <c r="C78" s="511">
        <f t="shared" si="19"/>
        <v>59</v>
      </c>
      <c r="D78" s="420">
        <f t="shared" si="20"/>
        <v>40</v>
      </c>
      <c r="E78" s="421">
        <v>40</v>
      </c>
      <c r="F78" s="445">
        <v>40</v>
      </c>
      <c r="G78" s="421">
        <v>0</v>
      </c>
      <c r="H78" s="445">
        <v>0</v>
      </c>
      <c r="I78" s="421">
        <v>0</v>
      </c>
      <c r="J78" s="445">
        <v>0</v>
      </c>
      <c r="K78" s="445">
        <v>4</v>
      </c>
      <c r="L78" s="513">
        <v>0</v>
      </c>
      <c r="M78" s="445">
        <v>1</v>
      </c>
      <c r="N78" s="513">
        <v>0</v>
      </c>
      <c r="O78" s="445">
        <v>7</v>
      </c>
      <c r="P78" s="513">
        <v>0</v>
      </c>
      <c r="Q78" s="445">
        <v>7</v>
      </c>
      <c r="R78" s="513">
        <v>0</v>
      </c>
      <c r="S78" s="513">
        <v>0</v>
      </c>
      <c r="T78" s="513">
        <v>0</v>
      </c>
      <c r="U78" s="513">
        <v>0</v>
      </c>
      <c r="V78" s="514">
        <v>205</v>
      </c>
      <c r="W78" s="444">
        <v>13</v>
      </c>
      <c r="X78" s="515">
        <f t="shared" si="18"/>
        <v>48</v>
      </c>
      <c r="Y78" s="516">
        <v>12</v>
      </c>
      <c r="Z78" s="513">
        <v>6</v>
      </c>
      <c r="AA78" s="513">
        <v>0</v>
      </c>
      <c r="AB78" s="445">
        <v>29</v>
      </c>
      <c r="AC78" s="445">
        <v>0</v>
      </c>
      <c r="AD78" s="445">
        <v>1</v>
      </c>
      <c r="AE78" s="445">
        <v>0</v>
      </c>
      <c r="AF78" s="445">
        <v>0</v>
      </c>
      <c r="AG78" s="444">
        <v>0</v>
      </c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</row>
    <row r="79" spans="1:53" ht="18.75" customHeight="1" thickBot="1" x14ac:dyDescent="0.3">
      <c r="A79" s="586"/>
      <c r="B79" s="501" t="s">
        <v>95</v>
      </c>
      <c r="C79" s="502">
        <f t="shared" ref="C79:AG79" si="22">SUM(C70:C78)</f>
        <v>474</v>
      </c>
      <c r="D79" s="503">
        <f t="shared" si="22"/>
        <v>172</v>
      </c>
      <c r="E79" s="502">
        <f t="shared" si="22"/>
        <v>250</v>
      </c>
      <c r="F79" s="503">
        <f t="shared" si="22"/>
        <v>152</v>
      </c>
      <c r="G79" s="502">
        <f t="shared" si="22"/>
        <v>90</v>
      </c>
      <c r="H79" s="504">
        <f t="shared" si="22"/>
        <v>15</v>
      </c>
      <c r="I79" s="502">
        <f t="shared" si="22"/>
        <v>20</v>
      </c>
      <c r="J79" s="504">
        <f t="shared" si="22"/>
        <v>5</v>
      </c>
      <c r="K79" s="505">
        <f t="shared" si="22"/>
        <v>24</v>
      </c>
      <c r="L79" s="504">
        <f t="shared" si="22"/>
        <v>0</v>
      </c>
      <c r="M79" s="504">
        <f t="shared" si="22"/>
        <v>4</v>
      </c>
      <c r="N79" s="504">
        <f t="shared" si="22"/>
        <v>0</v>
      </c>
      <c r="O79" s="504">
        <f t="shared" si="22"/>
        <v>44</v>
      </c>
      <c r="P79" s="504">
        <f t="shared" si="22"/>
        <v>0</v>
      </c>
      <c r="Q79" s="504">
        <f t="shared" si="22"/>
        <v>42</v>
      </c>
      <c r="R79" s="504">
        <f t="shared" si="22"/>
        <v>0</v>
      </c>
      <c r="S79" s="504">
        <f t="shared" si="22"/>
        <v>0</v>
      </c>
      <c r="T79" s="504">
        <f t="shared" si="22"/>
        <v>0</v>
      </c>
      <c r="U79" s="503">
        <f t="shared" si="22"/>
        <v>0</v>
      </c>
      <c r="V79" s="506">
        <f t="shared" si="22"/>
        <v>936</v>
      </c>
      <c r="W79" s="506">
        <f t="shared" si="22"/>
        <v>75</v>
      </c>
      <c r="X79" s="506">
        <f t="shared" si="22"/>
        <v>235</v>
      </c>
      <c r="Y79" s="502">
        <f t="shared" si="22"/>
        <v>82</v>
      </c>
      <c r="Z79" s="504">
        <f t="shared" si="22"/>
        <v>30</v>
      </c>
      <c r="AA79" s="504">
        <f t="shared" si="22"/>
        <v>0</v>
      </c>
      <c r="AB79" s="504">
        <f t="shared" si="22"/>
        <v>107</v>
      </c>
      <c r="AC79" s="504">
        <f t="shared" si="22"/>
        <v>0</v>
      </c>
      <c r="AD79" s="504">
        <f t="shared" si="22"/>
        <v>16</v>
      </c>
      <c r="AE79" s="504">
        <f t="shared" si="22"/>
        <v>0</v>
      </c>
      <c r="AF79" s="504">
        <f t="shared" si="22"/>
        <v>0</v>
      </c>
      <c r="AG79" s="503">
        <f t="shared" si="22"/>
        <v>0</v>
      </c>
      <c r="AH79" s="231"/>
      <c r="AI79" s="231"/>
      <c r="AJ79" s="231"/>
      <c r="AK79" s="231"/>
      <c r="AL79" s="231"/>
      <c r="AM79" s="231"/>
      <c r="AN79" s="231"/>
      <c r="AO79" s="231"/>
      <c r="AP79" s="231"/>
      <c r="AQ79" s="231"/>
      <c r="AR79" s="231"/>
      <c r="AS79" s="231"/>
      <c r="AT79" s="231"/>
      <c r="AU79" s="231"/>
      <c r="AV79" s="231"/>
      <c r="AW79" s="231"/>
      <c r="AX79" s="231"/>
      <c r="AY79" s="231"/>
      <c r="AZ79" s="231"/>
      <c r="BA79" s="231"/>
    </row>
    <row r="80" spans="1:53" ht="18.75" customHeight="1" thickBot="1" x14ac:dyDescent="0.3">
      <c r="A80" s="586"/>
      <c r="B80" s="633" t="s">
        <v>121</v>
      </c>
      <c r="C80" s="634"/>
      <c r="D80" s="634"/>
      <c r="E80" s="634"/>
      <c r="F80" s="634"/>
      <c r="G80" s="643"/>
      <c r="H80" s="643"/>
      <c r="I80" s="634"/>
      <c r="J80" s="634"/>
      <c r="K80" s="634"/>
      <c r="L80" s="634"/>
      <c r="M80" s="634"/>
      <c r="N80" s="634"/>
      <c r="O80" s="634"/>
      <c r="P80" s="634"/>
      <c r="Q80" s="634"/>
      <c r="R80" s="634"/>
      <c r="S80" s="634"/>
      <c r="T80" s="634"/>
      <c r="U80" s="634"/>
      <c r="V80" s="634"/>
      <c r="W80" s="634"/>
      <c r="X80" s="634"/>
      <c r="Y80" s="634"/>
      <c r="Z80" s="634"/>
      <c r="AA80" s="634"/>
      <c r="AB80" s="634"/>
      <c r="AC80" s="634"/>
      <c r="AD80" s="634"/>
      <c r="AE80" s="634"/>
      <c r="AF80" s="634"/>
      <c r="AG80" s="635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</row>
    <row r="81" spans="1:53" ht="18.75" customHeight="1" x14ac:dyDescent="0.25">
      <c r="A81" s="586"/>
      <c r="B81" s="475" t="s">
        <v>338</v>
      </c>
      <c r="C81" s="338">
        <f>E81+G81+I81+K81+M81+O81+Q81</f>
        <v>65</v>
      </c>
      <c r="D81" s="38">
        <f t="shared" ref="D81:D88" si="23">F81+J81+L81+N81+P81+R81+S81+T81+U81+H81</f>
        <v>41</v>
      </c>
      <c r="E81" s="339">
        <v>40</v>
      </c>
      <c r="F81" s="339">
        <v>40</v>
      </c>
      <c r="G81" s="339">
        <v>0</v>
      </c>
      <c r="H81" s="339">
        <v>0</v>
      </c>
      <c r="I81" s="339">
        <v>0</v>
      </c>
      <c r="J81" s="339">
        <v>0</v>
      </c>
      <c r="K81" s="83">
        <v>8</v>
      </c>
      <c r="L81" s="84">
        <v>0</v>
      </c>
      <c r="M81" s="83">
        <v>1</v>
      </c>
      <c r="N81" s="84">
        <v>1</v>
      </c>
      <c r="O81" s="83">
        <v>8</v>
      </c>
      <c r="P81" s="84">
        <v>0</v>
      </c>
      <c r="Q81" s="83">
        <v>8</v>
      </c>
      <c r="R81" s="84">
        <v>0</v>
      </c>
      <c r="S81" s="84">
        <v>0</v>
      </c>
      <c r="T81" s="84">
        <v>0</v>
      </c>
      <c r="U81" s="84">
        <v>0</v>
      </c>
      <c r="V81" s="20">
        <v>328</v>
      </c>
      <c r="W81" s="84">
        <v>13</v>
      </c>
      <c r="X81" s="16">
        <f t="shared" ref="X81:X88" si="24">SUM(Y81:AG81)</f>
        <v>65</v>
      </c>
      <c r="Y81" s="246">
        <v>14</v>
      </c>
      <c r="Z81" s="84">
        <v>7</v>
      </c>
      <c r="AA81" s="84">
        <v>0</v>
      </c>
      <c r="AB81" s="83">
        <v>43</v>
      </c>
      <c r="AC81" s="83">
        <v>0</v>
      </c>
      <c r="AD81" s="83">
        <v>1</v>
      </c>
      <c r="AE81" s="83">
        <v>0</v>
      </c>
      <c r="AF81" s="83">
        <v>0</v>
      </c>
      <c r="AG81" s="340">
        <v>0</v>
      </c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</row>
    <row r="82" spans="1:53" ht="18.75" customHeight="1" x14ac:dyDescent="0.25">
      <c r="A82" s="586"/>
      <c r="B82" s="22" t="s">
        <v>164</v>
      </c>
      <c r="C82" s="377">
        <f t="shared" ref="C82:C88" si="25">E82+G82+I82+K82+M82+O82+Q82</f>
        <v>30</v>
      </c>
      <c r="D82" s="286">
        <f t="shared" si="23"/>
        <v>4</v>
      </c>
      <c r="E82" s="28">
        <v>0</v>
      </c>
      <c r="F82" s="28">
        <v>0</v>
      </c>
      <c r="G82" s="28">
        <v>30</v>
      </c>
      <c r="H82" s="28">
        <v>4</v>
      </c>
      <c r="I82" s="28">
        <v>0</v>
      </c>
      <c r="J82" s="28">
        <v>0</v>
      </c>
      <c r="K82" s="24">
        <v>0</v>
      </c>
      <c r="L82" s="25">
        <v>0</v>
      </c>
      <c r="M82" s="24">
        <v>0</v>
      </c>
      <c r="N82" s="25">
        <v>0</v>
      </c>
      <c r="O82" s="24">
        <v>0</v>
      </c>
      <c r="P82" s="25">
        <v>0</v>
      </c>
      <c r="Q82" s="24">
        <v>0</v>
      </c>
      <c r="R82" s="25">
        <v>0</v>
      </c>
      <c r="S82" s="25">
        <v>0</v>
      </c>
      <c r="T82" s="25">
        <v>0</v>
      </c>
      <c r="U82" s="25">
        <v>0</v>
      </c>
      <c r="V82" s="27">
        <v>14</v>
      </c>
      <c r="W82" s="25">
        <v>3</v>
      </c>
      <c r="X82" s="23">
        <f t="shared" si="24"/>
        <v>8</v>
      </c>
      <c r="Y82" s="218">
        <v>0</v>
      </c>
      <c r="Z82" s="25">
        <v>2</v>
      </c>
      <c r="AA82" s="25">
        <v>0</v>
      </c>
      <c r="AB82" s="24">
        <v>6</v>
      </c>
      <c r="AC82" s="24">
        <v>0</v>
      </c>
      <c r="AD82" s="24">
        <v>0</v>
      </c>
      <c r="AE82" s="24">
        <v>0</v>
      </c>
      <c r="AF82" s="24">
        <v>0</v>
      </c>
      <c r="AG82" s="343">
        <v>0</v>
      </c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</row>
    <row r="83" spans="1:53" ht="18.75" customHeight="1" x14ac:dyDescent="0.25">
      <c r="A83" s="586"/>
      <c r="B83" s="15" t="s">
        <v>144</v>
      </c>
      <c r="C83" s="378">
        <f t="shared" si="25"/>
        <v>30</v>
      </c>
      <c r="D83" s="38">
        <f t="shared" si="23"/>
        <v>5</v>
      </c>
      <c r="E83" s="21">
        <v>0</v>
      </c>
      <c r="F83" s="21">
        <v>0</v>
      </c>
      <c r="G83" s="21">
        <v>30</v>
      </c>
      <c r="H83" s="21">
        <v>5</v>
      </c>
      <c r="I83" s="21">
        <v>0</v>
      </c>
      <c r="J83" s="21">
        <v>0</v>
      </c>
      <c r="K83" s="17">
        <v>0</v>
      </c>
      <c r="L83" s="18">
        <v>0</v>
      </c>
      <c r="M83" s="17">
        <v>0</v>
      </c>
      <c r="N83" s="18">
        <v>0</v>
      </c>
      <c r="O83" s="17">
        <v>0</v>
      </c>
      <c r="P83" s="18">
        <v>0</v>
      </c>
      <c r="Q83" s="17">
        <v>0</v>
      </c>
      <c r="R83" s="18">
        <v>0</v>
      </c>
      <c r="S83" s="18">
        <v>0</v>
      </c>
      <c r="T83" s="18">
        <v>0</v>
      </c>
      <c r="U83" s="18">
        <v>0</v>
      </c>
      <c r="V83" s="328">
        <v>51</v>
      </c>
      <c r="W83" s="18">
        <v>5</v>
      </c>
      <c r="X83" s="307">
        <f t="shared" si="24"/>
        <v>19</v>
      </c>
      <c r="Y83" s="257">
        <v>0</v>
      </c>
      <c r="Z83" s="18">
        <v>1</v>
      </c>
      <c r="AA83" s="18">
        <v>0</v>
      </c>
      <c r="AB83" s="17">
        <v>18</v>
      </c>
      <c r="AC83" s="17">
        <v>0</v>
      </c>
      <c r="AD83" s="17">
        <v>0</v>
      </c>
      <c r="AE83" s="17">
        <v>0</v>
      </c>
      <c r="AF83" s="17">
        <v>0</v>
      </c>
      <c r="AG83" s="344">
        <v>0</v>
      </c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</row>
    <row r="84" spans="1:53" ht="18.75" customHeight="1" x14ac:dyDescent="0.25">
      <c r="A84" s="586"/>
      <c r="B84" s="22" t="s">
        <v>154</v>
      </c>
      <c r="C84" s="377">
        <f t="shared" si="25"/>
        <v>30</v>
      </c>
      <c r="D84" s="286">
        <f t="shared" si="23"/>
        <v>10</v>
      </c>
      <c r="E84" s="28">
        <v>0</v>
      </c>
      <c r="F84" s="28">
        <v>0</v>
      </c>
      <c r="G84" s="28">
        <v>30</v>
      </c>
      <c r="H84" s="28">
        <v>10</v>
      </c>
      <c r="I84" s="28">
        <v>0</v>
      </c>
      <c r="J84" s="28">
        <v>0</v>
      </c>
      <c r="K84" s="24">
        <v>0</v>
      </c>
      <c r="L84" s="25">
        <v>0</v>
      </c>
      <c r="M84" s="24">
        <v>0</v>
      </c>
      <c r="N84" s="25">
        <v>0</v>
      </c>
      <c r="O84" s="24">
        <v>0</v>
      </c>
      <c r="P84" s="25">
        <v>0</v>
      </c>
      <c r="Q84" s="24">
        <v>0</v>
      </c>
      <c r="R84" s="25">
        <v>0</v>
      </c>
      <c r="S84" s="25">
        <v>0</v>
      </c>
      <c r="T84" s="25">
        <v>0</v>
      </c>
      <c r="U84" s="25">
        <v>0</v>
      </c>
      <c r="V84" s="27">
        <v>36</v>
      </c>
      <c r="W84" s="25">
        <v>4</v>
      </c>
      <c r="X84" s="23">
        <f t="shared" si="24"/>
        <v>7</v>
      </c>
      <c r="Y84" s="218">
        <v>1</v>
      </c>
      <c r="Z84" s="25">
        <v>1</v>
      </c>
      <c r="AA84" s="25">
        <v>0</v>
      </c>
      <c r="AB84" s="24">
        <v>5</v>
      </c>
      <c r="AC84" s="24">
        <v>0</v>
      </c>
      <c r="AD84" s="24">
        <v>0</v>
      </c>
      <c r="AE84" s="24">
        <v>0</v>
      </c>
      <c r="AF84" s="24">
        <v>0</v>
      </c>
      <c r="AG84" s="343">
        <v>0</v>
      </c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</row>
    <row r="85" spans="1:53" ht="18.75" customHeight="1" x14ac:dyDescent="0.25">
      <c r="A85" s="586"/>
      <c r="B85" s="310" t="s">
        <v>244</v>
      </c>
      <c r="C85" s="378">
        <f t="shared" si="25"/>
        <v>30</v>
      </c>
      <c r="D85" s="38">
        <f>F85+J85+L85+N85+P85+R85+S85+T85+U85+H85</f>
        <v>15</v>
      </c>
      <c r="E85" s="35">
        <v>0</v>
      </c>
      <c r="F85" s="36">
        <v>0</v>
      </c>
      <c r="G85" s="36">
        <v>30</v>
      </c>
      <c r="H85" s="36">
        <v>15</v>
      </c>
      <c r="I85" s="36">
        <v>0</v>
      </c>
      <c r="J85" s="36">
        <v>0</v>
      </c>
      <c r="K85" s="33">
        <v>0</v>
      </c>
      <c r="L85" s="33">
        <v>0</v>
      </c>
      <c r="M85" s="33">
        <v>0</v>
      </c>
      <c r="N85" s="37">
        <v>0</v>
      </c>
      <c r="O85" s="33">
        <v>0</v>
      </c>
      <c r="P85" s="37">
        <v>0</v>
      </c>
      <c r="Q85" s="33">
        <v>0</v>
      </c>
      <c r="R85" s="37">
        <v>0</v>
      </c>
      <c r="S85" s="33">
        <v>0</v>
      </c>
      <c r="T85" s="18">
        <v>0</v>
      </c>
      <c r="U85" s="18">
        <v>0</v>
      </c>
      <c r="V85" s="328">
        <v>36</v>
      </c>
      <c r="W85" s="18">
        <v>5</v>
      </c>
      <c r="X85" s="307">
        <f t="shared" si="24"/>
        <v>1</v>
      </c>
      <c r="Y85" s="257">
        <v>0</v>
      </c>
      <c r="Z85" s="18">
        <v>0</v>
      </c>
      <c r="AA85" s="18">
        <v>0</v>
      </c>
      <c r="AB85" s="17">
        <v>1</v>
      </c>
      <c r="AC85" s="17">
        <v>0</v>
      </c>
      <c r="AD85" s="17">
        <v>0</v>
      </c>
      <c r="AE85" s="17">
        <v>0</v>
      </c>
      <c r="AF85" s="17">
        <v>0</v>
      </c>
      <c r="AG85" s="344">
        <v>0</v>
      </c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</row>
    <row r="86" spans="1:53" ht="18.75" customHeight="1" x14ac:dyDescent="0.25">
      <c r="A86" s="586"/>
      <c r="B86" s="474" t="s">
        <v>337</v>
      </c>
      <c r="C86" s="382">
        <f>E86+G86+I86+K86+M86+O86+Q86</f>
        <v>0</v>
      </c>
      <c r="D86" s="26">
        <f t="shared" si="23"/>
        <v>0</v>
      </c>
      <c r="E86" s="300">
        <v>0</v>
      </c>
      <c r="F86" s="300">
        <v>0</v>
      </c>
      <c r="G86" s="300">
        <v>0</v>
      </c>
      <c r="H86" s="300">
        <v>0</v>
      </c>
      <c r="I86" s="300">
        <v>0</v>
      </c>
      <c r="J86" s="300">
        <v>0</v>
      </c>
      <c r="K86" s="249">
        <v>0</v>
      </c>
      <c r="L86" s="56">
        <v>0</v>
      </c>
      <c r="M86" s="249">
        <v>0</v>
      </c>
      <c r="N86" s="29">
        <v>0</v>
      </c>
      <c r="O86" s="249">
        <v>0</v>
      </c>
      <c r="P86" s="29">
        <v>0</v>
      </c>
      <c r="Q86" s="249">
        <v>0</v>
      </c>
      <c r="R86" s="29">
        <v>0</v>
      </c>
      <c r="S86" s="29">
        <v>0</v>
      </c>
      <c r="T86" s="29">
        <v>0</v>
      </c>
      <c r="U86" s="29">
        <v>0</v>
      </c>
      <c r="V86" s="301">
        <v>1</v>
      </c>
      <c r="W86" s="29">
        <v>0</v>
      </c>
      <c r="X86" s="299">
        <f t="shared" si="24"/>
        <v>1</v>
      </c>
      <c r="Y86" s="59">
        <v>1</v>
      </c>
      <c r="Z86" s="29">
        <v>0</v>
      </c>
      <c r="AA86" s="29">
        <v>0</v>
      </c>
      <c r="AB86" s="56">
        <v>0</v>
      </c>
      <c r="AC86" s="56">
        <v>0</v>
      </c>
      <c r="AD86" s="56">
        <v>0</v>
      </c>
      <c r="AE86" s="56">
        <v>0</v>
      </c>
      <c r="AF86" s="56">
        <v>0</v>
      </c>
      <c r="AG86" s="341">
        <v>0</v>
      </c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</row>
    <row r="87" spans="1:53" ht="18.75" customHeight="1" x14ac:dyDescent="0.25">
      <c r="A87" s="586"/>
      <c r="B87" s="407" t="s">
        <v>336</v>
      </c>
      <c r="C87" s="378">
        <f t="shared" si="25"/>
        <v>139</v>
      </c>
      <c r="D87" s="38">
        <f t="shared" si="23"/>
        <v>78</v>
      </c>
      <c r="E87" s="36">
        <v>80</v>
      </c>
      <c r="F87" s="484">
        <v>78</v>
      </c>
      <c r="G87" s="36">
        <v>0</v>
      </c>
      <c r="H87" s="36">
        <v>0</v>
      </c>
      <c r="I87" s="36">
        <v>0</v>
      </c>
      <c r="J87" s="36">
        <v>0</v>
      </c>
      <c r="K87" s="33">
        <v>13</v>
      </c>
      <c r="L87" s="37">
        <v>0</v>
      </c>
      <c r="M87" s="33">
        <v>2</v>
      </c>
      <c r="N87" s="37">
        <v>0</v>
      </c>
      <c r="O87" s="33">
        <v>22</v>
      </c>
      <c r="P87" s="37">
        <v>0</v>
      </c>
      <c r="Q87" s="33">
        <v>22</v>
      </c>
      <c r="R87" s="37">
        <v>0</v>
      </c>
      <c r="S87" s="37">
        <v>0</v>
      </c>
      <c r="T87" s="37">
        <v>0</v>
      </c>
      <c r="U87" s="37">
        <v>0</v>
      </c>
      <c r="V87" s="35">
        <v>358</v>
      </c>
      <c r="W87" s="37">
        <v>30</v>
      </c>
      <c r="X87" s="32">
        <f t="shared" si="24"/>
        <v>59</v>
      </c>
      <c r="Y87" s="63">
        <v>29</v>
      </c>
      <c r="Z87" s="37">
        <v>14</v>
      </c>
      <c r="AA87" s="37">
        <v>0</v>
      </c>
      <c r="AB87" s="33">
        <v>9</v>
      </c>
      <c r="AC87" s="33">
        <v>0</v>
      </c>
      <c r="AD87" s="33">
        <v>7</v>
      </c>
      <c r="AE87" s="33">
        <v>0</v>
      </c>
      <c r="AF87" s="33">
        <v>0</v>
      </c>
      <c r="AG87" s="342">
        <v>0</v>
      </c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</row>
    <row r="88" spans="1:53" ht="18.75" customHeight="1" thickBot="1" x14ac:dyDescent="0.3">
      <c r="A88" s="586"/>
      <c r="B88" s="474" t="s">
        <v>335</v>
      </c>
      <c r="C88" s="386">
        <f t="shared" si="25"/>
        <v>130</v>
      </c>
      <c r="D88" s="239">
        <f t="shared" si="23"/>
        <v>82</v>
      </c>
      <c r="E88" s="300">
        <v>80</v>
      </c>
      <c r="F88" s="300">
        <v>80</v>
      </c>
      <c r="G88" s="300">
        <v>0</v>
      </c>
      <c r="H88" s="300">
        <v>0</v>
      </c>
      <c r="I88" s="300">
        <v>0</v>
      </c>
      <c r="J88" s="300">
        <v>0</v>
      </c>
      <c r="K88" s="249">
        <v>14</v>
      </c>
      <c r="L88" s="247">
        <v>0</v>
      </c>
      <c r="M88" s="249">
        <v>2</v>
      </c>
      <c r="N88" s="247">
        <v>2</v>
      </c>
      <c r="O88" s="249">
        <v>17</v>
      </c>
      <c r="P88" s="247">
        <v>0</v>
      </c>
      <c r="Q88" s="249">
        <v>17</v>
      </c>
      <c r="R88" s="247">
        <v>0</v>
      </c>
      <c r="S88" s="247">
        <v>0</v>
      </c>
      <c r="T88" s="247">
        <v>0</v>
      </c>
      <c r="U88" s="247">
        <v>0</v>
      </c>
      <c r="V88" s="387">
        <v>454</v>
      </c>
      <c r="W88" s="247">
        <v>31</v>
      </c>
      <c r="X88" s="236">
        <f t="shared" si="24"/>
        <v>66</v>
      </c>
      <c r="Y88" s="250">
        <v>26</v>
      </c>
      <c r="Z88" s="247">
        <v>16</v>
      </c>
      <c r="AA88" s="247">
        <v>0</v>
      </c>
      <c r="AB88" s="251">
        <v>21</v>
      </c>
      <c r="AC88" s="251">
        <v>0</v>
      </c>
      <c r="AD88" s="251">
        <v>3</v>
      </c>
      <c r="AE88" s="251">
        <v>0</v>
      </c>
      <c r="AF88" s="251">
        <v>0</v>
      </c>
      <c r="AG88" s="358">
        <v>0</v>
      </c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</row>
    <row r="89" spans="1:53" ht="18.75" customHeight="1" thickBot="1" x14ac:dyDescent="0.3">
      <c r="A89" s="586"/>
      <c r="B89" s="253" t="s">
        <v>122</v>
      </c>
      <c r="C89" s="75">
        <f>SUM(C81:C88)</f>
        <v>454</v>
      </c>
      <c r="D89" s="76">
        <f t="shared" ref="D89:AG89" si="26">SUM(D81:D88)</f>
        <v>235</v>
      </c>
      <c r="E89" s="75">
        <f t="shared" si="26"/>
        <v>200</v>
      </c>
      <c r="F89" s="73">
        <f t="shared" si="26"/>
        <v>198</v>
      </c>
      <c r="G89" s="75">
        <f t="shared" ref="G89:H89" si="27">SUM(G81:G88)</f>
        <v>120</v>
      </c>
      <c r="H89" s="73">
        <f t="shared" si="27"/>
        <v>34</v>
      </c>
      <c r="I89" s="75">
        <f t="shared" si="26"/>
        <v>0</v>
      </c>
      <c r="J89" s="73">
        <f t="shared" si="26"/>
        <v>0</v>
      </c>
      <c r="K89" s="73">
        <f t="shared" si="26"/>
        <v>35</v>
      </c>
      <c r="L89" s="73">
        <f t="shared" si="26"/>
        <v>0</v>
      </c>
      <c r="M89" s="73">
        <f t="shared" si="26"/>
        <v>5</v>
      </c>
      <c r="N89" s="73">
        <f t="shared" si="26"/>
        <v>3</v>
      </c>
      <c r="O89" s="73">
        <f t="shared" si="26"/>
        <v>47</v>
      </c>
      <c r="P89" s="73">
        <f t="shared" si="26"/>
        <v>0</v>
      </c>
      <c r="Q89" s="73">
        <f t="shared" si="26"/>
        <v>47</v>
      </c>
      <c r="R89" s="73">
        <f t="shared" si="26"/>
        <v>0</v>
      </c>
      <c r="S89" s="73">
        <f t="shared" si="26"/>
        <v>0</v>
      </c>
      <c r="T89" s="73">
        <f t="shared" si="26"/>
        <v>0</v>
      </c>
      <c r="U89" s="74">
        <f t="shared" si="26"/>
        <v>0</v>
      </c>
      <c r="V89" s="312">
        <f t="shared" si="26"/>
        <v>1278</v>
      </c>
      <c r="W89" s="71">
        <f t="shared" si="26"/>
        <v>91</v>
      </c>
      <c r="X89" s="71">
        <f t="shared" si="26"/>
        <v>226</v>
      </c>
      <c r="Y89" s="75">
        <f t="shared" si="26"/>
        <v>71</v>
      </c>
      <c r="Z89" s="73">
        <f t="shared" si="26"/>
        <v>41</v>
      </c>
      <c r="AA89" s="73">
        <f t="shared" si="26"/>
        <v>0</v>
      </c>
      <c r="AB89" s="73">
        <f t="shared" si="26"/>
        <v>103</v>
      </c>
      <c r="AC89" s="73">
        <f t="shared" si="26"/>
        <v>0</v>
      </c>
      <c r="AD89" s="73">
        <f t="shared" si="26"/>
        <v>11</v>
      </c>
      <c r="AE89" s="73">
        <f t="shared" si="26"/>
        <v>0</v>
      </c>
      <c r="AF89" s="73">
        <f t="shared" si="26"/>
        <v>0</v>
      </c>
      <c r="AG89" s="76">
        <f t="shared" si="26"/>
        <v>0</v>
      </c>
      <c r="AH89" s="231"/>
      <c r="AI89" s="231"/>
      <c r="AJ89" s="231"/>
      <c r="AK89" s="231"/>
      <c r="AL89" s="231"/>
      <c r="AM89" s="231"/>
      <c r="AN89" s="231"/>
      <c r="AO89" s="231"/>
      <c r="AP89" s="231"/>
      <c r="AQ89" s="231"/>
      <c r="AR89" s="231"/>
      <c r="AS89" s="231"/>
      <c r="AT89" s="231"/>
      <c r="AU89" s="231"/>
      <c r="AV89" s="231"/>
      <c r="AW89" s="231"/>
      <c r="AX89" s="231"/>
      <c r="AY89" s="231"/>
      <c r="AZ89" s="231"/>
      <c r="BA89" s="231"/>
    </row>
    <row r="90" spans="1:53" ht="18.75" customHeight="1" thickBot="1" x14ac:dyDescent="0.3">
      <c r="A90" s="587"/>
      <c r="B90" s="256" t="s">
        <v>39</v>
      </c>
      <c r="C90" s="487">
        <f>C59+C68+C79+C89</f>
        <v>2841</v>
      </c>
      <c r="D90" s="6">
        <f t="shared" ref="D90:AG90" si="28">D59+D68+D79+D89</f>
        <v>1459</v>
      </c>
      <c r="E90" s="6">
        <f t="shared" si="28"/>
        <v>1485</v>
      </c>
      <c r="F90" s="6">
        <f t="shared" si="28"/>
        <v>1290</v>
      </c>
      <c r="G90" s="6">
        <f>G59+G68+G79+G89</f>
        <v>430</v>
      </c>
      <c r="H90" s="6">
        <f t="shared" si="28"/>
        <v>144</v>
      </c>
      <c r="I90" s="6">
        <f t="shared" si="28"/>
        <v>20</v>
      </c>
      <c r="J90" s="6">
        <f t="shared" si="28"/>
        <v>5</v>
      </c>
      <c r="K90" s="6">
        <f t="shared" si="28"/>
        <v>238</v>
      </c>
      <c r="L90" s="6">
        <f t="shared" si="28"/>
        <v>0</v>
      </c>
      <c r="M90" s="6">
        <f t="shared" si="28"/>
        <v>29</v>
      </c>
      <c r="N90" s="6">
        <f t="shared" si="28"/>
        <v>5</v>
      </c>
      <c r="O90" s="6">
        <f t="shared" si="28"/>
        <v>317</v>
      </c>
      <c r="P90" s="6">
        <f t="shared" si="28"/>
        <v>0</v>
      </c>
      <c r="Q90" s="6">
        <f t="shared" si="28"/>
        <v>322</v>
      </c>
      <c r="R90" s="6">
        <f t="shared" si="28"/>
        <v>12</v>
      </c>
      <c r="S90" s="6">
        <f t="shared" si="28"/>
        <v>0</v>
      </c>
      <c r="T90" s="6">
        <f t="shared" si="28"/>
        <v>1</v>
      </c>
      <c r="U90" s="6">
        <f t="shared" si="28"/>
        <v>2</v>
      </c>
      <c r="V90" s="6">
        <f t="shared" si="28"/>
        <v>8346</v>
      </c>
      <c r="W90" s="6">
        <f t="shared" si="28"/>
        <v>720</v>
      </c>
      <c r="X90" s="6">
        <f t="shared" si="28"/>
        <v>1415</v>
      </c>
      <c r="Y90" s="51">
        <f t="shared" si="28"/>
        <v>497</v>
      </c>
      <c r="Z90" s="68">
        <f t="shared" si="28"/>
        <v>236</v>
      </c>
      <c r="AA90" s="68">
        <f t="shared" si="28"/>
        <v>0</v>
      </c>
      <c r="AB90" s="68">
        <f t="shared" si="28"/>
        <v>595</v>
      </c>
      <c r="AC90" s="68">
        <f t="shared" si="28"/>
        <v>1</v>
      </c>
      <c r="AD90" s="68">
        <f t="shared" si="28"/>
        <v>79</v>
      </c>
      <c r="AE90" s="68">
        <f t="shared" si="28"/>
        <v>0</v>
      </c>
      <c r="AF90" s="68">
        <f t="shared" si="28"/>
        <v>0</v>
      </c>
      <c r="AG90" s="53">
        <f t="shared" si="28"/>
        <v>7</v>
      </c>
      <c r="AH90" s="3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</row>
    <row r="91" spans="1:53" ht="18.75" customHeight="1" thickTop="1" x14ac:dyDescent="0.3">
      <c r="A91" s="77"/>
      <c r="B91" s="481" t="s">
        <v>358</v>
      </c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77"/>
      <c r="AP91" s="77"/>
      <c r="AQ91" s="77"/>
      <c r="AR91" s="77"/>
      <c r="AS91" s="77"/>
      <c r="AT91" s="77"/>
      <c r="AU91" s="77"/>
      <c r="AV91" s="77"/>
      <c r="AW91" s="77"/>
      <c r="AX91" s="77"/>
      <c r="AY91" s="77"/>
      <c r="AZ91" s="77"/>
      <c r="BA91" s="77"/>
    </row>
    <row r="92" spans="1:53" ht="18.75" customHeight="1" thickBot="1" x14ac:dyDescent="0.35">
      <c r="A92" s="77"/>
      <c r="M92" s="394"/>
      <c r="N92" s="394"/>
      <c r="O92" s="394"/>
      <c r="P92" s="394"/>
      <c r="Q92" s="394"/>
      <c r="R92" s="394"/>
      <c r="S92" s="394"/>
      <c r="AE92" s="77"/>
      <c r="AF92" s="77"/>
      <c r="AG92" s="77"/>
      <c r="AH92" s="77"/>
      <c r="AI92" s="77"/>
      <c r="AJ92" s="77"/>
      <c r="AK92" s="77"/>
      <c r="AL92" s="77"/>
      <c r="AM92" s="77"/>
      <c r="AN92" s="77"/>
      <c r="AO92" s="77"/>
      <c r="AP92" s="77"/>
      <c r="AQ92" s="77"/>
      <c r="AR92" s="77"/>
      <c r="AS92" s="77"/>
      <c r="AT92" s="77"/>
      <c r="AU92" s="77"/>
      <c r="AV92" s="77"/>
      <c r="AW92" s="77"/>
      <c r="AX92" s="77"/>
      <c r="AY92" s="77"/>
      <c r="AZ92" s="77"/>
      <c r="BA92" s="77"/>
    </row>
    <row r="93" spans="1:53" ht="18.75" customHeight="1" x14ac:dyDescent="0.3">
      <c r="A93" s="77"/>
      <c r="B93" s="396" t="s">
        <v>187</v>
      </c>
      <c r="C93" s="402">
        <v>5</v>
      </c>
      <c r="D93" s="394"/>
      <c r="J93" s="682" t="s">
        <v>42</v>
      </c>
      <c r="K93" s="683"/>
      <c r="L93" s="683"/>
      <c r="M93" s="683"/>
      <c r="N93" s="683"/>
      <c r="O93" s="683"/>
      <c r="P93" s="683"/>
      <c r="Q93" s="683"/>
      <c r="R93" s="684"/>
      <c r="S93" s="394"/>
      <c r="U93" s="679" t="s">
        <v>47</v>
      </c>
      <c r="V93" s="680"/>
      <c r="W93" s="680"/>
      <c r="X93" s="680"/>
      <c r="Y93" s="680"/>
      <c r="Z93" s="680"/>
      <c r="AA93" s="680"/>
      <c r="AB93" s="680"/>
      <c r="AC93" s="680"/>
      <c r="AD93" s="680"/>
      <c r="AE93" s="680"/>
      <c r="AF93" s="681"/>
      <c r="AH93" s="77"/>
      <c r="AI93" s="77"/>
      <c r="AJ93" s="77"/>
      <c r="AK93" s="77"/>
      <c r="AL93" s="77"/>
      <c r="AM93" s="77"/>
      <c r="AN93" s="77"/>
      <c r="AO93" s="77"/>
      <c r="AP93" s="77"/>
      <c r="AQ93" s="77"/>
      <c r="AR93" s="77"/>
      <c r="AS93" s="77"/>
      <c r="AT93" s="77"/>
      <c r="AU93" s="77"/>
      <c r="AV93" s="77"/>
      <c r="AW93" s="77"/>
      <c r="AX93" s="77"/>
      <c r="AY93" s="77"/>
      <c r="AZ93" s="77"/>
      <c r="BA93" s="77"/>
    </row>
    <row r="94" spans="1:53" ht="18.75" customHeight="1" x14ac:dyDescent="0.3">
      <c r="A94" s="77"/>
      <c r="J94" s="688" t="s">
        <v>370</v>
      </c>
      <c r="K94" s="689"/>
      <c r="L94" s="689"/>
      <c r="M94" s="689"/>
      <c r="N94" s="689"/>
      <c r="O94" s="689"/>
      <c r="P94" s="689"/>
      <c r="Q94" s="689"/>
      <c r="R94" s="690"/>
      <c r="S94" s="394"/>
      <c r="U94" s="662" t="s">
        <v>96</v>
      </c>
      <c r="V94" s="663"/>
      <c r="W94" s="663"/>
      <c r="X94" s="663"/>
      <c r="Y94" s="663"/>
      <c r="Z94" s="663"/>
      <c r="AA94" s="663"/>
      <c r="AB94" s="663"/>
      <c r="AC94" s="663"/>
      <c r="AD94" s="663"/>
      <c r="AE94" s="663"/>
      <c r="AF94" s="664"/>
      <c r="AH94" s="77"/>
      <c r="AI94" s="77"/>
      <c r="AN94" s="77"/>
      <c r="AO94" s="77"/>
      <c r="AP94" s="77"/>
      <c r="AQ94" s="77"/>
      <c r="AR94" s="77"/>
      <c r="AS94" s="77"/>
      <c r="AT94" s="77"/>
      <c r="AU94" s="77"/>
      <c r="AV94" s="77"/>
      <c r="AW94" s="77"/>
      <c r="AX94" s="77"/>
      <c r="AY94" s="77"/>
      <c r="AZ94" s="77"/>
      <c r="BA94" s="77"/>
    </row>
    <row r="95" spans="1:53" ht="18.75" customHeight="1" x14ac:dyDescent="0.3">
      <c r="A95" s="77"/>
      <c r="J95" s="691" t="s">
        <v>373</v>
      </c>
      <c r="K95" s="694"/>
      <c r="L95" s="694"/>
      <c r="M95" s="694"/>
      <c r="N95" s="694"/>
      <c r="O95" s="694"/>
      <c r="P95" s="694"/>
      <c r="Q95" s="694"/>
      <c r="R95" s="695"/>
      <c r="S95" s="394"/>
      <c r="U95" s="670" t="s">
        <v>97</v>
      </c>
      <c r="V95" s="666"/>
      <c r="W95" s="666"/>
      <c r="X95" s="666"/>
      <c r="Y95" s="666"/>
      <c r="Z95" s="666"/>
      <c r="AA95" s="666"/>
      <c r="AB95" s="666"/>
      <c r="AC95" s="666"/>
      <c r="AD95" s="666"/>
      <c r="AE95" s="666"/>
      <c r="AF95" s="667"/>
      <c r="AH95" s="77"/>
      <c r="AI95" s="77"/>
      <c r="AJ95" s="77"/>
      <c r="AK95" s="77"/>
      <c r="AL95" s="77"/>
      <c r="AM95" s="77"/>
      <c r="AN95" s="77"/>
      <c r="AO95" s="77"/>
      <c r="AP95" s="77"/>
      <c r="AQ95" s="77"/>
      <c r="AR95" s="77"/>
      <c r="AS95" s="77"/>
      <c r="AT95" s="77"/>
      <c r="AU95" s="77"/>
      <c r="AV95" s="77"/>
      <c r="AW95" s="77"/>
      <c r="AX95" s="77"/>
      <c r="AY95" s="77"/>
      <c r="AZ95" s="77"/>
      <c r="BA95" s="77"/>
    </row>
    <row r="96" spans="1:53" ht="18.75" customHeight="1" x14ac:dyDescent="0.3">
      <c r="A96" s="77"/>
      <c r="J96" s="688" t="s">
        <v>362</v>
      </c>
      <c r="K96" s="689"/>
      <c r="L96" s="689"/>
      <c r="M96" s="689"/>
      <c r="N96" s="689"/>
      <c r="O96" s="689"/>
      <c r="P96" s="689"/>
      <c r="Q96" s="689"/>
      <c r="R96" s="690"/>
      <c r="S96" s="394"/>
      <c r="U96" s="662" t="s">
        <v>184</v>
      </c>
      <c r="V96" s="663"/>
      <c r="W96" s="663"/>
      <c r="X96" s="663"/>
      <c r="Y96" s="663"/>
      <c r="Z96" s="663"/>
      <c r="AA96" s="663"/>
      <c r="AB96" s="663"/>
      <c r="AC96" s="663"/>
      <c r="AD96" s="663"/>
      <c r="AE96" s="663"/>
      <c r="AF96" s="664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  <c r="AX96" s="77"/>
      <c r="AY96" s="77"/>
      <c r="AZ96" s="77"/>
      <c r="BA96" s="77"/>
    </row>
    <row r="97" spans="1:53" ht="18.75" customHeight="1" x14ac:dyDescent="0.3">
      <c r="A97" s="77"/>
      <c r="J97" s="691" t="s">
        <v>363</v>
      </c>
      <c r="K97" s="692"/>
      <c r="L97" s="692"/>
      <c r="M97" s="692"/>
      <c r="N97" s="692"/>
      <c r="O97" s="692"/>
      <c r="P97" s="692"/>
      <c r="Q97" s="692"/>
      <c r="R97" s="693"/>
      <c r="S97" s="394"/>
      <c r="U97" s="670" t="s">
        <v>98</v>
      </c>
      <c r="V97" s="666"/>
      <c r="W97" s="666"/>
      <c r="X97" s="666"/>
      <c r="Y97" s="666"/>
      <c r="Z97" s="666"/>
      <c r="AA97" s="666"/>
      <c r="AB97" s="666"/>
      <c r="AC97" s="666"/>
      <c r="AD97" s="666"/>
      <c r="AE97" s="666"/>
      <c r="AF97" s="667"/>
      <c r="AH97" s="77"/>
      <c r="AI97" s="77"/>
      <c r="AJ97" s="77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  <c r="AW97" s="77"/>
      <c r="AX97" s="77"/>
      <c r="AY97" s="77"/>
      <c r="AZ97" s="77"/>
      <c r="BA97" s="77"/>
    </row>
    <row r="98" spans="1:53" ht="18.75" customHeight="1" x14ac:dyDescent="0.3">
      <c r="A98" s="77"/>
      <c r="J98" s="688" t="s">
        <v>364</v>
      </c>
      <c r="K98" s="689"/>
      <c r="L98" s="689"/>
      <c r="M98" s="689"/>
      <c r="N98" s="689"/>
      <c r="O98" s="689"/>
      <c r="P98" s="689"/>
      <c r="Q98" s="689"/>
      <c r="R98" s="690"/>
      <c r="S98" s="394"/>
      <c r="U98" s="662" t="s">
        <v>129</v>
      </c>
      <c r="V98" s="663"/>
      <c r="W98" s="663"/>
      <c r="X98" s="663"/>
      <c r="Y98" s="663"/>
      <c r="Z98" s="663"/>
      <c r="AA98" s="663"/>
      <c r="AB98" s="663"/>
      <c r="AC98" s="663"/>
      <c r="AD98" s="663"/>
      <c r="AE98" s="663"/>
      <c r="AF98" s="664"/>
      <c r="AH98" s="77"/>
      <c r="AI98" s="77"/>
      <c r="AJ98" s="77"/>
      <c r="AK98" s="77"/>
      <c r="AL98" s="77"/>
      <c r="AM98" s="77"/>
      <c r="AN98" s="77"/>
      <c r="AO98" s="77"/>
      <c r="AP98" s="77"/>
      <c r="AQ98" s="77"/>
      <c r="AR98" s="77"/>
      <c r="AS98" s="77"/>
      <c r="AT98" s="77"/>
      <c r="AU98" s="77"/>
      <c r="AV98" s="77"/>
      <c r="AW98" s="77"/>
      <c r="AX98" s="77"/>
      <c r="AY98" s="77"/>
      <c r="AZ98" s="77"/>
      <c r="BA98" s="77"/>
    </row>
    <row r="99" spans="1:53" ht="18.75" customHeight="1" x14ac:dyDescent="0.3">
      <c r="A99" s="77"/>
      <c r="J99" s="691" t="s">
        <v>371</v>
      </c>
      <c r="K99" s="692"/>
      <c r="L99" s="692"/>
      <c r="M99" s="692"/>
      <c r="N99" s="692"/>
      <c r="O99" s="692"/>
      <c r="P99" s="692"/>
      <c r="Q99" s="692"/>
      <c r="R99" s="693"/>
      <c r="S99" s="394"/>
      <c r="U99" s="665" t="s">
        <v>310</v>
      </c>
      <c r="V99" s="666"/>
      <c r="W99" s="666"/>
      <c r="X99" s="666"/>
      <c r="Y99" s="666"/>
      <c r="Z99" s="666"/>
      <c r="AA99" s="666"/>
      <c r="AB99" s="666"/>
      <c r="AC99" s="666"/>
      <c r="AD99" s="666"/>
      <c r="AE99" s="666"/>
      <c r="AF99" s="667"/>
      <c r="AH99" s="77"/>
      <c r="AI99" s="77"/>
      <c r="AJ99" s="77"/>
      <c r="AK99" s="77"/>
      <c r="AL99" s="77"/>
      <c r="AM99" s="77"/>
      <c r="AN99" s="77"/>
      <c r="AO99" s="77"/>
      <c r="AP99" s="77"/>
      <c r="AQ99" s="77"/>
      <c r="AR99" s="77"/>
      <c r="AS99" s="77"/>
      <c r="AT99" s="77"/>
      <c r="AU99" s="77"/>
      <c r="AV99" s="77"/>
      <c r="AW99" s="77"/>
      <c r="AX99" s="77"/>
      <c r="AY99" s="77"/>
      <c r="AZ99" s="77"/>
      <c r="BA99" s="77"/>
    </row>
    <row r="100" spans="1:53" ht="19.5" thickBot="1" x14ac:dyDescent="0.35">
      <c r="A100" s="77"/>
      <c r="J100" s="708" t="s">
        <v>372</v>
      </c>
      <c r="K100" s="709"/>
      <c r="L100" s="709"/>
      <c r="M100" s="709"/>
      <c r="N100" s="709"/>
      <c r="O100" s="709"/>
      <c r="P100" s="709"/>
      <c r="Q100" s="709"/>
      <c r="R100" s="710"/>
      <c r="S100" s="394"/>
      <c r="U100" s="662" t="s">
        <v>185</v>
      </c>
      <c r="V100" s="663"/>
      <c r="W100" s="663"/>
      <c r="X100" s="663"/>
      <c r="Y100" s="663"/>
      <c r="Z100" s="663"/>
      <c r="AA100" s="663"/>
      <c r="AB100" s="663"/>
      <c r="AC100" s="663"/>
      <c r="AD100" s="663"/>
      <c r="AE100" s="663"/>
      <c r="AF100" s="664"/>
      <c r="AH100" s="77"/>
      <c r="AI100" s="77"/>
      <c r="AJ100" s="77"/>
      <c r="AK100" s="77"/>
      <c r="AL100" s="77"/>
      <c r="AM100" s="77"/>
      <c r="AN100" s="77"/>
      <c r="AO100" s="77"/>
      <c r="AP100" s="77"/>
      <c r="AQ100" s="77"/>
      <c r="AR100" s="77"/>
      <c r="AS100" s="77"/>
      <c r="AT100" s="77"/>
      <c r="AU100" s="77"/>
      <c r="AV100" s="77"/>
      <c r="AW100" s="77"/>
      <c r="AX100" s="77"/>
      <c r="AY100" s="77"/>
      <c r="AZ100" s="77"/>
      <c r="BA100" s="77"/>
    </row>
    <row r="101" spans="1:53" ht="18.75" customHeight="1" x14ac:dyDescent="0.3">
      <c r="A101" s="77"/>
      <c r="O101" s="394"/>
      <c r="P101" s="394"/>
      <c r="Q101" s="394"/>
      <c r="R101" s="394"/>
      <c r="S101" s="394"/>
      <c r="U101" s="670" t="s">
        <v>114</v>
      </c>
      <c r="V101" s="666"/>
      <c r="W101" s="666"/>
      <c r="X101" s="666"/>
      <c r="Y101" s="666"/>
      <c r="Z101" s="666"/>
      <c r="AA101" s="666"/>
      <c r="AB101" s="666"/>
      <c r="AC101" s="666"/>
      <c r="AD101" s="666"/>
      <c r="AE101" s="666"/>
      <c r="AF101" s="667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7"/>
      <c r="AS101" s="77"/>
      <c r="AT101" s="77"/>
      <c r="AU101" s="77"/>
      <c r="AV101" s="77"/>
      <c r="AW101" s="77"/>
      <c r="AX101" s="77"/>
      <c r="AY101" s="77"/>
      <c r="AZ101" s="77"/>
      <c r="BA101" s="77"/>
    </row>
    <row r="102" spans="1:53" ht="18.75" customHeight="1" thickBot="1" x14ac:dyDescent="0.35">
      <c r="A102" s="77"/>
      <c r="O102" s="394"/>
      <c r="P102" s="394"/>
      <c r="Q102" s="394"/>
      <c r="R102" s="394"/>
      <c r="S102" s="394"/>
      <c r="T102" s="394"/>
      <c r="U102" s="671" t="s">
        <v>101</v>
      </c>
      <c r="V102" s="672"/>
      <c r="W102" s="672"/>
      <c r="X102" s="672"/>
      <c r="Y102" s="672"/>
      <c r="Z102" s="672"/>
      <c r="AA102" s="672"/>
      <c r="AB102" s="672"/>
      <c r="AC102" s="672"/>
      <c r="AD102" s="672"/>
      <c r="AE102" s="672"/>
      <c r="AF102" s="673"/>
      <c r="AH102" s="77"/>
      <c r="AI102" s="77"/>
      <c r="AJ102" s="77"/>
      <c r="AK102" s="77"/>
      <c r="AL102" s="77"/>
      <c r="AM102" s="77"/>
      <c r="AN102" s="77"/>
      <c r="AO102" s="77"/>
      <c r="AP102" s="77"/>
      <c r="AQ102" s="77"/>
      <c r="AR102" s="77"/>
      <c r="AS102" s="77"/>
      <c r="AT102" s="77"/>
      <c r="AU102" s="77"/>
      <c r="AV102" s="77"/>
      <c r="AW102" s="77"/>
      <c r="AX102" s="77"/>
      <c r="AY102" s="77"/>
      <c r="AZ102" s="77"/>
      <c r="BA102" s="77"/>
    </row>
    <row r="103" spans="1:53" ht="18.75" customHeight="1" x14ac:dyDescent="0.3">
      <c r="A103" s="77"/>
      <c r="O103" s="394"/>
      <c r="P103" s="394"/>
      <c r="Q103" s="394"/>
      <c r="R103" s="394"/>
      <c r="S103" s="394"/>
      <c r="T103" s="394"/>
      <c r="U103" s="394"/>
      <c r="V103" s="394"/>
      <c r="W103" s="394"/>
      <c r="X103" s="395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  <c r="AN103" s="77"/>
      <c r="AO103" s="77"/>
      <c r="AP103" s="77"/>
      <c r="AQ103" s="77"/>
      <c r="AR103" s="77"/>
      <c r="AS103" s="77"/>
      <c r="AT103" s="77"/>
      <c r="AU103" s="77"/>
      <c r="AV103" s="77"/>
      <c r="AW103" s="77"/>
      <c r="AX103" s="77"/>
      <c r="AY103" s="77"/>
      <c r="AZ103" s="77"/>
      <c r="BA103" s="77"/>
    </row>
    <row r="104" spans="1:53" ht="18.75" customHeight="1" x14ac:dyDescent="0.3">
      <c r="A104" s="77"/>
      <c r="Q104" s="394"/>
      <c r="R104" s="394"/>
      <c r="S104" s="394"/>
      <c r="T104" s="394"/>
      <c r="U104" s="394"/>
      <c r="V104" s="394"/>
      <c r="W104" s="394"/>
      <c r="X104" s="395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  <c r="AN104" s="77"/>
      <c r="AO104" s="77"/>
      <c r="AP104" s="77"/>
      <c r="AQ104" s="77"/>
      <c r="AR104" s="77"/>
      <c r="AS104" s="77"/>
      <c r="AT104" s="77"/>
      <c r="AU104" s="77"/>
      <c r="AV104" s="77"/>
      <c r="AW104" s="77"/>
      <c r="AX104" s="77"/>
      <c r="AY104" s="77"/>
      <c r="AZ104" s="77"/>
      <c r="BA104" s="77"/>
    </row>
    <row r="105" spans="1:53" ht="18.75" customHeight="1" x14ac:dyDescent="0.3">
      <c r="A105" s="77"/>
      <c r="S105" s="394"/>
      <c r="T105" s="394"/>
      <c r="U105" s="394"/>
      <c r="V105" s="394"/>
      <c r="W105" s="394"/>
      <c r="X105" s="395"/>
      <c r="Y105" s="77"/>
      <c r="Z105" s="77"/>
      <c r="AA105" s="77"/>
      <c r="AB105" s="77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  <c r="AM105" s="77"/>
      <c r="AN105" s="77"/>
      <c r="AO105" s="77"/>
      <c r="AP105" s="77"/>
      <c r="AQ105" s="77"/>
      <c r="AR105" s="77"/>
      <c r="AS105" s="77"/>
      <c r="AT105" s="77"/>
      <c r="AU105" s="77"/>
      <c r="AV105" s="77"/>
      <c r="AW105" s="77"/>
      <c r="AX105" s="77"/>
      <c r="AY105" s="77"/>
      <c r="AZ105" s="77"/>
      <c r="BA105" s="77"/>
    </row>
    <row r="106" spans="1:53" ht="18.75" customHeight="1" x14ac:dyDescent="0.3">
      <c r="A106" s="77"/>
      <c r="S106" s="394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  <c r="AP106" s="77"/>
      <c r="AQ106" s="77"/>
      <c r="AR106" s="77"/>
      <c r="AS106" s="77"/>
      <c r="AT106" s="77"/>
      <c r="AU106" s="77"/>
      <c r="AV106" s="77"/>
      <c r="AW106" s="77"/>
      <c r="AX106" s="77"/>
      <c r="AY106" s="77"/>
      <c r="AZ106" s="77"/>
      <c r="BA106" s="77"/>
    </row>
    <row r="107" spans="1:53" ht="18.75" customHeight="1" x14ac:dyDescent="0.3">
      <c r="A107" s="77"/>
      <c r="AE107" s="77"/>
      <c r="AF107" s="77"/>
      <c r="AG107" s="77"/>
      <c r="AH107" s="77"/>
      <c r="AI107" s="77"/>
      <c r="AJ107" s="77"/>
      <c r="AK107" s="77"/>
      <c r="AL107" s="77"/>
      <c r="AM107" s="77"/>
      <c r="AN107" s="77"/>
      <c r="AO107" s="77"/>
      <c r="AP107" s="77"/>
      <c r="AQ107" s="77"/>
      <c r="AR107" s="77"/>
      <c r="AS107" s="77"/>
      <c r="AT107" s="77"/>
      <c r="AU107" s="77"/>
      <c r="AV107" s="77"/>
      <c r="AW107" s="77"/>
      <c r="AX107" s="77"/>
      <c r="AY107" s="77"/>
      <c r="AZ107" s="77"/>
      <c r="BA107" s="77"/>
    </row>
    <row r="108" spans="1:53" ht="18.75" customHeight="1" x14ac:dyDescent="0.3">
      <c r="A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  <c r="AP108" s="77"/>
      <c r="AQ108" s="77"/>
      <c r="AR108" s="77"/>
      <c r="AS108" s="77"/>
      <c r="AT108" s="77"/>
      <c r="AU108" s="77"/>
      <c r="AV108" s="77"/>
      <c r="AW108" s="77"/>
      <c r="AX108" s="77"/>
      <c r="AY108" s="77"/>
      <c r="AZ108" s="77"/>
      <c r="BA108" s="77"/>
    </row>
    <row r="109" spans="1:53" ht="18.75" customHeight="1" x14ac:dyDescent="0.3">
      <c r="A109" s="77"/>
      <c r="B109" s="77"/>
      <c r="C109" s="77"/>
      <c r="D109" s="77"/>
      <c r="E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  <c r="AP109" s="77"/>
      <c r="AQ109" s="77"/>
      <c r="AR109" s="77"/>
      <c r="AS109" s="77"/>
      <c r="AT109" s="77"/>
      <c r="AU109" s="77"/>
      <c r="AV109" s="77"/>
      <c r="AW109" s="77"/>
      <c r="AX109" s="77"/>
      <c r="AY109" s="77"/>
      <c r="AZ109" s="77"/>
      <c r="BA109" s="77"/>
    </row>
    <row r="110" spans="1:53" ht="18.75" customHeight="1" x14ac:dyDescent="0.3">
      <c r="A110" s="77"/>
      <c r="B110" s="77"/>
      <c r="C110" s="77"/>
      <c r="D110" s="77"/>
      <c r="E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77"/>
      <c r="AQ110" s="77"/>
      <c r="AR110" s="77"/>
      <c r="AS110" s="77"/>
      <c r="AT110" s="77"/>
      <c r="AU110" s="77"/>
      <c r="AV110" s="77"/>
      <c r="AW110" s="77"/>
      <c r="AX110" s="77"/>
      <c r="AY110" s="77"/>
      <c r="AZ110" s="77"/>
      <c r="BA110" s="77"/>
    </row>
    <row r="111" spans="1:53" ht="18.75" customHeight="1" x14ac:dyDescent="0.3">
      <c r="A111" s="77"/>
      <c r="B111" s="77"/>
      <c r="C111" s="77"/>
      <c r="D111" s="77"/>
      <c r="E111" s="77"/>
      <c r="J111" s="77"/>
      <c r="K111" s="77"/>
      <c r="L111" s="77"/>
      <c r="M111" s="77"/>
      <c r="N111" s="77"/>
      <c r="O111" s="77"/>
      <c r="P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  <c r="AW111" s="77"/>
      <c r="AX111" s="77"/>
      <c r="AY111" s="77"/>
      <c r="AZ111" s="77"/>
      <c r="BA111" s="77"/>
    </row>
    <row r="112" spans="1:53" ht="18.75" customHeight="1" x14ac:dyDescent="0.3">
      <c r="A112" s="77"/>
      <c r="B112" s="77"/>
      <c r="C112" s="77"/>
      <c r="D112" s="77"/>
      <c r="E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  <c r="AP112" s="77"/>
      <c r="AQ112" s="77"/>
      <c r="AR112" s="77"/>
      <c r="AS112" s="77"/>
      <c r="AT112" s="77"/>
      <c r="AU112" s="77"/>
      <c r="AV112" s="77"/>
      <c r="AW112" s="77"/>
      <c r="AX112" s="77"/>
      <c r="AY112" s="77"/>
      <c r="AZ112" s="77"/>
      <c r="BA112" s="77"/>
    </row>
    <row r="113" spans="1:53" ht="18.75" customHeight="1" x14ac:dyDescent="0.3">
      <c r="A113" s="77"/>
      <c r="B113" s="77"/>
      <c r="C113" s="77"/>
      <c r="D113" s="77"/>
      <c r="E113" s="77"/>
      <c r="F113" s="77"/>
      <c r="G113" s="77"/>
      <c r="H113" s="77"/>
      <c r="I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  <c r="AP113" s="77"/>
      <c r="AQ113" s="77"/>
      <c r="AR113" s="77"/>
      <c r="AS113" s="77"/>
      <c r="AT113" s="77"/>
      <c r="AU113" s="77"/>
      <c r="AV113" s="77"/>
      <c r="AW113" s="77"/>
      <c r="AX113" s="77"/>
      <c r="AY113" s="77"/>
      <c r="AZ113" s="77"/>
      <c r="BA113" s="77"/>
    </row>
    <row r="114" spans="1:53" ht="18.75" customHeight="1" x14ac:dyDescent="0.3">
      <c r="A114" s="77"/>
      <c r="B114" s="77"/>
      <c r="C114" s="77"/>
      <c r="D114" s="77"/>
      <c r="E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  <c r="AP114" s="77"/>
      <c r="AQ114" s="77"/>
      <c r="AR114" s="77"/>
      <c r="AS114" s="77"/>
      <c r="AT114" s="77"/>
      <c r="AU114" s="77"/>
      <c r="AV114" s="77"/>
      <c r="AW114" s="77"/>
      <c r="AX114" s="77"/>
      <c r="AY114" s="77"/>
      <c r="AZ114" s="77"/>
      <c r="BA114" s="77"/>
    </row>
    <row r="115" spans="1:53" ht="18.75" customHeight="1" x14ac:dyDescent="0.3">
      <c r="A115" s="77"/>
      <c r="B115" s="77"/>
      <c r="C115" s="77"/>
      <c r="D115" s="77"/>
      <c r="E115" s="77"/>
      <c r="Q115" s="77"/>
      <c r="R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  <c r="AP115" s="77"/>
      <c r="AQ115" s="77"/>
      <c r="AR115" s="77"/>
      <c r="AS115" s="77"/>
      <c r="AT115" s="77"/>
      <c r="AU115" s="77"/>
      <c r="AV115" s="77"/>
      <c r="AW115" s="77"/>
      <c r="AX115" s="77"/>
      <c r="AY115" s="77"/>
      <c r="AZ115" s="77"/>
      <c r="BA115" s="77"/>
    </row>
    <row r="116" spans="1:53" ht="18.75" customHeight="1" x14ac:dyDescent="0.3">
      <c r="A116" s="77"/>
      <c r="B116" s="77"/>
      <c r="C116" s="77"/>
      <c r="D116" s="77"/>
      <c r="E116" s="77"/>
      <c r="Q116" s="77"/>
      <c r="R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  <c r="AU116" s="77"/>
      <c r="AV116" s="77"/>
      <c r="AW116" s="77"/>
      <c r="AX116" s="77"/>
      <c r="AY116" s="77"/>
      <c r="AZ116" s="77"/>
      <c r="BA116" s="77"/>
    </row>
    <row r="117" spans="1:53" ht="18.75" customHeight="1" x14ac:dyDescent="0.3">
      <c r="A117" s="77"/>
      <c r="B117" s="77"/>
      <c r="C117" s="77"/>
      <c r="D117" s="77"/>
      <c r="E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  <c r="AN117" s="77"/>
      <c r="AO117" s="77"/>
      <c r="AP117" s="77"/>
      <c r="AQ117" s="77"/>
      <c r="AR117" s="77"/>
      <c r="AS117" s="77"/>
      <c r="AT117" s="77"/>
      <c r="AU117" s="77"/>
      <c r="AV117" s="77"/>
      <c r="AW117" s="77"/>
      <c r="AX117" s="77"/>
      <c r="AY117" s="77"/>
      <c r="AZ117" s="77"/>
      <c r="BA117" s="77"/>
    </row>
    <row r="118" spans="1:53" ht="18.75" customHeight="1" x14ac:dyDescent="0.3">
      <c r="A118" s="77"/>
      <c r="B118" s="77"/>
      <c r="C118" s="77"/>
      <c r="D118" s="77"/>
      <c r="E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77"/>
      <c r="AP118" s="77"/>
      <c r="AQ118" s="77"/>
      <c r="AR118" s="77"/>
      <c r="AS118" s="77"/>
      <c r="AT118" s="77"/>
      <c r="AU118" s="77"/>
      <c r="AV118" s="77"/>
      <c r="AW118" s="77"/>
      <c r="AX118" s="77"/>
      <c r="AY118" s="77"/>
      <c r="AZ118" s="77"/>
      <c r="BA118" s="77"/>
    </row>
    <row r="119" spans="1:53" ht="18.75" customHeight="1" x14ac:dyDescent="0.3">
      <c r="A119" s="77"/>
      <c r="B119" s="77"/>
      <c r="C119" s="77"/>
      <c r="D119" s="77"/>
      <c r="E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  <c r="AP119" s="77"/>
      <c r="AQ119" s="77"/>
      <c r="AR119" s="77"/>
      <c r="AS119" s="77"/>
      <c r="AT119" s="77"/>
      <c r="AU119" s="77"/>
      <c r="AV119" s="77"/>
      <c r="AW119" s="77"/>
      <c r="AX119" s="77"/>
      <c r="AY119" s="77"/>
      <c r="AZ119" s="77"/>
      <c r="BA119" s="77"/>
    </row>
    <row r="120" spans="1:53" ht="18.75" customHeight="1" x14ac:dyDescent="0.3">
      <c r="A120" s="77"/>
      <c r="B120" s="77"/>
      <c r="C120" s="77"/>
      <c r="D120" s="77"/>
      <c r="E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  <c r="AP120" s="77"/>
      <c r="AQ120" s="77"/>
      <c r="AR120" s="77"/>
      <c r="AS120" s="77"/>
      <c r="AT120" s="77"/>
      <c r="AU120" s="77"/>
      <c r="AV120" s="77"/>
      <c r="AW120" s="77"/>
      <c r="AX120" s="77"/>
      <c r="AY120" s="77"/>
      <c r="AZ120" s="77"/>
      <c r="BA120" s="77"/>
    </row>
    <row r="121" spans="1:53" ht="18.75" customHeight="1" x14ac:dyDescent="0.3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  <c r="AN121" s="77"/>
      <c r="AO121" s="77"/>
      <c r="AP121" s="77"/>
      <c r="AQ121" s="77"/>
      <c r="AR121" s="77"/>
      <c r="AS121" s="77"/>
      <c r="AT121" s="77"/>
      <c r="AU121" s="77"/>
      <c r="AV121" s="77"/>
      <c r="AW121" s="77"/>
      <c r="AX121" s="77"/>
      <c r="AY121" s="77"/>
      <c r="AZ121" s="77"/>
      <c r="BA121" s="77"/>
    </row>
    <row r="122" spans="1:53" ht="18.75" customHeight="1" x14ac:dyDescent="0.3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  <c r="AN122" s="77"/>
      <c r="AO122" s="77"/>
      <c r="AP122" s="77"/>
      <c r="AQ122" s="77"/>
      <c r="AR122" s="77"/>
      <c r="AS122" s="77"/>
      <c r="AT122" s="77"/>
      <c r="AU122" s="77"/>
      <c r="AV122" s="77"/>
      <c r="AW122" s="77"/>
      <c r="AX122" s="77"/>
      <c r="AY122" s="77"/>
      <c r="AZ122" s="77"/>
      <c r="BA122" s="77"/>
    </row>
    <row r="123" spans="1:53" ht="18.75" customHeight="1" x14ac:dyDescent="0.3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7"/>
      <c r="AU123" s="77"/>
      <c r="AV123" s="77"/>
      <c r="AW123" s="77"/>
      <c r="AX123" s="77"/>
      <c r="AY123" s="77"/>
      <c r="AZ123" s="77"/>
      <c r="BA123" s="77"/>
    </row>
    <row r="124" spans="1:53" ht="18.75" customHeight="1" x14ac:dyDescent="0.3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77"/>
      <c r="AO124" s="77"/>
      <c r="AP124" s="77"/>
      <c r="AQ124" s="77"/>
      <c r="AR124" s="77"/>
      <c r="AS124" s="77"/>
      <c r="AT124" s="77"/>
      <c r="AU124" s="77"/>
      <c r="AV124" s="77"/>
      <c r="AW124" s="77"/>
      <c r="AX124" s="77"/>
      <c r="AY124" s="77"/>
      <c r="AZ124" s="77"/>
      <c r="BA124" s="77"/>
    </row>
    <row r="125" spans="1:53" ht="18.75" customHeight="1" x14ac:dyDescent="0.3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7"/>
      <c r="AU125" s="77"/>
      <c r="AV125" s="77"/>
      <c r="AW125" s="77"/>
      <c r="AX125" s="77"/>
      <c r="AY125" s="77"/>
      <c r="AZ125" s="77"/>
      <c r="BA125" s="77"/>
    </row>
    <row r="126" spans="1:53" ht="18.75" customHeight="1" x14ac:dyDescent="0.3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  <c r="AP126" s="77"/>
      <c r="AQ126" s="77"/>
      <c r="AR126" s="77"/>
      <c r="AS126" s="77"/>
      <c r="AT126" s="77"/>
      <c r="AU126" s="77"/>
      <c r="AV126" s="77"/>
      <c r="AW126" s="77"/>
      <c r="AX126" s="77"/>
      <c r="AY126" s="77"/>
      <c r="AZ126" s="77"/>
      <c r="BA126" s="77"/>
    </row>
    <row r="127" spans="1:53" ht="18.75" customHeight="1" x14ac:dyDescent="0.3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  <c r="AP127" s="77"/>
      <c r="AQ127" s="77"/>
      <c r="AR127" s="77"/>
      <c r="AS127" s="77"/>
      <c r="AT127" s="77"/>
      <c r="AU127" s="77"/>
      <c r="AV127" s="77"/>
      <c r="AW127" s="77"/>
      <c r="AX127" s="77"/>
      <c r="AY127" s="77"/>
      <c r="AZ127" s="77"/>
      <c r="BA127" s="77"/>
    </row>
    <row r="128" spans="1:53" ht="18.75" customHeight="1" x14ac:dyDescent="0.3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  <c r="AN128" s="77"/>
      <c r="AO128" s="77"/>
      <c r="AP128" s="77"/>
      <c r="AQ128" s="77"/>
      <c r="AR128" s="77"/>
      <c r="AS128" s="77"/>
      <c r="AT128" s="77"/>
      <c r="AU128" s="77"/>
      <c r="AV128" s="77"/>
      <c r="AW128" s="77"/>
      <c r="AX128" s="77"/>
      <c r="AY128" s="77"/>
      <c r="AZ128" s="77"/>
      <c r="BA128" s="77"/>
    </row>
    <row r="129" spans="1:53" ht="18.75" customHeight="1" x14ac:dyDescent="0.3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7"/>
      <c r="AU129" s="77"/>
      <c r="AV129" s="77"/>
      <c r="AW129" s="77"/>
      <c r="AX129" s="77"/>
      <c r="AY129" s="77"/>
      <c r="AZ129" s="77"/>
      <c r="BA129" s="77"/>
    </row>
    <row r="130" spans="1:53" ht="18.75" customHeight="1" x14ac:dyDescent="0.3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  <c r="AP130" s="77"/>
      <c r="AQ130" s="77"/>
      <c r="AR130" s="77"/>
      <c r="AS130" s="77"/>
      <c r="AT130" s="77"/>
      <c r="AU130" s="77"/>
      <c r="AV130" s="77"/>
      <c r="AW130" s="77"/>
      <c r="AX130" s="77"/>
      <c r="AY130" s="77"/>
      <c r="AZ130" s="77"/>
      <c r="BA130" s="77"/>
    </row>
    <row r="131" spans="1:53" ht="18.75" customHeight="1" x14ac:dyDescent="0.3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U131" s="77"/>
      <c r="AV131" s="77"/>
      <c r="AW131" s="77"/>
      <c r="AX131" s="77"/>
      <c r="AY131" s="77"/>
      <c r="AZ131" s="77"/>
      <c r="BA131" s="77"/>
    </row>
    <row r="132" spans="1:53" ht="18.75" customHeight="1" x14ac:dyDescent="0.3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  <c r="AN132" s="77"/>
      <c r="AO132" s="77"/>
      <c r="AP132" s="77"/>
      <c r="AQ132" s="77"/>
      <c r="AR132" s="77"/>
      <c r="AS132" s="77"/>
      <c r="AT132" s="77"/>
      <c r="AU132" s="77"/>
      <c r="AV132" s="77"/>
      <c r="AW132" s="77"/>
      <c r="AX132" s="77"/>
      <c r="AY132" s="77"/>
      <c r="AZ132" s="77"/>
      <c r="BA132" s="77"/>
    </row>
    <row r="133" spans="1:53" ht="18.75" customHeight="1" x14ac:dyDescent="0.3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  <c r="AP133" s="77"/>
      <c r="AQ133" s="77"/>
      <c r="AR133" s="77"/>
      <c r="AS133" s="77"/>
      <c r="AT133" s="77"/>
      <c r="AU133" s="77"/>
      <c r="AV133" s="77"/>
      <c r="AW133" s="77"/>
      <c r="AX133" s="77"/>
      <c r="AY133" s="77"/>
      <c r="AZ133" s="77"/>
      <c r="BA133" s="77"/>
    </row>
    <row r="134" spans="1:53" ht="18.75" customHeight="1" x14ac:dyDescent="0.3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  <c r="AN134" s="77"/>
      <c r="AO134" s="77"/>
      <c r="AP134" s="77"/>
      <c r="AQ134" s="77"/>
      <c r="AR134" s="77"/>
      <c r="AS134" s="77"/>
      <c r="AT134" s="77"/>
      <c r="AU134" s="77"/>
      <c r="AV134" s="77"/>
      <c r="AW134" s="77"/>
      <c r="AX134" s="77"/>
      <c r="AY134" s="77"/>
      <c r="AZ134" s="77"/>
      <c r="BA134" s="77"/>
    </row>
    <row r="135" spans="1:53" ht="18.75" customHeight="1" x14ac:dyDescent="0.3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  <c r="AP135" s="77"/>
      <c r="AQ135" s="77"/>
      <c r="AR135" s="77"/>
      <c r="AS135" s="77"/>
      <c r="AT135" s="77"/>
      <c r="AU135" s="77"/>
      <c r="AV135" s="77"/>
      <c r="AW135" s="77"/>
      <c r="AX135" s="77"/>
      <c r="AY135" s="77"/>
      <c r="AZ135" s="77"/>
      <c r="BA135" s="77"/>
    </row>
    <row r="136" spans="1:53" ht="18.75" customHeight="1" x14ac:dyDescent="0.3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  <c r="AP136" s="77"/>
      <c r="AQ136" s="77"/>
      <c r="AR136" s="77"/>
      <c r="AS136" s="77"/>
      <c r="AT136" s="77"/>
      <c r="AU136" s="77"/>
      <c r="AV136" s="77"/>
      <c r="AW136" s="77"/>
      <c r="AX136" s="77"/>
      <c r="AY136" s="77"/>
      <c r="AZ136" s="77"/>
      <c r="BA136" s="77"/>
    </row>
    <row r="137" spans="1:53" ht="18.75" customHeight="1" x14ac:dyDescent="0.3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  <c r="AP137" s="77"/>
      <c r="AQ137" s="77"/>
      <c r="AR137" s="77"/>
      <c r="AS137" s="77"/>
      <c r="AT137" s="77"/>
      <c r="AU137" s="77"/>
      <c r="AV137" s="77"/>
      <c r="AW137" s="77"/>
      <c r="AX137" s="77"/>
      <c r="AY137" s="77"/>
      <c r="AZ137" s="77"/>
      <c r="BA137" s="77"/>
    </row>
    <row r="138" spans="1:53" ht="18.75" customHeight="1" x14ac:dyDescent="0.3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  <c r="AP138" s="77"/>
      <c r="AQ138" s="77"/>
      <c r="AR138" s="77"/>
      <c r="AS138" s="77"/>
      <c r="AT138" s="77"/>
      <c r="AU138" s="77"/>
      <c r="AV138" s="77"/>
      <c r="AW138" s="77"/>
      <c r="AX138" s="77"/>
      <c r="AY138" s="77"/>
      <c r="AZ138" s="77"/>
      <c r="BA138" s="77"/>
    </row>
    <row r="139" spans="1:53" ht="18.75" customHeight="1" x14ac:dyDescent="0.3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  <c r="AN139" s="77"/>
      <c r="AO139" s="77"/>
      <c r="AP139" s="77"/>
      <c r="AQ139" s="77"/>
      <c r="AR139" s="77"/>
      <c r="AS139" s="77"/>
      <c r="AT139" s="77"/>
      <c r="AU139" s="77"/>
      <c r="AV139" s="77"/>
      <c r="AW139" s="77"/>
      <c r="AX139" s="77"/>
      <c r="AY139" s="77"/>
      <c r="AZ139" s="77"/>
      <c r="BA139" s="77"/>
    </row>
    <row r="140" spans="1:53" ht="18.75" customHeight="1" x14ac:dyDescent="0.3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  <c r="AP140" s="77"/>
      <c r="AQ140" s="77"/>
      <c r="AR140" s="77"/>
      <c r="AS140" s="77"/>
      <c r="AT140" s="77"/>
      <c r="AU140" s="77"/>
      <c r="AV140" s="77"/>
      <c r="AW140" s="77"/>
      <c r="AX140" s="77"/>
      <c r="AY140" s="77"/>
      <c r="AZ140" s="77"/>
      <c r="BA140" s="77"/>
    </row>
    <row r="141" spans="1:53" ht="18.75" customHeight="1" x14ac:dyDescent="0.3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  <c r="AU141" s="77"/>
      <c r="AV141" s="77"/>
      <c r="AW141" s="77"/>
      <c r="AX141" s="77"/>
      <c r="AY141" s="77"/>
      <c r="AZ141" s="77"/>
      <c r="BA141" s="77"/>
    </row>
    <row r="142" spans="1:53" ht="18.75" customHeight="1" x14ac:dyDescent="0.3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  <c r="AP142" s="77"/>
      <c r="AQ142" s="77"/>
      <c r="AR142" s="77"/>
      <c r="AS142" s="77"/>
      <c r="AT142" s="77"/>
      <c r="AU142" s="77"/>
      <c r="AV142" s="77"/>
      <c r="AW142" s="77"/>
      <c r="AX142" s="77"/>
      <c r="AY142" s="77"/>
      <c r="AZ142" s="77"/>
      <c r="BA142" s="77"/>
    </row>
    <row r="143" spans="1:53" ht="18.75" customHeight="1" x14ac:dyDescent="0.3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  <c r="AN143" s="77"/>
      <c r="AO143" s="77"/>
      <c r="AP143" s="77"/>
      <c r="AQ143" s="77"/>
      <c r="AR143" s="77"/>
      <c r="AS143" s="77"/>
      <c r="AT143" s="77"/>
      <c r="AU143" s="77"/>
      <c r="AV143" s="77"/>
      <c r="AW143" s="77"/>
      <c r="AX143" s="77"/>
      <c r="AY143" s="77"/>
      <c r="AZ143" s="77"/>
      <c r="BA143" s="77"/>
    </row>
    <row r="144" spans="1:53" ht="18.75" customHeight="1" x14ac:dyDescent="0.3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  <c r="AP144" s="77"/>
      <c r="AQ144" s="77"/>
      <c r="AR144" s="77"/>
      <c r="AS144" s="77"/>
      <c r="AT144" s="77"/>
      <c r="AU144" s="77"/>
      <c r="AV144" s="77"/>
      <c r="AW144" s="77"/>
      <c r="AX144" s="77"/>
      <c r="AY144" s="77"/>
      <c r="AZ144" s="77"/>
      <c r="BA144" s="77"/>
    </row>
    <row r="145" spans="1:53" ht="18.75" customHeight="1" x14ac:dyDescent="0.3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  <c r="AN145" s="77"/>
      <c r="AO145" s="77"/>
      <c r="AP145" s="77"/>
      <c r="AQ145" s="77"/>
      <c r="AR145" s="77"/>
      <c r="AS145" s="77"/>
      <c r="AT145" s="77"/>
      <c r="AU145" s="77"/>
      <c r="AV145" s="77"/>
      <c r="AW145" s="77"/>
      <c r="AX145" s="77"/>
      <c r="AY145" s="77"/>
      <c r="AZ145" s="77"/>
      <c r="BA145" s="77"/>
    </row>
    <row r="146" spans="1:53" ht="18.75" customHeight="1" x14ac:dyDescent="0.3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  <c r="AU146" s="77"/>
      <c r="AV146" s="77"/>
      <c r="AW146" s="77"/>
      <c r="AX146" s="77"/>
      <c r="AY146" s="77"/>
      <c r="AZ146" s="77"/>
      <c r="BA146" s="77"/>
    </row>
    <row r="147" spans="1:53" ht="18.75" customHeight="1" x14ac:dyDescent="0.3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  <c r="AP147" s="77"/>
      <c r="AQ147" s="77"/>
      <c r="AR147" s="77"/>
      <c r="AS147" s="77"/>
      <c r="AT147" s="77"/>
      <c r="AU147" s="77"/>
      <c r="AV147" s="77"/>
      <c r="AW147" s="77"/>
      <c r="AX147" s="77"/>
      <c r="AY147" s="77"/>
      <c r="AZ147" s="77"/>
      <c r="BA147" s="77"/>
    </row>
    <row r="148" spans="1:53" ht="18.75" customHeight="1" x14ac:dyDescent="0.3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  <c r="AP148" s="77"/>
      <c r="AQ148" s="77"/>
      <c r="AR148" s="77"/>
      <c r="AS148" s="77"/>
      <c r="AT148" s="77"/>
      <c r="AU148" s="77"/>
      <c r="AV148" s="77"/>
      <c r="AW148" s="77"/>
      <c r="AX148" s="77"/>
      <c r="AY148" s="77"/>
      <c r="AZ148" s="77"/>
      <c r="BA148" s="77"/>
    </row>
    <row r="149" spans="1:53" ht="18.75" customHeight="1" x14ac:dyDescent="0.3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  <c r="AN149" s="77"/>
      <c r="AO149" s="77"/>
      <c r="AP149" s="77"/>
      <c r="AQ149" s="77"/>
      <c r="AR149" s="77"/>
      <c r="AS149" s="77"/>
      <c r="AT149" s="77"/>
      <c r="AU149" s="77"/>
      <c r="AV149" s="77"/>
      <c r="AW149" s="77"/>
      <c r="AX149" s="77"/>
      <c r="AY149" s="77"/>
      <c r="AZ149" s="77"/>
      <c r="BA149" s="77"/>
    </row>
    <row r="150" spans="1:53" ht="18.75" customHeight="1" x14ac:dyDescent="0.3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  <c r="AP150" s="77"/>
      <c r="AQ150" s="77"/>
      <c r="AR150" s="77"/>
      <c r="AS150" s="77"/>
      <c r="AT150" s="77"/>
      <c r="AU150" s="77"/>
      <c r="AV150" s="77"/>
      <c r="AW150" s="77"/>
      <c r="AX150" s="77"/>
      <c r="AY150" s="77"/>
      <c r="AZ150" s="77"/>
      <c r="BA150" s="77"/>
    </row>
    <row r="151" spans="1:53" ht="18.75" customHeight="1" x14ac:dyDescent="0.3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  <c r="AN151" s="77"/>
      <c r="AO151" s="77"/>
      <c r="AP151" s="77"/>
      <c r="AQ151" s="77"/>
      <c r="AR151" s="77"/>
      <c r="AS151" s="77"/>
      <c r="AT151" s="77"/>
      <c r="AU151" s="77"/>
      <c r="AV151" s="77"/>
      <c r="AW151" s="77"/>
      <c r="AX151" s="77"/>
      <c r="AY151" s="77"/>
      <c r="AZ151" s="77"/>
      <c r="BA151" s="77"/>
    </row>
    <row r="152" spans="1:53" ht="18.75" customHeight="1" x14ac:dyDescent="0.3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77"/>
      <c r="AW152" s="77"/>
      <c r="AX152" s="77"/>
      <c r="AY152" s="77"/>
      <c r="AZ152" s="77"/>
      <c r="BA152" s="77"/>
    </row>
    <row r="153" spans="1:53" ht="18.75" customHeight="1" x14ac:dyDescent="0.3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  <c r="AP153" s="77"/>
      <c r="AQ153" s="77"/>
      <c r="AR153" s="77"/>
      <c r="AS153" s="77"/>
      <c r="AT153" s="77"/>
      <c r="AU153" s="77"/>
      <c r="AV153" s="77"/>
      <c r="AW153" s="77"/>
      <c r="AX153" s="77"/>
      <c r="AY153" s="77"/>
      <c r="AZ153" s="77"/>
      <c r="BA153" s="77"/>
    </row>
    <row r="154" spans="1:53" ht="18.75" customHeight="1" x14ac:dyDescent="0.3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  <c r="AN154" s="77"/>
      <c r="AO154" s="77"/>
      <c r="AP154" s="77"/>
      <c r="AQ154" s="77"/>
      <c r="AR154" s="77"/>
      <c r="AS154" s="77"/>
      <c r="AT154" s="77"/>
      <c r="AU154" s="77"/>
      <c r="AV154" s="77"/>
      <c r="AW154" s="77"/>
      <c r="AX154" s="77"/>
      <c r="AY154" s="77"/>
      <c r="AZ154" s="77"/>
      <c r="BA154" s="77"/>
    </row>
    <row r="155" spans="1:53" ht="18.75" customHeight="1" x14ac:dyDescent="0.3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  <c r="AP155" s="77"/>
      <c r="AQ155" s="77"/>
      <c r="AR155" s="77"/>
      <c r="AS155" s="77"/>
      <c r="AT155" s="77"/>
      <c r="AU155" s="77"/>
      <c r="AV155" s="77"/>
      <c r="AW155" s="77"/>
      <c r="AX155" s="77"/>
      <c r="AY155" s="77"/>
      <c r="AZ155" s="77"/>
      <c r="BA155" s="77"/>
    </row>
    <row r="156" spans="1:53" ht="18.75" customHeight="1" x14ac:dyDescent="0.3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  <c r="AU156" s="77"/>
      <c r="AV156" s="77"/>
      <c r="AW156" s="77"/>
      <c r="AX156" s="77"/>
      <c r="AY156" s="77"/>
      <c r="AZ156" s="77"/>
      <c r="BA156" s="77"/>
    </row>
    <row r="157" spans="1:53" ht="18.75" customHeight="1" x14ac:dyDescent="0.3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  <c r="AN157" s="77"/>
      <c r="AO157" s="77"/>
      <c r="AP157" s="77"/>
      <c r="AQ157" s="77"/>
      <c r="AR157" s="77"/>
      <c r="AS157" s="77"/>
      <c r="AT157" s="77"/>
      <c r="AU157" s="77"/>
      <c r="AV157" s="77"/>
      <c r="AW157" s="77"/>
      <c r="AX157" s="77"/>
      <c r="AY157" s="77"/>
      <c r="AZ157" s="77"/>
      <c r="BA157" s="77"/>
    </row>
    <row r="158" spans="1:53" ht="18.75" customHeight="1" x14ac:dyDescent="0.3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  <c r="AP158" s="77"/>
      <c r="AQ158" s="77"/>
      <c r="AR158" s="77"/>
      <c r="AS158" s="77"/>
      <c r="AT158" s="77"/>
      <c r="AU158" s="77"/>
      <c r="AV158" s="77"/>
      <c r="AW158" s="77"/>
      <c r="AX158" s="77"/>
      <c r="AY158" s="77"/>
      <c r="AZ158" s="77"/>
      <c r="BA158" s="77"/>
    </row>
    <row r="159" spans="1:53" ht="18.75" customHeight="1" x14ac:dyDescent="0.3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  <c r="AP159" s="77"/>
      <c r="AQ159" s="77"/>
      <c r="AR159" s="77"/>
      <c r="AS159" s="77"/>
      <c r="AT159" s="77"/>
      <c r="AU159" s="77"/>
      <c r="AV159" s="77"/>
      <c r="AW159" s="77"/>
      <c r="AX159" s="77"/>
      <c r="AY159" s="77"/>
      <c r="AZ159" s="77"/>
      <c r="BA159" s="77"/>
    </row>
    <row r="160" spans="1:53" ht="18.75" customHeight="1" x14ac:dyDescent="0.3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U160" s="77"/>
      <c r="AV160" s="77"/>
      <c r="AW160" s="77"/>
      <c r="AX160" s="77"/>
      <c r="AY160" s="77"/>
      <c r="AZ160" s="77"/>
      <c r="BA160" s="77"/>
    </row>
    <row r="161" spans="1:53" ht="18.75" customHeight="1" x14ac:dyDescent="0.3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  <c r="AP161" s="77"/>
      <c r="AQ161" s="77"/>
      <c r="AR161" s="77"/>
      <c r="AS161" s="77"/>
      <c r="AT161" s="77"/>
      <c r="AU161" s="77"/>
      <c r="AV161" s="77"/>
      <c r="AW161" s="77"/>
      <c r="AX161" s="77"/>
      <c r="AY161" s="77"/>
      <c r="AZ161" s="77"/>
      <c r="BA161" s="77"/>
    </row>
    <row r="162" spans="1:53" ht="18.75" customHeight="1" x14ac:dyDescent="0.3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  <c r="AP162" s="77"/>
      <c r="AQ162" s="77"/>
      <c r="AR162" s="77"/>
      <c r="AS162" s="77"/>
      <c r="AT162" s="77"/>
      <c r="AU162" s="77"/>
      <c r="AV162" s="77"/>
      <c r="AW162" s="77"/>
      <c r="AX162" s="77"/>
      <c r="AY162" s="77"/>
      <c r="AZ162" s="77"/>
      <c r="BA162" s="77"/>
    </row>
    <row r="163" spans="1:53" ht="18.75" customHeight="1" x14ac:dyDescent="0.3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  <c r="AP163" s="77"/>
      <c r="AQ163" s="77"/>
      <c r="AR163" s="77"/>
      <c r="AS163" s="77"/>
      <c r="AT163" s="77"/>
      <c r="AU163" s="77"/>
      <c r="AV163" s="77"/>
      <c r="AW163" s="77"/>
      <c r="AX163" s="77"/>
      <c r="AY163" s="77"/>
      <c r="AZ163" s="77"/>
      <c r="BA163" s="77"/>
    </row>
    <row r="164" spans="1:53" ht="18.75" customHeight="1" x14ac:dyDescent="0.3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  <c r="AP164" s="77"/>
      <c r="AQ164" s="77"/>
      <c r="AR164" s="77"/>
      <c r="AS164" s="77"/>
      <c r="AT164" s="77"/>
      <c r="AU164" s="77"/>
      <c r="AV164" s="77"/>
      <c r="AW164" s="77"/>
      <c r="AX164" s="77"/>
      <c r="AY164" s="77"/>
      <c r="AZ164" s="77"/>
      <c r="BA164" s="77"/>
    </row>
    <row r="165" spans="1:53" ht="18.75" customHeight="1" x14ac:dyDescent="0.3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  <c r="AP165" s="77"/>
      <c r="AQ165" s="77"/>
      <c r="AR165" s="77"/>
      <c r="AS165" s="77"/>
      <c r="AT165" s="77"/>
      <c r="AU165" s="77"/>
      <c r="AV165" s="77"/>
      <c r="AW165" s="77"/>
      <c r="AX165" s="77"/>
      <c r="AY165" s="77"/>
      <c r="AZ165" s="77"/>
      <c r="BA165" s="77"/>
    </row>
    <row r="166" spans="1:53" ht="18.75" customHeight="1" x14ac:dyDescent="0.3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  <c r="AN166" s="77"/>
      <c r="AO166" s="77"/>
      <c r="AP166" s="77"/>
      <c r="AQ166" s="77"/>
      <c r="AR166" s="77"/>
      <c r="AS166" s="77"/>
      <c r="AT166" s="77"/>
      <c r="AU166" s="77"/>
      <c r="AV166" s="77"/>
      <c r="AW166" s="77"/>
      <c r="AX166" s="77"/>
      <c r="AY166" s="77"/>
      <c r="AZ166" s="77"/>
      <c r="BA166" s="77"/>
    </row>
    <row r="167" spans="1:53" ht="18.75" customHeight="1" x14ac:dyDescent="0.3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  <c r="AP167" s="77"/>
      <c r="AQ167" s="77"/>
      <c r="AR167" s="77"/>
      <c r="AS167" s="77"/>
      <c r="AT167" s="77"/>
      <c r="AU167" s="77"/>
      <c r="AV167" s="77"/>
      <c r="AW167" s="77"/>
      <c r="AX167" s="77"/>
      <c r="AY167" s="77"/>
      <c r="AZ167" s="77"/>
      <c r="BA167" s="77"/>
    </row>
    <row r="168" spans="1:53" ht="18.75" customHeight="1" x14ac:dyDescent="0.3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  <c r="AN168" s="77"/>
      <c r="AO168" s="77"/>
      <c r="AP168" s="77"/>
      <c r="AQ168" s="77"/>
      <c r="AR168" s="77"/>
      <c r="AS168" s="77"/>
      <c r="AT168" s="77"/>
      <c r="AU168" s="77"/>
      <c r="AV168" s="77"/>
      <c r="AW168" s="77"/>
      <c r="AX168" s="77"/>
      <c r="AY168" s="77"/>
      <c r="AZ168" s="77"/>
      <c r="BA168" s="77"/>
    </row>
    <row r="169" spans="1:53" ht="18.75" customHeight="1" x14ac:dyDescent="0.3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  <c r="AP169" s="77"/>
      <c r="AQ169" s="77"/>
      <c r="AR169" s="77"/>
      <c r="AS169" s="77"/>
      <c r="AT169" s="77"/>
      <c r="AU169" s="77"/>
      <c r="AV169" s="77"/>
      <c r="AW169" s="77"/>
      <c r="AX169" s="77"/>
      <c r="AY169" s="77"/>
      <c r="AZ169" s="77"/>
      <c r="BA169" s="77"/>
    </row>
    <row r="170" spans="1:53" ht="18.75" customHeight="1" x14ac:dyDescent="0.3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  <c r="AP170" s="77"/>
      <c r="AQ170" s="77"/>
      <c r="AR170" s="77"/>
      <c r="AS170" s="77"/>
      <c r="AT170" s="77"/>
      <c r="AU170" s="77"/>
      <c r="AV170" s="77"/>
      <c r="AW170" s="77"/>
      <c r="AX170" s="77"/>
      <c r="AY170" s="77"/>
      <c r="AZ170" s="77"/>
      <c r="BA170" s="77"/>
    </row>
    <row r="171" spans="1:53" ht="18.75" customHeight="1" x14ac:dyDescent="0.3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U171" s="77"/>
      <c r="AV171" s="77"/>
      <c r="AW171" s="77"/>
      <c r="AX171" s="77"/>
      <c r="AY171" s="77"/>
      <c r="AZ171" s="77"/>
      <c r="BA171" s="77"/>
    </row>
    <row r="172" spans="1:53" ht="18.75" customHeight="1" x14ac:dyDescent="0.3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  <c r="AZ172" s="77"/>
      <c r="BA172" s="77"/>
    </row>
    <row r="173" spans="1:53" ht="18.75" customHeight="1" x14ac:dyDescent="0.3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  <c r="AN173" s="77"/>
      <c r="AO173" s="77"/>
      <c r="AP173" s="77"/>
      <c r="AQ173" s="77"/>
      <c r="AR173" s="77"/>
      <c r="AS173" s="77"/>
      <c r="AT173" s="77"/>
      <c r="AU173" s="77"/>
      <c r="AV173" s="77"/>
      <c r="AW173" s="77"/>
      <c r="AX173" s="77"/>
      <c r="AY173" s="77"/>
      <c r="AZ173" s="77"/>
      <c r="BA173" s="77"/>
    </row>
    <row r="174" spans="1:53" ht="18.75" customHeight="1" x14ac:dyDescent="0.3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  <c r="AP174" s="77"/>
      <c r="AQ174" s="77"/>
      <c r="AR174" s="77"/>
      <c r="AS174" s="77"/>
      <c r="AT174" s="77"/>
      <c r="AU174" s="77"/>
      <c r="AV174" s="77"/>
      <c r="AW174" s="77"/>
      <c r="AX174" s="77"/>
      <c r="AY174" s="77"/>
      <c r="AZ174" s="77"/>
      <c r="BA174" s="77"/>
    </row>
    <row r="175" spans="1:53" ht="18.75" customHeight="1" x14ac:dyDescent="0.3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  <c r="AN175" s="77"/>
      <c r="AO175" s="77"/>
      <c r="AP175" s="77"/>
      <c r="AQ175" s="77"/>
      <c r="AR175" s="77"/>
      <c r="AS175" s="77"/>
      <c r="AT175" s="77"/>
      <c r="AU175" s="77"/>
      <c r="AV175" s="77"/>
      <c r="AW175" s="77"/>
      <c r="AX175" s="77"/>
      <c r="AY175" s="77"/>
      <c r="AZ175" s="77"/>
      <c r="BA175" s="77"/>
    </row>
    <row r="176" spans="1:53" ht="18.75" customHeight="1" x14ac:dyDescent="0.3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  <c r="AP176" s="77"/>
      <c r="AQ176" s="77"/>
      <c r="AR176" s="77"/>
      <c r="AS176" s="77"/>
      <c r="AT176" s="77"/>
      <c r="AU176" s="77"/>
      <c r="AV176" s="77"/>
      <c r="AW176" s="77"/>
      <c r="AX176" s="77"/>
      <c r="AY176" s="77"/>
      <c r="AZ176" s="77"/>
      <c r="BA176" s="77"/>
    </row>
    <row r="177" spans="1:53" ht="18.75" customHeight="1" x14ac:dyDescent="0.3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  <c r="AN177" s="77"/>
      <c r="AO177" s="77"/>
      <c r="AP177" s="77"/>
      <c r="AQ177" s="77"/>
      <c r="AR177" s="77"/>
      <c r="AS177" s="77"/>
      <c r="AT177" s="77"/>
      <c r="AU177" s="77"/>
      <c r="AV177" s="77"/>
      <c r="AW177" s="77"/>
      <c r="AX177" s="77"/>
      <c r="AY177" s="77"/>
      <c r="AZ177" s="77"/>
      <c r="BA177" s="77"/>
    </row>
    <row r="178" spans="1:53" ht="18.75" customHeight="1" x14ac:dyDescent="0.3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  <c r="AP178" s="77"/>
      <c r="AQ178" s="77"/>
      <c r="AR178" s="77"/>
      <c r="AS178" s="77"/>
      <c r="AT178" s="77"/>
      <c r="AU178" s="77"/>
      <c r="AV178" s="77"/>
      <c r="AW178" s="77"/>
      <c r="AX178" s="77"/>
      <c r="AY178" s="77"/>
      <c r="AZ178" s="77"/>
      <c r="BA178" s="77"/>
    </row>
    <row r="179" spans="1:53" ht="18.75" customHeight="1" x14ac:dyDescent="0.3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  <c r="AN179" s="77"/>
      <c r="AO179" s="77"/>
      <c r="AP179" s="77"/>
      <c r="AQ179" s="77"/>
      <c r="AR179" s="77"/>
      <c r="AS179" s="77"/>
      <c r="AT179" s="77"/>
      <c r="AU179" s="77"/>
      <c r="AV179" s="77"/>
      <c r="AW179" s="77"/>
      <c r="AX179" s="77"/>
      <c r="AY179" s="77"/>
      <c r="AZ179" s="77"/>
      <c r="BA179" s="77"/>
    </row>
    <row r="180" spans="1:53" ht="18.75" customHeight="1" x14ac:dyDescent="0.3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77"/>
      <c r="AO180" s="77"/>
      <c r="AP180" s="77"/>
      <c r="AQ180" s="77"/>
      <c r="AR180" s="77"/>
      <c r="AS180" s="77"/>
      <c r="AT180" s="77"/>
      <c r="AU180" s="77"/>
      <c r="AV180" s="77"/>
      <c r="AW180" s="77"/>
      <c r="AX180" s="77"/>
      <c r="AY180" s="77"/>
      <c r="AZ180" s="77"/>
      <c r="BA180" s="77"/>
    </row>
    <row r="181" spans="1:53" ht="18.75" customHeight="1" x14ac:dyDescent="0.3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  <c r="AP181" s="77"/>
      <c r="AQ181" s="77"/>
      <c r="AR181" s="77"/>
      <c r="AS181" s="77"/>
      <c r="AT181" s="77"/>
      <c r="AU181" s="77"/>
      <c r="AV181" s="77"/>
      <c r="AW181" s="77"/>
      <c r="AX181" s="77"/>
      <c r="AY181" s="77"/>
      <c r="AZ181" s="77"/>
      <c r="BA181" s="77"/>
    </row>
    <row r="182" spans="1:53" ht="18.75" customHeight="1" x14ac:dyDescent="0.3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  <c r="AU182" s="77"/>
      <c r="AV182" s="77"/>
      <c r="AW182" s="77"/>
      <c r="AX182" s="77"/>
      <c r="AY182" s="77"/>
      <c r="AZ182" s="77"/>
      <c r="BA182" s="77"/>
    </row>
    <row r="183" spans="1:53" ht="18.75" customHeight="1" x14ac:dyDescent="0.3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  <c r="AP183" s="77"/>
      <c r="AQ183" s="77"/>
      <c r="AR183" s="77"/>
      <c r="AS183" s="77"/>
      <c r="AT183" s="77"/>
      <c r="AU183" s="77"/>
      <c r="AV183" s="77"/>
      <c r="AW183" s="77"/>
      <c r="AX183" s="77"/>
      <c r="AY183" s="77"/>
      <c r="AZ183" s="77"/>
      <c r="BA183" s="77"/>
    </row>
    <row r="184" spans="1:53" ht="18.75" customHeight="1" x14ac:dyDescent="0.3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77"/>
      <c r="AO184" s="77"/>
      <c r="AP184" s="77"/>
      <c r="AQ184" s="77"/>
      <c r="AR184" s="77"/>
      <c r="AS184" s="77"/>
      <c r="AT184" s="77"/>
      <c r="AU184" s="77"/>
      <c r="AV184" s="77"/>
      <c r="AW184" s="77"/>
      <c r="AX184" s="77"/>
      <c r="AY184" s="77"/>
      <c r="AZ184" s="77"/>
      <c r="BA184" s="77"/>
    </row>
    <row r="185" spans="1:53" ht="18.75" customHeight="1" x14ac:dyDescent="0.3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  <c r="AP185" s="77"/>
      <c r="AQ185" s="77"/>
      <c r="AR185" s="77"/>
      <c r="AS185" s="77"/>
      <c r="AT185" s="77"/>
      <c r="AU185" s="77"/>
      <c r="AV185" s="77"/>
      <c r="AW185" s="77"/>
      <c r="AX185" s="77"/>
      <c r="AY185" s="77"/>
      <c r="AZ185" s="77"/>
      <c r="BA185" s="77"/>
    </row>
    <row r="186" spans="1:53" ht="18.75" customHeight="1" x14ac:dyDescent="0.3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77"/>
      <c r="AT186" s="77"/>
      <c r="AU186" s="77"/>
      <c r="AV186" s="77"/>
      <c r="AW186" s="77"/>
      <c r="AX186" s="77"/>
      <c r="AY186" s="77"/>
      <c r="AZ186" s="77"/>
      <c r="BA186" s="77"/>
    </row>
    <row r="187" spans="1:53" ht="18.75" customHeight="1" x14ac:dyDescent="0.3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  <c r="AN187" s="77"/>
      <c r="AO187" s="77"/>
      <c r="AP187" s="77"/>
      <c r="AQ187" s="77"/>
      <c r="AR187" s="77"/>
      <c r="AS187" s="77"/>
      <c r="AT187" s="77"/>
      <c r="AU187" s="77"/>
      <c r="AV187" s="77"/>
      <c r="AW187" s="77"/>
      <c r="AX187" s="77"/>
      <c r="AY187" s="77"/>
      <c r="AZ187" s="77"/>
      <c r="BA187" s="77"/>
    </row>
    <row r="188" spans="1:53" ht="18.75" customHeight="1" x14ac:dyDescent="0.3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  <c r="AP188" s="77"/>
      <c r="AQ188" s="77"/>
      <c r="AR188" s="77"/>
      <c r="AS188" s="77"/>
      <c r="AT188" s="77"/>
      <c r="AU188" s="77"/>
      <c r="AV188" s="77"/>
      <c r="AW188" s="77"/>
      <c r="AX188" s="77"/>
      <c r="AY188" s="77"/>
      <c r="AZ188" s="77"/>
      <c r="BA188" s="77"/>
    </row>
    <row r="189" spans="1:53" ht="18.75" customHeight="1" x14ac:dyDescent="0.3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  <c r="AP189" s="77"/>
      <c r="AQ189" s="77"/>
      <c r="AR189" s="77"/>
      <c r="AS189" s="77"/>
      <c r="AT189" s="77"/>
      <c r="AU189" s="77"/>
      <c r="AV189" s="77"/>
      <c r="AW189" s="77"/>
      <c r="AX189" s="77"/>
      <c r="AY189" s="77"/>
      <c r="AZ189" s="77"/>
      <c r="BA189" s="77"/>
    </row>
    <row r="190" spans="1:53" ht="18.75" customHeight="1" x14ac:dyDescent="0.3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  <c r="AP190" s="77"/>
      <c r="AQ190" s="77"/>
      <c r="AR190" s="77"/>
      <c r="AS190" s="77"/>
      <c r="AT190" s="77"/>
      <c r="AU190" s="77"/>
      <c r="AV190" s="77"/>
      <c r="AW190" s="77"/>
      <c r="AX190" s="77"/>
      <c r="AY190" s="77"/>
      <c r="AZ190" s="77"/>
      <c r="BA190" s="77"/>
    </row>
    <row r="191" spans="1:53" ht="18.75" customHeight="1" x14ac:dyDescent="0.3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  <c r="AP191" s="77"/>
      <c r="AQ191" s="77"/>
      <c r="AR191" s="77"/>
      <c r="AS191" s="77"/>
      <c r="AT191" s="77"/>
      <c r="AU191" s="77"/>
      <c r="AV191" s="77"/>
      <c r="AW191" s="77"/>
      <c r="AX191" s="77"/>
      <c r="AY191" s="77"/>
      <c r="AZ191" s="77"/>
      <c r="BA191" s="77"/>
    </row>
    <row r="192" spans="1:53" ht="18.75" customHeight="1" x14ac:dyDescent="0.3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  <c r="AP192" s="77"/>
      <c r="AQ192" s="77"/>
      <c r="AR192" s="77"/>
      <c r="AS192" s="77"/>
      <c r="AT192" s="77"/>
      <c r="AU192" s="77"/>
      <c r="AV192" s="77"/>
      <c r="AW192" s="77"/>
      <c r="AX192" s="77"/>
      <c r="AY192" s="77"/>
      <c r="AZ192" s="77"/>
      <c r="BA192" s="77"/>
    </row>
    <row r="193" spans="1:53" ht="18.75" customHeight="1" x14ac:dyDescent="0.3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  <c r="AP193" s="77"/>
      <c r="AQ193" s="77"/>
      <c r="AR193" s="77"/>
      <c r="AS193" s="77"/>
      <c r="AT193" s="77"/>
      <c r="AU193" s="77"/>
      <c r="AV193" s="77"/>
      <c r="AW193" s="77"/>
      <c r="AX193" s="77"/>
      <c r="AY193" s="77"/>
      <c r="AZ193" s="77"/>
      <c r="BA193" s="77"/>
    </row>
    <row r="194" spans="1:53" ht="18.75" customHeight="1" x14ac:dyDescent="0.3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  <c r="AP194" s="77"/>
      <c r="AQ194" s="77"/>
      <c r="AR194" s="77"/>
      <c r="AS194" s="77"/>
      <c r="AT194" s="77"/>
      <c r="AU194" s="77"/>
      <c r="AV194" s="77"/>
      <c r="AW194" s="77"/>
      <c r="AX194" s="77"/>
      <c r="AY194" s="77"/>
      <c r="AZ194" s="77"/>
      <c r="BA194" s="77"/>
    </row>
    <row r="195" spans="1:53" ht="18.75" customHeight="1" x14ac:dyDescent="0.3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  <c r="AP195" s="77"/>
      <c r="AQ195" s="77"/>
      <c r="AR195" s="77"/>
      <c r="AS195" s="77"/>
      <c r="AT195" s="77"/>
      <c r="AU195" s="77"/>
      <c r="AV195" s="77"/>
      <c r="AW195" s="77"/>
      <c r="AX195" s="77"/>
      <c r="AY195" s="77"/>
      <c r="AZ195" s="77"/>
      <c r="BA195" s="77"/>
    </row>
    <row r="196" spans="1:53" ht="18.75" customHeight="1" x14ac:dyDescent="0.3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  <c r="AP196" s="77"/>
      <c r="AQ196" s="77"/>
      <c r="AR196" s="77"/>
      <c r="AS196" s="77"/>
      <c r="AT196" s="77"/>
      <c r="AU196" s="77"/>
      <c r="AV196" s="77"/>
      <c r="AW196" s="77"/>
      <c r="AX196" s="77"/>
      <c r="AY196" s="77"/>
      <c r="AZ196" s="77"/>
      <c r="BA196" s="77"/>
    </row>
    <row r="197" spans="1:53" ht="18.75" customHeight="1" x14ac:dyDescent="0.3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  <c r="AP197" s="77"/>
      <c r="AQ197" s="77"/>
      <c r="AR197" s="77"/>
      <c r="AS197" s="77"/>
      <c r="AT197" s="77"/>
      <c r="AU197" s="77"/>
      <c r="AV197" s="77"/>
      <c r="AW197" s="77"/>
      <c r="AX197" s="77"/>
      <c r="AY197" s="77"/>
      <c r="AZ197" s="77"/>
      <c r="BA197" s="77"/>
    </row>
    <row r="198" spans="1:53" ht="18.75" customHeight="1" x14ac:dyDescent="0.3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  <c r="AP198" s="77"/>
      <c r="AQ198" s="77"/>
      <c r="AR198" s="77"/>
      <c r="AS198" s="77"/>
      <c r="AT198" s="77"/>
      <c r="AU198" s="77"/>
      <c r="AV198" s="77"/>
      <c r="AW198" s="77"/>
      <c r="AX198" s="77"/>
      <c r="AY198" s="77"/>
      <c r="AZ198" s="77"/>
      <c r="BA198" s="77"/>
    </row>
    <row r="199" spans="1:53" ht="18.75" customHeight="1" x14ac:dyDescent="0.3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  <c r="AP199" s="77"/>
      <c r="AQ199" s="77"/>
      <c r="AR199" s="77"/>
      <c r="AS199" s="77"/>
      <c r="AT199" s="77"/>
      <c r="AU199" s="77"/>
      <c r="AV199" s="77"/>
      <c r="AW199" s="77"/>
      <c r="AX199" s="77"/>
      <c r="AY199" s="77"/>
      <c r="AZ199" s="77"/>
      <c r="BA199" s="77"/>
    </row>
    <row r="200" spans="1:53" ht="18.75" customHeight="1" x14ac:dyDescent="0.3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  <c r="AN200" s="77"/>
      <c r="AO200" s="77"/>
      <c r="AP200" s="77"/>
      <c r="AQ200" s="77"/>
      <c r="AR200" s="77"/>
      <c r="AS200" s="77"/>
      <c r="AT200" s="77"/>
      <c r="AU200" s="77"/>
      <c r="AV200" s="77"/>
      <c r="AW200" s="77"/>
      <c r="AX200" s="77"/>
      <c r="AY200" s="77"/>
      <c r="AZ200" s="77"/>
      <c r="BA200" s="77"/>
    </row>
    <row r="201" spans="1:53" ht="18.75" customHeight="1" x14ac:dyDescent="0.3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U201" s="77"/>
      <c r="AV201" s="77"/>
      <c r="AW201" s="77"/>
      <c r="AX201" s="77"/>
      <c r="AY201" s="77"/>
      <c r="AZ201" s="77"/>
      <c r="BA201" s="77"/>
    </row>
    <row r="202" spans="1:53" ht="18.75" customHeight="1" x14ac:dyDescent="0.3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  <c r="AN202" s="77"/>
      <c r="AO202" s="77"/>
      <c r="AP202" s="77"/>
      <c r="AQ202" s="77"/>
      <c r="AR202" s="77"/>
      <c r="AS202" s="77"/>
      <c r="AT202" s="77"/>
      <c r="AU202" s="77"/>
      <c r="AV202" s="77"/>
      <c r="AW202" s="77"/>
      <c r="AX202" s="77"/>
      <c r="AY202" s="77"/>
      <c r="AZ202" s="77"/>
      <c r="BA202" s="77"/>
    </row>
    <row r="203" spans="1:53" ht="18.75" customHeight="1" x14ac:dyDescent="0.3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  <c r="AP203" s="77"/>
      <c r="AQ203" s="77"/>
      <c r="AR203" s="77"/>
      <c r="AS203" s="77"/>
      <c r="AT203" s="77"/>
      <c r="AU203" s="77"/>
      <c r="AV203" s="77"/>
      <c r="AW203" s="77"/>
      <c r="AX203" s="77"/>
      <c r="AY203" s="77"/>
      <c r="AZ203" s="77"/>
      <c r="BA203" s="77"/>
    </row>
    <row r="204" spans="1:53" ht="18.75" customHeight="1" x14ac:dyDescent="0.3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  <c r="AP204" s="77"/>
      <c r="AQ204" s="77"/>
      <c r="AR204" s="77"/>
      <c r="AS204" s="77"/>
      <c r="AT204" s="77"/>
      <c r="AU204" s="77"/>
      <c r="AV204" s="77"/>
      <c r="AW204" s="77"/>
      <c r="AX204" s="77"/>
      <c r="AY204" s="77"/>
      <c r="AZ204" s="77"/>
      <c r="BA204" s="77"/>
    </row>
    <row r="205" spans="1:53" ht="18.75" customHeight="1" x14ac:dyDescent="0.3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  <c r="AP205" s="77"/>
      <c r="AQ205" s="77"/>
      <c r="AR205" s="77"/>
      <c r="AS205" s="77"/>
      <c r="AT205" s="77"/>
      <c r="AU205" s="77"/>
      <c r="AV205" s="77"/>
      <c r="AW205" s="77"/>
      <c r="AX205" s="77"/>
      <c r="AY205" s="77"/>
      <c r="AZ205" s="77"/>
      <c r="BA205" s="77"/>
    </row>
    <row r="206" spans="1:53" ht="18.75" customHeight="1" x14ac:dyDescent="0.3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  <c r="AP206" s="77"/>
      <c r="AQ206" s="77"/>
      <c r="AR206" s="77"/>
      <c r="AS206" s="77"/>
      <c r="AT206" s="77"/>
      <c r="AU206" s="77"/>
      <c r="AV206" s="77"/>
      <c r="AW206" s="77"/>
      <c r="AX206" s="77"/>
      <c r="AY206" s="77"/>
      <c r="AZ206" s="77"/>
      <c r="BA206" s="77"/>
    </row>
    <row r="207" spans="1:53" ht="18.75" customHeight="1" x14ac:dyDescent="0.3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  <c r="AN207" s="77"/>
      <c r="AO207" s="77"/>
      <c r="AP207" s="77"/>
      <c r="AQ207" s="77"/>
      <c r="AR207" s="77"/>
      <c r="AS207" s="77"/>
      <c r="AT207" s="77"/>
      <c r="AU207" s="77"/>
      <c r="AV207" s="77"/>
      <c r="AW207" s="77"/>
      <c r="AX207" s="77"/>
      <c r="AY207" s="77"/>
      <c r="AZ207" s="77"/>
      <c r="BA207" s="77"/>
    </row>
    <row r="208" spans="1:53" ht="18.75" customHeight="1" x14ac:dyDescent="0.3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  <c r="AP208" s="77"/>
      <c r="AQ208" s="77"/>
      <c r="AR208" s="77"/>
      <c r="AS208" s="77"/>
      <c r="AT208" s="77"/>
      <c r="AU208" s="77"/>
      <c r="AV208" s="77"/>
      <c r="AW208" s="77"/>
      <c r="AX208" s="77"/>
      <c r="AY208" s="77"/>
      <c r="AZ208" s="77"/>
      <c r="BA208" s="77"/>
    </row>
    <row r="209" spans="1:53" ht="18.75" customHeight="1" x14ac:dyDescent="0.3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  <c r="AN209" s="77"/>
      <c r="AO209" s="77"/>
      <c r="AP209" s="77"/>
      <c r="AQ209" s="77"/>
      <c r="AR209" s="77"/>
      <c r="AS209" s="77"/>
      <c r="AT209" s="77"/>
      <c r="AU209" s="77"/>
      <c r="AV209" s="77"/>
      <c r="AW209" s="77"/>
      <c r="AX209" s="77"/>
      <c r="AY209" s="77"/>
      <c r="AZ209" s="77"/>
      <c r="BA209" s="77"/>
    </row>
    <row r="210" spans="1:53" ht="18.75" customHeight="1" x14ac:dyDescent="0.3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  <c r="AP210" s="77"/>
      <c r="AQ210" s="77"/>
      <c r="AR210" s="77"/>
      <c r="AS210" s="77"/>
      <c r="AT210" s="77"/>
      <c r="AU210" s="77"/>
      <c r="AV210" s="77"/>
      <c r="AW210" s="77"/>
      <c r="AX210" s="77"/>
      <c r="AY210" s="77"/>
      <c r="AZ210" s="77"/>
      <c r="BA210" s="77"/>
    </row>
    <row r="211" spans="1:53" ht="18.75" customHeight="1" x14ac:dyDescent="0.3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  <c r="AN211" s="77"/>
      <c r="AO211" s="77"/>
      <c r="AP211" s="77"/>
      <c r="AQ211" s="77"/>
      <c r="AR211" s="77"/>
      <c r="AS211" s="77"/>
      <c r="AT211" s="77"/>
      <c r="AU211" s="77"/>
      <c r="AV211" s="77"/>
      <c r="AW211" s="77"/>
      <c r="AX211" s="77"/>
      <c r="AY211" s="77"/>
      <c r="AZ211" s="77"/>
      <c r="BA211" s="77"/>
    </row>
    <row r="212" spans="1:53" ht="18.75" customHeight="1" x14ac:dyDescent="0.3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  <c r="AP212" s="77"/>
      <c r="AQ212" s="77"/>
      <c r="AR212" s="77"/>
      <c r="AS212" s="77"/>
      <c r="AT212" s="77"/>
      <c r="AU212" s="77"/>
      <c r="AV212" s="77"/>
      <c r="AW212" s="77"/>
      <c r="AX212" s="77"/>
      <c r="AY212" s="77"/>
      <c r="AZ212" s="77"/>
      <c r="BA212" s="77"/>
    </row>
    <row r="213" spans="1:53" ht="18.75" customHeight="1" x14ac:dyDescent="0.3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  <c r="AN213" s="77"/>
      <c r="AO213" s="77"/>
      <c r="AP213" s="77"/>
      <c r="AQ213" s="77"/>
      <c r="AR213" s="77"/>
      <c r="AS213" s="77"/>
      <c r="AT213" s="77"/>
      <c r="AU213" s="77"/>
      <c r="AV213" s="77"/>
      <c r="AW213" s="77"/>
      <c r="AX213" s="77"/>
      <c r="AY213" s="77"/>
      <c r="AZ213" s="77"/>
      <c r="BA213" s="77"/>
    </row>
    <row r="214" spans="1:53" ht="18.75" customHeight="1" x14ac:dyDescent="0.3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  <c r="AP214" s="77"/>
      <c r="AQ214" s="77"/>
      <c r="AR214" s="77"/>
      <c r="AS214" s="77"/>
      <c r="AT214" s="77"/>
      <c r="AU214" s="77"/>
      <c r="AV214" s="77"/>
      <c r="AW214" s="77"/>
      <c r="AX214" s="77"/>
      <c r="AY214" s="77"/>
      <c r="AZ214" s="77"/>
      <c r="BA214" s="77"/>
    </row>
    <row r="215" spans="1:53" ht="18.75" customHeight="1" x14ac:dyDescent="0.3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  <c r="AP215" s="77"/>
      <c r="AQ215" s="77"/>
      <c r="AR215" s="77"/>
      <c r="AS215" s="77"/>
      <c r="AT215" s="77"/>
      <c r="AU215" s="77"/>
      <c r="AV215" s="77"/>
      <c r="AW215" s="77"/>
      <c r="AX215" s="77"/>
      <c r="AY215" s="77"/>
      <c r="AZ215" s="77"/>
      <c r="BA215" s="77"/>
    </row>
    <row r="216" spans="1:53" ht="18.75" customHeight="1" x14ac:dyDescent="0.3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77"/>
      <c r="AW216" s="77"/>
      <c r="AX216" s="77"/>
      <c r="AY216" s="77"/>
      <c r="AZ216" s="77"/>
      <c r="BA216" s="77"/>
    </row>
    <row r="217" spans="1:53" ht="18.75" customHeight="1" x14ac:dyDescent="0.3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  <c r="AP217" s="77"/>
      <c r="AQ217" s="77"/>
      <c r="AR217" s="77"/>
      <c r="AS217" s="77"/>
      <c r="AT217" s="77"/>
      <c r="AU217" s="77"/>
      <c r="AV217" s="77"/>
      <c r="AW217" s="77"/>
      <c r="AX217" s="77"/>
      <c r="AY217" s="77"/>
      <c r="AZ217" s="77"/>
      <c r="BA217" s="77"/>
    </row>
    <row r="218" spans="1:53" ht="18.75" customHeight="1" x14ac:dyDescent="0.3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  <c r="AP218" s="77"/>
      <c r="AQ218" s="77"/>
      <c r="AR218" s="77"/>
      <c r="AS218" s="77"/>
      <c r="AT218" s="77"/>
      <c r="AU218" s="77"/>
      <c r="AV218" s="77"/>
      <c r="AW218" s="77"/>
      <c r="AX218" s="77"/>
      <c r="AY218" s="77"/>
      <c r="AZ218" s="77"/>
      <c r="BA218" s="77"/>
    </row>
    <row r="219" spans="1:53" ht="18.75" customHeight="1" x14ac:dyDescent="0.3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  <c r="AP219" s="77"/>
      <c r="AQ219" s="77"/>
      <c r="AR219" s="77"/>
      <c r="AS219" s="77"/>
      <c r="AT219" s="77"/>
      <c r="AU219" s="77"/>
      <c r="AV219" s="77"/>
      <c r="AW219" s="77"/>
      <c r="AX219" s="77"/>
      <c r="AY219" s="77"/>
      <c r="AZ219" s="77"/>
      <c r="BA219" s="77"/>
    </row>
    <row r="220" spans="1:53" ht="18.75" customHeight="1" x14ac:dyDescent="0.3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  <c r="AP220" s="77"/>
      <c r="AQ220" s="77"/>
      <c r="AR220" s="77"/>
      <c r="AS220" s="77"/>
      <c r="AT220" s="77"/>
      <c r="AU220" s="77"/>
      <c r="AV220" s="77"/>
      <c r="AW220" s="77"/>
      <c r="AX220" s="77"/>
      <c r="AY220" s="77"/>
      <c r="AZ220" s="77"/>
      <c r="BA220" s="77"/>
    </row>
    <row r="221" spans="1:53" ht="18.75" customHeight="1" x14ac:dyDescent="0.3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77"/>
      <c r="AQ221" s="77"/>
      <c r="AR221" s="77"/>
      <c r="AS221" s="77"/>
      <c r="AT221" s="77"/>
      <c r="AU221" s="77"/>
      <c r="AV221" s="77"/>
      <c r="AW221" s="77"/>
      <c r="AX221" s="77"/>
      <c r="AY221" s="77"/>
      <c r="AZ221" s="77"/>
      <c r="BA221" s="77"/>
    </row>
    <row r="222" spans="1:53" ht="18.75" customHeight="1" x14ac:dyDescent="0.3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  <c r="AN222" s="77"/>
      <c r="AO222" s="77"/>
      <c r="AP222" s="77"/>
      <c r="AQ222" s="77"/>
      <c r="AR222" s="77"/>
      <c r="AS222" s="77"/>
      <c r="AT222" s="77"/>
      <c r="AU222" s="77"/>
      <c r="AV222" s="77"/>
      <c r="AW222" s="77"/>
      <c r="AX222" s="77"/>
      <c r="AY222" s="77"/>
      <c r="AZ222" s="77"/>
      <c r="BA222" s="77"/>
    </row>
    <row r="223" spans="1:53" ht="18.75" customHeight="1" x14ac:dyDescent="0.3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  <c r="AP223" s="77"/>
      <c r="AQ223" s="77"/>
      <c r="AR223" s="77"/>
      <c r="AS223" s="77"/>
      <c r="AT223" s="77"/>
      <c r="AU223" s="77"/>
      <c r="AV223" s="77"/>
      <c r="AW223" s="77"/>
      <c r="AX223" s="77"/>
      <c r="AY223" s="77"/>
      <c r="AZ223" s="77"/>
      <c r="BA223" s="77"/>
    </row>
    <row r="224" spans="1:53" ht="18.75" customHeight="1" x14ac:dyDescent="0.3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  <c r="AP224" s="77"/>
      <c r="AQ224" s="77"/>
      <c r="AR224" s="77"/>
      <c r="AS224" s="77"/>
      <c r="AT224" s="77"/>
      <c r="AU224" s="77"/>
      <c r="AV224" s="77"/>
      <c r="AW224" s="77"/>
      <c r="AX224" s="77"/>
      <c r="AY224" s="77"/>
      <c r="AZ224" s="77"/>
      <c r="BA224" s="77"/>
    </row>
    <row r="225" spans="1:53" ht="18.75" customHeight="1" x14ac:dyDescent="0.3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  <c r="AP225" s="77"/>
      <c r="AQ225" s="77"/>
      <c r="AR225" s="77"/>
      <c r="AS225" s="77"/>
      <c r="AT225" s="77"/>
      <c r="AU225" s="77"/>
      <c r="AV225" s="77"/>
      <c r="AW225" s="77"/>
      <c r="AX225" s="77"/>
      <c r="AY225" s="77"/>
      <c r="AZ225" s="77"/>
      <c r="BA225" s="77"/>
    </row>
    <row r="226" spans="1:53" ht="18.75" customHeight="1" x14ac:dyDescent="0.3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  <c r="AP226" s="77"/>
      <c r="AQ226" s="77"/>
      <c r="AR226" s="77"/>
      <c r="AS226" s="77"/>
      <c r="AT226" s="77"/>
      <c r="AU226" s="77"/>
      <c r="AV226" s="77"/>
      <c r="AW226" s="77"/>
      <c r="AX226" s="77"/>
      <c r="AY226" s="77"/>
      <c r="AZ226" s="77"/>
      <c r="BA226" s="77"/>
    </row>
    <row r="227" spans="1:53" ht="18.75" customHeight="1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  <c r="AP227" s="77"/>
      <c r="AQ227" s="77"/>
      <c r="AR227" s="77"/>
      <c r="AS227" s="77"/>
      <c r="AT227" s="77"/>
      <c r="AU227" s="77"/>
      <c r="AV227" s="77"/>
      <c r="AW227" s="77"/>
      <c r="AX227" s="77"/>
      <c r="AY227" s="77"/>
      <c r="AZ227" s="77"/>
      <c r="BA227" s="77"/>
    </row>
    <row r="228" spans="1:53" ht="18.75" customHeight="1" x14ac:dyDescent="0.3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  <c r="AN228" s="77"/>
      <c r="AO228" s="77"/>
      <c r="AP228" s="77"/>
      <c r="AQ228" s="77"/>
      <c r="AR228" s="77"/>
      <c r="AS228" s="77"/>
      <c r="AT228" s="77"/>
      <c r="AU228" s="77"/>
      <c r="AV228" s="77"/>
      <c r="AW228" s="77"/>
      <c r="AX228" s="77"/>
      <c r="AY228" s="77"/>
      <c r="AZ228" s="77"/>
      <c r="BA228" s="77"/>
    </row>
    <row r="229" spans="1:53" ht="18.75" customHeight="1" x14ac:dyDescent="0.3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  <c r="AP229" s="77"/>
      <c r="AQ229" s="77"/>
      <c r="AR229" s="77"/>
      <c r="AS229" s="77"/>
      <c r="AT229" s="77"/>
      <c r="AU229" s="77"/>
      <c r="AV229" s="77"/>
      <c r="AW229" s="77"/>
      <c r="AX229" s="77"/>
      <c r="AY229" s="77"/>
      <c r="AZ229" s="77"/>
      <c r="BA229" s="77"/>
    </row>
    <row r="230" spans="1:53" ht="18.75" customHeight="1" x14ac:dyDescent="0.3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  <c r="AN230" s="77"/>
      <c r="AO230" s="77"/>
      <c r="AP230" s="77"/>
      <c r="AQ230" s="77"/>
      <c r="AR230" s="77"/>
      <c r="AS230" s="77"/>
      <c r="AT230" s="77"/>
      <c r="AU230" s="77"/>
      <c r="AV230" s="77"/>
      <c r="AW230" s="77"/>
      <c r="AX230" s="77"/>
      <c r="AY230" s="77"/>
      <c r="AZ230" s="77"/>
      <c r="BA230" s="77"/>
    </row>
    <row r="231" spans="1:53" ht="18.75" customHeight="1" x14ac:dyDescent="0.3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  <c r="AP231" s="77"/>
      <c r="AQ231" s="77"/>
      <c r="AR231" s="77"/>
      <c r="AS231" s="77"/>
      <c r="AT231" s="77"/>
      <c r="AU231" s="77"/>
      <c r="AV231" s="77"/>
      <c r="AW231" s="77"/>
      <c r="AX231" s="77"/>
      <c r="AY231" s="77"/>
      <c r="AZ231" s="77"/>
      <c r="BA231" s="77"/>
    </row>
    <row r="232" spans="1:53" ht="18.75" customHeight="1" x14ac:dyDescent="0.3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  <c r="AP232" s="77"/>
      <c r="AQ232" s="77"/>
      <c r="AR232" s="77"/>
      <c r="AS232" s="77"/>
      <c r="AT232" s="77"/>
      <c r="AU232" s="77"/>
      <c r="AV232" s="77"/>
      <c r="AW232" s="77"/>
      <c r="AX232" s="77"/>
      <c r="AY232" s="77"/>
      <c r="AZ232" s="77"/>
      <c r="BA232" s="77"/>
    </row>
    <row r="233" spans="1:53" ht="18.75" customHeight="1" x14ac:dyDescent="0.3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  <c r="AN233" s="77"/>
      <c r="AO233" s="77"/>
      <c r="AP233" s="77"/>
      <c r="AQ233" s="77"/>
      <c r="AR233" s="77"/>
      <c r="AS233" s="77"/>
      <c r="AT233" s="77"/>
      <c r="AU233" s="77"/>
      <c r="AV233" s="77"/>
      <c r="AW233" s="77"/>
      <c r="AX233" s="77"/>
      <c r="AY233" s="77"/>
      <c r="AZ233" s="77"/>
      <c r="BA233" s="77"/>
    </row>
    <row r="234" spans="1:53" ht="18.75" customHeight="1" x14ac:dyDescent="0.3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  <c r="AP234" s="77"/>
      <c r="AQ234" s="77"/>
      <c r="AR234" s="77"/>
      <c r="AS234" s="77"/>
      <c r="AT234" s="77"/>
      <c r="AU234" s="77"/>
      <c r="AV234" s="77"/>
      <c r="AW234" s="77"/>
      <c r="AX234" s="77"/>
      <c r="AY234" s="77"/>
      <c r="AZ234" s="77"/>
      <c r="BA234" s="77"/>
    </row>
    <row r="235" spans="1:53" ht="18.75" customHeight="1" x14ac:dyDescent="0.3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  <c r="AN235" s="77"/>
      <c r="AO235" s="77"/>
      <c r="AP235" s="77"/>
      <c r="AQ235" s="77"/>
      <c r="AR235" s="77"/>
      <c r="AS235" s="77"/>
      <c r="AT235" s="77"/>
      <c r="AU235" s="77"/>
      <c r="AV235" s="77"/>
      <c r="AW235" s="77"/>
      <c r="AX235" s="77"/>
      <c r="AY235" s="77"/>
      <c r="AZ235" s="77"/>
      <c r="BA235" s="77"/>
    </row>
    <row r="236" spans="1:53" ht="18.75" customHeight="1" x14ac:dyDescent="0.3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  <c r="AN236" s="77"/>
      <c r="AO236" s="77"/>
      <c r="AP236" s="77"/>
      <c r="AQ236" s="77"/>
      <c r="AR236" s="77"/>
      <c r="AS236" s="77"/>
      <c r="AT236" s="77"/>
      <c r="AU236" s="77"/>
      <c r="AV236" s="77"/>
      <c r="AW236" s="77"/>
      <c r="AX236" s="77"/>
      <c r="AY236" s="77"/>
      <c r="AZ236" s="77"/>
      <c r="BA236" s="77"/>
    </row>
    <row r="237" spans="1:53" ht="18.75" customHeight="1" x14ac:dyDescent="0.3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  <c r="AN237" s="77"/>
      <c r="AO237" s="77"/>
      <c r="AP237" s="77"/>
      <c r="AQ237" s="77"/>
      <c r="AR237" s="77"/>
      <c r="AS237" s="77"/>
      <c r="AT237" s="77"/>
      <c r="AU237" s="77"/>
      <c r="AV237" s="77"/>
      <c r="AW237" s="77"/>
      <c r="AX237" s="77"/>
      <c r="AY237" s="77"/>
      <c r="AZ237" s="77"/>
      <c r="BA237" s="77"/>
    </row>
    <row r="238" spans="1:53" ht="18.75" customHeight="1" x14ac:dyDescent="0.3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  <c r="AN238" s="77"/>
      <c r="AO238" s="77"/>
      <c r="AP238" s="77"/>
      <c r="AQ238" s="77"/>
      <c r="AR238" s="77"/>
      <c r="AS238" s="77"/>
      <c r="AT238" s="77"/>
      <c r="AU238" s="77"/>
      <c r="AV238" s="77"/>
      <c r="AW238" s="77"/>
      <c r="AX238" s="77"/>
      <c r="AY238" s="77"/>
      <c r="AZ238" s="77"/>
      <c r="BA238" s="77"/>
    </row>
    <row r="239" spans="1:53" ht="18.75" customHeight="1" x14ac:dyDescent="0.3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  <c r="AN239" s="77"/>
      <c r="AO239" s="77"/>
      <c r="AP239" s="77"/>
      <c r="AQ239" s="77"/>
      <c r="AR239" s="77"/>
      <c r="AS239" s="77"/>
      <c r="AT239" s="77"/>
      <c r="AU239" s="77"/>
      <c r="AV239" s="77"/>
      <c r="AW239" s="77"/>
      <c r="AX239" s="77"/>
      <c r="AY239" s="77"/>
      <c r="AZ239" s="77"/>
      <c r="BA239" s="77"/>
    </row>
    <row r="240" spans="1:53" ht="18.75" customHeight="1" x14ac:dyDescent="0.3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  <c r="AN240" s="77"/>
      <c r="AO240" s="77"/>
      <c r="AP240" s="77"/>
      <c r="AQ240" s="77"/>
      <c r="AR240" s="77"/>
      <c r="AS240" s="77"/>
      <c r="AT240" s="77"/>
      <c r="AU240" s="77"/>
      <c r="AV240" s="77"/>
      <c r="AW240" s="77"/>
      <c r="AX240" s="77"/>
      <c r="AY240" s="77"/>
      <c r="AZ240" s="77"/>
      <c r="BA240" s="77"/>
    </row>
    <row r="241" spans="1:53" ht="18.75" customHeight="1" x14ac:dyDescent="0.3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  <c r="AN241" s="77"/>
      <c r="AO241" s="77"/>
      <c r="AP241" s="77"/>
      <c r="AQ241" s="77"/>
      <c r="AR241" s="77"/>
      <c r="AS241" s="77"/>
      <c r="AT241" s="77"/>
      <c r="AU241" s="77"/>
      <c r="AV241" s="77"/>
      <c r="AW241" s="77"/>
      <c r="AX241" s="77"/>
      <c r="AY241" s="77"/>
      <c r="AZ241" s="77"/>
      <c r="BA241" s="77"/>
    </row>
    <row r="242" spans="1:53" ht="18.75" customHeight="1" x14ac:dyDescent="0.3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  <c r="AN242" s="77"/>
      <c r="AO242" s="77"/>
      <c r="AP242" s="77"/>
      <c r="AQ242" s="77"/>
      <c r="AR242" s="77"/>
      <c r="AS242" s="77"/>
      <c r="AT242" s="77"/>
      <c r="AU242" s="77"/>
      <c r="AV242" s="77"/>
      <c r="AW242" s="77"/>
      <c r="AX242" s="77"/>
      <c r="AY242" s="77"/>
      <c r="AZ242" s="77"/>
      <c r="BA242" s="77"/>
    </row>
    <row r="243" spans="1:53" ht="18.75" customHeight="1" x14ac:dyDescent="0.3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  <c r="AP243" s="77"/>
      <c r="AQ243" s="77"/>
      <c r="AR243" s="77"/>
      <c r="AS243" s="77"/>
      <c r="AT243" s="77"/>
      <c r="AU243" s="77"/>
      <c r="AV243" s="77"/>
      <c r="AW243" s="77"/>
      <c r="AX243" s="77"/>
      <c r="AY243" s="77"/>
      <c r="AZ243" s="77"/>
      <c r="BA243" s="77"/>
    </row>
    <row r="244" spans="1:53" ht="18.75" customHeight="1" x14ac:dyDescent="0.3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  <c r="AN244" s="77"/>
      <c r="AO244" s="77"/>
      <c r="AP244" s="77"/>
      <c r="AQ244" s="77"/>
      <c r="AR244" s="77"/>
      <c r="AS244" s="77"/>
      <c r="AT244" s="77"/>
      <c r="AU244" s="77"/>
      <c r="AV244" s="77"/>
      <c r="AW244" s="77"/>
      <c r="AX244" s="77"/>
      <c r="AY244" s="77"/>
      <c r="AZ244" s="77"/>
      <c r="BA244" s="77"/>
    </row>
    <row r="245" spans="1:53" ht="18.75" customHeight="1" x14ac:dyDescent="0.3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  <c r="AN245" s="77"/>
      <c r="AO245" s="77"/>
      <c r="AP245" s="77"/>
      <c r="AQ245" s="77"/>
      <c r="AR245" s="77"/>
      <c r="AS245" s="77"/>
      <c r="AT245" s="77"/>
      <c r="AU245" s="77"/>
      <c r="AV245" s="77"/>
      <c r="AW245" s="77"/>
      <c r="AX245" s="77"/>
      <c r="AY245" s="77"/>
      <c r="AZ245" s="77"/>
      <c r="BA245" s="77"/>
    </row>
    <row r="246" spans="1:53" ht="18.75" customHeight="1" x14ac:dyDescent="0.3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  <c r="AW246" s="77"/>
      <c r="AX246" s="77"/>
      <c r="AY246" s="77"/>
      <c r="AZ246" s="77"/>
      <c r="BA246" s="77"/>
    </row>
    <row r="247" spans="1:53" ht="18.75" customHeight="1" x14ac:dyDescent="0.3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  <c r="AP247" s="77"/>
      <c r="AQ247" s="77"/>
      <c r="AR247" s="77"/>
      <c r="AS247" s="77"/>
      <c r="AT247" s="77"/>
      <c r="AU247" s="77"/>
      <c r="AV247" s="77"/>
      <c r="AW247" s="77"/>
      <c r="AX247" s="77"/>
      <c r="AY247" s="77"/>
      <c r="AZ247" s="77"/>
      <c r="BA247" s="77"/>
    </row>
    <row r="248" spans="1:53" ht="18.75" customHeight="1" x14ac:dyDescent="0.3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  <c r="AP248" s="77"/>
      <c r="AQ248" s="77"/>
      <c r="AR248" s="77"/>
      <c r="AS248" s="77"/>
      <c r="AT248" s="77"/>
      <c r="AU248" s="77"/>
      <c r="AV248" s="77"/>
      <c r="AW248" s="77"/>
      <c r="AX248" s="77"/>
      <c r="AY248" s="77"/>
      <c r="AZ248" s="77"/>
      <c r="BA248" s="77"/>
    </row>
    <row r="249" spans="1:53" ht="18.75" customHeight="1" x14ac:dyDescent="0.3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  <c r="AN249" s="77"/>
      <c r="AO249" s="77"/>
      <c r="AP249" s="77"/>
      <c r="AQ249" s="77"/>
      <c r="AR249" s="77"/>
      <c r="AS249" s="77"/>
      <c r="AT249" s="77"/>
      <c r="AU249" s="77"/>
      <c r="AV249" s="77"/>
      <c r="AW249" s="77"/>
      <c r="AX249" s="77"/>
      <c r="AY249" s="77"/>
      <c r="AZ249" s="77"/>
      <c r="BA249" s="77"/>
    </row>
    <row r="250" spans="1:53" ht="18.75" customHeight="1" x14ac:dyDescent="0.3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  <c r="AP250" s="77"/>
      <c r="AQ250" s="77"/>
      <c r="AR250" s="77"/>
      <c r="AS250" s="77"/>
      <c r="AT250" s="77"/>
      <c r="AU250" s="77"/>
      <c r="AV250" s="77"/>
      <c r="AW250" s="77"/>
      <c r="AX250" s="77"/>
      <c r="AY250" s="77"/>
      <c r="AZ250" s="77"/>
      <c r="BA250" s="77"/>
    </row>
    <row r="251" spans="1:53" ht="18.75" customHeight="1" x14ac:dyDescent="0.3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  <c r="AP251" s="77"/>
      <c r="AQ251" s="77"/>
      <c r="AR251" s="77"/>
      <c r="AS251" s="77"/>
      <c r="AT251" s="77"/>
      <c r="AU251" s="77"/>
      <c r="AV251" s="77"/>
      <c r="AW251" s="77"/>
      <c r="AX251" s="77"/>
      <c r="AY251" s="77"/>
      <c r="AZ251" s="77"/>
      <c r="BA251" s="77"/>
    </row>
    <row r="252" spans="1:53" ht="18.75" customHeight="1" x14ac:dyDescent="0.3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  <c r="AP252" s="77"/>
      <c r="AQ252" s="77"/>
      <c r="AR252" s="77"/>
      <c r="AS252" s="77"/>
      <c r="AT252" s="77"/>
      <c r="AU252" s="77"/>
      <c r="AV252" s="77"/>
      <c r="AW252" s="77"/>
      <c r="AX252" s="77"/>
      <c r="AY252" s="77"/>
      <c r="AZ252" s="77"/>
      <c r="BA252" s="77"/>
    </row>
    <row r="253" spans="1:53" ht="18.75" customHeight="1" x14ac:dyDescent="0.3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  <c r="AN253" s="77"/>
      <c r="AO253" s="77"/>
      <c r="AP253" s="77"/>
      <c r="AQ253" s="77"/>
      <c r="AR253" s="77"/>
      <c r="AS253" s="77"/>
      <c r="AT253" s="77"/>
      <c r="AU253" s="77"/>
      <c r="AV253" s="77"/>
      <c r="AW253" s="77"/>
      <c r="AX253" s="77"/>
      <c r="AY253" s="77"/>
      <c r="AZ253" s="77"/>
      <c r="BA253" s="77"/>
    </row>
    <row r="254" spans="1:53" ht="18.75" customHeight="1" x14ac:dyDescent="0.3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  <c r="AP254" s="77"/>
      <c r="AQ254" s="77"/>
      <c r="AR254" s="77"/>
      <c r="AS254" s="77"/>
      <c r="AT254" s="77"/>
      <c r="AU254" s="77"/>
      <c r="AV254" s="77"/>
      <c r="AW254" s="77"/>
      <c r="AX254" s="77"/>
      <c r="AY254" s="77"/>
      <c r="AZ254" s="77"/>
      <c r="BA254" s="77"/>
    </row>
    <row r="255" spans="1:53" ht="18.75" customHeight="1" x14ac:dyDescent="0.3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  <c r="AN255" s="77"/>
      <c r="AO255" s="77"/>
      <c r="AP255" s="77"/>
      <c r="AQ255" s="77"/>
      <c r="AR255" s="77"/>
      <c r="AS255" s="77"/>
      <c r="AT255" s="77"/>
      <c r="AU255" s="77"/>
      <c r="AV255" s="77"/>
      <c r="AW255" s="77"/>
      <c r="AX255" s="77"/>
      <c r="AY255" s="77"/>
      <c r="AZ255" s="77"/>
      <c r="BA255" s="77"/>
    </row>
    <row r="256" spans="1:53" ht="18.75" customHeight="1" x14ac:dyDescent="0.3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  <c r="AN256" s="77"/>
      <c r="AO256" s="77"/>
      <c r="AP256" s="77"/>
      <c r="AQ256" s="77"/>
      <c r="AR256" s="77"/>
      <c r="AS256" s="77"/>
      <c r="AT256" s="77"/>
      <c r="AU256" s="77"/>
      <c r="AV256" s="77"/>
      <c r="AW256" s="77"/>
      <c r="AX256" s="77"/>
      <c r="AY256" s="77"/>
      <c r="AZ256" s="77"/>
      <c r="BA256" s="77"/>
    </row>
    <row r="257" spans="1:53" ht="18.75" customHeight="1" x14ac:dyDescent="0.3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  <c r="AN257" s="77"/>
      <c r="AO257" s="77"/>
      <c r="AP257" s="77"/>
      <c r="AQ257" s="77"/>
      <c r="AR257" s="77"/>
      <c r="AS257" s="77"/>
      <c r="AT257" s="77"/>
      <c r="AU257" s="77"/>
      <c r="AV257" s="77"/>
      <c r="AW257" s="77"/>
      <c r="AX257" s="77"/>
      <c r="AY257" s="77"/>
      <c r="AZ257" s="77"/>
      <c r="BA257" s="77"/>
    </row>
    <row r="258" spans="1:53" ht="18.75" customHeight="1" x14ac:dyDescent="0.3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  <c r="AN258" s="77"/>
      <c r="AO258" s="77"/>
      <c r="AP258" s="77"/>
      <c r="AQ258" s="77"/>
      <c r="AR258" s="77"/>
      <c r="AS258" s="77"/>
      <c r="AT258" s="77"/>
      <c r="AU258" s="77"/>
      <c r="AV258" s="77"/>
      <c r="AW258" s="77"/>
      <c r="AX258" s="77"/>
      <c r="AY258" s="77"/>
      <c r="AZ258" s="77"/>
      <c r="BA258" s="77"/>
    </row>
    <row r="259" spans="1:53" ht="18.75" customHeight="1" x14ac:dyDescent="0.3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  <c r="AF259" s="77"/>
      <c r="AG259" s="77"/>
      <c r="AH259" s="77"/>
      <c r="AI259" s="77"/>
      <c r="AJ259" s="77"/>
      <c r="AK259" s="77"/>
      <c r="AL259" s="77"/>
      <c r="AM259" s="77"/>
      <c r="AN259" s="77"/>
      <c r="AO259" s="77"/>
      <c r="AP259" s="77"/>
      <c r="AQ259" s="77"/>
      <c r="AR259" s="77"/>
      <c r="AS259" s="77"/>
      <c r="AT259" s="77"/>
      <c r="AU259" s="77"/>
      <c r="AV259" s="77"/>
      <c r="AW259" s="77"/>
      <c r="AX259" s="77"/>
      <c r="AY259" s="77"/>
      <c r="AZ259" s="77"/>
      <c r="BA259" s="77"/>
    </row>
    <row r="260" spans="1:53" ht="18.75" customHeight="1" x14ac:dyDescent="0.3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  <c r="AE260" s="77"/>
      <c r="AF260" s="77"/>
      <c r="AG260" s="77"/>
      <c r="AH260" s="77"/>
      <c r="AI260" s="77"/>
      <c r="AJ260" s="77"/>
      <c r="AK260" s="77"/>
      <c r="AL260" s="77"/>
      <c r="AM260" s="77"/>
      <c r="AN260" s="77"/>
      <c r="AO260" s="77"/>
      <c r="AP260" s="77"/>
      <c r="AQ260" s="77"/>
      <c r="AR260" s="77"/>
      <c r="AS260" s="77"/>
      <c r="AT260" s="77"/>
      <c r="AU260" s="77"/>
      <c r="AV260" s="77"/>
      <c r="AW260" s="77"/>
      <c r="AX260" s="77"/>
      <c r="AY260" s="77"/>
      <c r="AZ260" s="77"/>
      <c r="BA260" s="77"/>
    </row>
    <row r="261" spans="1:53" ht="18.75" customHeight="1" x14ac:dyDescent="0.3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  <c r="AP261" s="77"/>
      <c r="AQ261" s="77"/>
      <c r="AR261" s="77"/>
      <c r="AS261" s="77"/>
      <c r="AT261" s="77"/>
      <c r="AU261" s="77"/>
      <c r="AV261" s="77"/>
      <c r="AW261" s="77"/>
      <c r="AX261" s="77"/>
      <c r="AY261" s="77"/>
      <c r="AZ261" s="77"/>
      <c r="BA261" s="77"/>
    </row>
    <row r="262" spans="1:53" ht="18.75" customHeight="1" x14ac:dyDescent="0.3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  <c r="AE262" s="77"/>
      <c r="AF262" s="77"/>
      <c r="AG262" s="77"/>
      <c r="AH262" s="77"/>
      <c r="AI262" s="77"/>
      <c r="AJ262" s="77"/>
      <c r="AK262" s="77"/>
      <c r="AL262" s="77"/>
      <c r="AM262" s="77"/>
      <c r="AN262" s="77"/>
      <c r="AO262" s="77"/>
      <c r="AP262" s="77"/>
      <c r="AQ262" s="77"/>
      <c r="AR262" s="77"/>
      <c r="AS262" s="77"/>
      <c r="AT262" s="77"/>
      <c r="AU262" s="77"/>
      <c r="AV262" s="77"/>
      <c r="AW262" s="77"/>
      <c r="AX262" s="77"/>
      <c r="AY262" s="77"/>
      <c r="AZ262" s="77"/>
      <c r="BA262" s="77"/>
    </row>
    <row r="263" spans="1:53" ht="18.75" customHeight="1" x14ac:dyDescent="0.3">
      <c r="A263" s="77"/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  <c r="AA263" s="77"/>
      <c r="AB263" s="77"/>
      <c r="AC263" s="77"/>
      <c r="AD263" s="77"/>
      <c r="AE263" s="77"/>
      <c r="AF263" s="77"/>
      <c r="AG263" s="77"/>
      <c r="AH263" s="77"/>
      <c r="AI263" s="77"/>
      <c r="AJ263" s="77"/>
      <c r="AK263" s="77"/>
      <c r="AL263" s="77"/>
      <c r="AM263" s="77"/>
      <c r="AN263" s="77"/>
      <c r="AO263" s="77"/>
      <c r="AP263" s="77"/>
      <c r="AQ263" s="77"/>
      <c r="AR263" s="77"/>
      <c r="AS263" s="77"/>
      <c r="AT263" s="77"/>
      <c r="AU263" s="77"/>
      <c r="AV263" s="77"/>
      <c r="AW263" s="77"/>
      <c r="AX263" s="77"/>
      <c r="AY263" s="77"/>
      <c r="AZ263" s="77"/>
      <c r="BA263" s="77"/>
    </row>
    <row r="264" spans="1:53" ht="18.75" customHeight="1" x14ac:dyDescent="0.3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  <c r="AA264" s="77"/>
      <c r="AB264" s="77"/>
      <c r="AC264" s="77"/>
      <c r="AD264" s="77"/>
      <c r="AE264" s="77"/>
      <c r="AF264" s="77"/>
      <c r="AG264" s="77"/>
      <c r="AH264" s="77"/>
      <c r="AI264" s="77"/>
      <c r="AJ264" s="77"/>
      <c r="AK264" s="77"/>
      <c r="AL264" s="77"/>
      <c r="AM264" s="77"/>
      <c r="AN264" s="77"/>
      <c r="AO264" s="77"/>
      <c r="AP264" s="77"/>
      <c r="AQ264" s="77"/>
      <c r="AR264" s="77"/>
      <c r="AS264" s="77"/>
      <c r="AT264" s="77"/>
      <c r="AU264" s="77"/>
      <c r="AV264" s="77"/>
      <c r="AW264" s="77"/>
      <c r="AX264" s="77"/>
      <c r="AY264" s="77"/>
      <c r="AZ264" s="77"/>
      <c r="BA264" s="77"/>
    </row>
    <row r="265" spans="1:53" ht="18.75" customHeight="1" x14ac:dyDescent="0.3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  <c r="AA265" s="77"/>
      <c r="AB265" s="77"/>
      <c r="AC265" s="77"/>
      <c r="AD265" s="77"/>
      <c r="AE265" s="77"/>
      <c r="AF265" s="77"/>
      <c r="AG265" s="77"/>
      <c r="AH265" s="77"/>
      <c r="AI265" s="77"/>
      <c r="AJ265" s="77"/>
      <c r="AK265" s="77"/>
      <c r="AL265" s="77"/>
      <c r="AM265" s="77"/>
      <c r="AN265" s="77"/>
      <c r="AO265" s="77"/>
      <c r="AP265" s="77"/>
      <c r="AQ265" s="77"/>
      <c r="AR265" s="77"/>
      <c r="AS265" s="77"/>
      <c r="AT265" s="77"/>
      <c r="AU265" s="77"/>
      <c r="AV265" s="77"/>
      <c r="AW265" s="77"/>
      <c r="AX265" s="77"/>
      <c r="AY265" s="77"/>
      <c r="AZ265" s="77"/>
      <c r="BA265" s="77"/>
    </row>
    <row r="266" spans="1:53" ht="18.75" customHeight="1" x14ac:dyDescent="0.3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  <c r="AA266" s="77"/>
      <c r="AB266" s="77"/>
      <c r="AC266" s="77"/>
      <c r="AD266" s="77"/>
      <c r="AE266" s="77"/>
      <c r="AF266" s="77"/>
      <c r="AG266" s="77"/>
      <c r="AH266" s="77"/>
      <c r="AI266" s="77"/>
      <c r="AJ266" s="77"/>
      <c r="AK266" s="77"/>
      <c r="AL266" s="77"/>
      <c r="AM266" s="77"/>
      <c r="AN266" s="77"/>
      <c r="AO266" s="77"/>
      <c r="AP266" s="77"/>
      <c r="AQ266" s="77"/>
      <c r="AR266" s="77"/>
      <c r="AS266" s="77"/>
      <c r="AT266" s="77"/>
      <c r="AU266" s="77"/>
      <c r="AV266" s="77"/>
      <c r="AW266" s="77"/>
      <c r="AX266" s="77"/>
      <c r="AY266" s="77"/>
      <c r="AZ266" s="77"/>
      <c r="BA266" s="77"/>
    </row>
    <row r="267" spans="1:53" ht="18.75" customHeight="1" x14ac:dyDescent="0.3">
      <c r="A267" s="77"/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  <c r="AA267" s="77"/>
      <c r="AB267" s="77"/>
      <c r="AC267" s="77"/>
      <c r="AD267" s="77"/>
      <c r="AE267" s="77"/>
      <c r="AF267" s="77"/>
      <c r="AG267" s="77"/>
      <c r="AH267" s="77"/>
      <c r="AI267" s="77"/>
      <c r="AJ267" s="77"/>
      <c r="AK267" s="77"/>
      <c r="AL267" s="77"/>
      <c r="AM267" s="77"/>
      <c r="AN267" s="77"/>
      <c r="AO267" s="77"/>
      <c r="AP267" s="77"/>
      <c r="AQ267" s="77"/>
      <c r="AR267" s="77"/>
      <c r="AS267" s="77"/>
      <c r="AT267" s="77"/>
      <c r="AU267" s="77"/>
      <c r="AV267" s="77"/>
      <c r="AW267" s="77"/>
      <c r="AX267" s="77"/>
      <c r="AY267" s="77"/>
      <c r="AZ267" s="77"/>
      <c r="BA267" s="77"/>
    </row>
    <row r="268" spans="1:53" ht="18.75" customHeight="1" x14ac:dyDescent="0.3">
      <c r="A268" s="77"/>
      <c r="B268" s="77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77"/>
      <c r="AA268" s="77"/>
      <c r="AB268" s="77"/>
      <c r="AC268" s="77"/>
      <c r="AD268" s="77"/>
      <c r="AE268" s="77"/>
      <c r="AF268" s="77"/>
      <c r="AG268" s="77"/>
      <c r="AH268" s="77"/>
      <c r="AI268" s="77"/>
      <c r="AJ268" s="77"/>
      <c r="AK268" s="77"/>
      <c r="AL268" s="77"/>
      <c r="AM268" s="77"/>
      <c r="AN268" s="77"/>
      <c r="AO268" s="77"/>
      <c r="AP268" s="77"/>
      <c r="AQ268" s="77"/>
      <c r="AR268" s="77"/>
      <c r="AS268" s="77"/>
      <c r="AT268" s="77"/>
      <c r="AU268" s="77"/>
      <c r="AV268" s="77"/>
      <c r="AW268" s="77"/>
      <c r="AX268" s="77"/>
      <c r="AY268" s="77"/>
      <c r="AZ268" s="77"/>
      <c r="BA268" s="77"/>
    </row>
    <row r="269" spans="1:53" ht="18.75" customHeight="1" x14ac:dyDescent="0.3">
      <c r="A269" s="77"/>
      <c r="B269" s="77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  <c r="AA269" s="77"/>
      <c r="AB269" s="77"/>
      <c r="AC269" s="77"/>
      <c r="AD269" s="77"/>
      <c r="AE269" s="77"/>
      <c r="AF269" s="77"/>
      <c r="AG269" s="77"/>
      <c r="AH269" s="77"/>
      <c r="AI269" s="77"/>
      <c r="AJ269" s="77"/>
      <c r="AK269" s="77"/>
      <c r="AL269" s="77"/>
      <c r="AM269" s="77"/>
      <c r="AN269" s="77"/>
      <c r="AO269" s="77"/>
      <c r="AP269" s="77"/>
      <c r="AQ269" s="77"/>
      <c r="AR269" s="77"/>
      <c r="AS269" s="77"/>
      <c r="AT269" s="77"/>
      <c r="AU269" s="77"/>
      <c r="AV269" s="77"/>
      <c r="AW269" s="77"/>
      <c r="AX269" s="77"/>
      <c r="AY269" s="77"/>
      <c r="AZ269" s="77"/>
      <c r="BA269" s="77"/>
    </row>
    <row r="270" spans="1:53" ht="18.75" customHeight="1" x14ac:dyDescent="0.3">
      <c r="A270" s="77"/>
      <c r="B270" s="77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  <c r="AA270" s="77"/>
      <c r="AB270" s="77"/>
      <c r="AC270" s="77"/>
      <c r="AD270" s="77"/>
      <c r="AE270" s="77"/>
      <c r="AF270" s="77"/>
      <c r="AG270" s="77"/>
      <c r="AH270" s="77"/>
      <c r="AI270" s="77"/>
      <c r="AJ270" s="77"/>
      <c r="AK270" s="77"/>
      <c r="AL270" s="77"/>
      <c r="AM270" s="77"/>
      <c r="AN270" s="77"/>
      <c r="AO270" s="77"/>
      <c r="AP270" s="77"/>
      <c r="AQ270" s="77"/>
      <c r="AR270" s="77"/>
      <c r="AS270" s="77"/>
      <c r="AT270" s="77"/>
      <c r="AU270" s="77"/>
      <c r="AV270" s="77"/>
      <c r="AW270" s="77"/>
      <c r="AX270" s="77"/>
      <c r="AY270" s="77"/>
      <c r="AZ270" s="77"/>
      <c r="BA270" s="77"/>
    </row>
    <row r="271" spans="1:53" ht="18.75" customHeight="1" x14ac:dyDescent="0.3">
      <c r="A271" s="77"/>
      <c r="B271" s="77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  <c r="AA271" s="77"/>
      <c r="AB271" s="77"/>
      <c r="AC271" s="77"/>
      <c r="AD271" s="77"/>
      <c r="AE271" s="77"/>
      <c r="AF271" s="77"/>
      <c r="AG271" s="77"/>
      <c r="AH271" s="77"/>
      <c r="AI271" s="77"/>
      <c r="AJ271" s="77"/>
      <c r="AK271" s="77"/>
      <c r="AL271" s="77"/>
      <c r="AM271" s="77"/>
      <c r="AN271" s="77"/>
      <c r="AO271" s="77"/>
      <c r="AP271" s="77"/>
      <c r="AQ271" s="77"/>
      <c r="AR271" s="77"/>
      <c r="AS271" s="77"/>
      <c r="AT271" s="77"/>
      <c r="AU271" s="77"/>
      <c r="AV271" s="77"/>
      <c r="AW271" s="77"/>
      <c r="AX271" s="77"/>
      <c r="AY271" s="77"/>
      <c r="AZ271" s="77"/>
      <c r="BA271" s="77"/>
    </row>
    <row r="272" spans="1:53" ht="18.75" customHeight="1" x14ac:dyDescent="0.3">
      <c r="A272" s="77"/>
      <c r="B272" s="77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77"/>
      <c r="AA272" s="77"/>
      <c r="AB272" s="77"/>
      <c r="AC272" s="77"/>
      <c r="AD272" s="77"/>
      <c r="AE272" s="77"/>
      <c r="AF272" s="77"/>
      <c r="AG272" s="77"/>
      <c r="AH272" s="77"/>
      <c r="AI272" s="77"/>
      <c r="AJ272" s="77"/>
      <c r="AK272" s="77"/>
      <c r="AL272" s="77"/>
      <c r="AM272" s="77"/>
      <c r="AN272" s="77"/>
      <c r="AO272" s="77"/>
      <c r="AP272" s="77"/>
      <c r="AQ272" s="77"/>
      <c r="AR272" s="77"/>
      <c r="AS272" s="77"/>
      <c r="AT272" s="77"/>
      <c r="AU272" s="77"/>
      <c r="AV272" s="77"/>
      <c r="AW272" s="77"/>
      <c r="AX272" s="77"/>
      <c r="AY272" s="77"/>
      <c r="AZ272" s="77"/>
      <c r="BA272" s="77"/>
    </row>
    <row r="273" spans="1:53" ht="18.75" customHeight="1" x14ac:dyDescent="0.3">
      <c r="A273" s="77"/>
      <c r="B273" s="77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77"/>
      <c r="AA273" s="77"/>
      <c r="AB273" s="77"/>
      <c r="AC273" s="77"/>
      <c r="AD273" s="77"/>
      <c r="AE273" s="77"/>
      <c r="AF273" s="77"/>
      <c r="AG273" s="77"/>
      <c r="AH273" s="77"/>
      <c r="AI273" s="77"/>
      <c r="AJ273" s="77"/>
      <c r="AK273" s="77"/>
      <c r="AL273" s="77"/>
      <c r="AM273" s="77"/>
      <c r="AN273" s="77"/>
      <c r="AO273" s="77"/>
      <c r="AP273" s="77"/>
      <c r="AQ273" s="77"/>
      <c r="AR273" s="77"/>
      <c r="AS273" s="77"/>
      <c r="AT273" s="77"/>
      <c r="AU273" s="77"/>
      <c r="AV273" s="77"/>
      <c r="AW273" s="77"/>
      <c r="AX273" s="77"/>
      <c r="AY273" s="77"/>
      <c r="AZ273" s="77"/>
      <c r="BA273" s="77"/>
    </row>
    <row r="274" spans="1:53" ht="18.75" customHeight="1" x14ac:dyDescent="0.3">
      <c r="A274" s="77"/>
      <c r="B274" s="77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  <c r="AA274" s="77"/>
      <c r="AB274" s="77"/>
      <c r="AC274" s="77"/>
      <c r="AD274" s="77"/>
      <c r="AE274" s="77"/>
      <c r="AF274" s="77"/>
      <c r="AG274" s="77"/>
      <c r="AH274" s="77"/>
      <c r="AI274" s="77"/>
      <c r="AJ274" s="77"/>
      <c r="AK274" s="77"/>
      <c r="AL274" s="77"/>
      <c r="AM274" s="77"/>
      <c r="AN274" s="77"/>
      <c r="AO274" s="77"/>
      <c r="AP274" s="77"/>
      <c r="AQ274" s="77"/>
      <c r="AR274" s="77"/>
      <c r="AS274" s="77"/>
      <c r="AT274" s="77"/>
      <c r="AU274" s="77"/>
      <c r="AV274" s="77"/>
      <c r="AW274" s="77"/>
      <c r="AX274" s="77"/>
      <c r="AY274" s="77"/>
      <c r="AZ274" s="77"/>
      <c r="BA274" s="77"/>
    </row>
    <row r="275" spans="1:53" ht="18.75" customHeight="1" x14ac:dyDescent="0.3">
      <c r="A275" s="77"/>
      <c r="B275" s="77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  <c r="AA275" s="77"/>
      <c r="AB275" s="77"/>
      <c r="AC275" s="77"/>
      <c r="AD275" s="77"/>
      <c r="AE275" s="77"/>
      <c r="AF275" s="77"/>
      <c r="AG275" s="77"/>
      <c r="AH275" s="77"/>
      <c r="AI275" s="77"/>
      <c r="AJ275" s="77"/>
      <c r="AK275" s="77"/>
      <c r="AL275" s="77"/>
      <c r="AM275" s="77"/>
      <c r="AN275" s="77"/>
      <c r="AO275" s="77"/>
      <c r="AP275" s="77"/>
      <c r="AQ275" s="77"/>
      <c r="AR275" s="77"/>
      <c r="AS275" s="77"/>
      <c r="AT275" s="77"/>
      <c r="AU275" s="77"/>
      <c r="AV275" s="77"/>
      <c r="AW275" s="77"/>
      <c r="AX275" s="77"/>
      <c r="AY275" s="77"/>
      <c r="AZ275" s="77"/>
      <c r="BA275" s="77"/>
    </row>
    <row r="276" spans="1:53" ht="18.75" customHeight="1" x14ac:dyDescent="0.3">
      <c r="A276" s="77"/>
      <c r="B276" s="77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  <c r="AA276" s="77"/>
      <c r="AB276" s="77"/>
      <c r="AC276" s="77"/>
      <c r="AD276" s="77"/>
      <c r="AE276" s="77"/>
      <c r="AF276" s="77"/>
      <c r="AG276" s="77"/>
      <c r="AH276" s="77"/>
      <c r="AI276" s="77"/>
      <c r="AJ276" s="77"/>
      <c r="AK276" s="77"/>
      <c r="AL276" s="77"/>
      <c r="AM276" s="77"/>
      <c r="AN276" s="77"/>
      <c r="AO276" s="77"/>
      <c r="AP276" s="77"/>
      <c r="AQ276" s="77"/>
      <c r="AR276" s="77"/>
      <c r="AS276" s="77"/>
      <c r="AT276" s="77"/>
      <c r="AU276" s="77"/>
      <c r="AV276" s="77"/>
      <c r="AW276" s="77"/>
      <c r="AX276" s="77"/>
      <c r="AY276" s="77"/>
      <c r="AZ276" s="77"/>
      <c r="BA276" s="77"/>
    </row>
    <row r="277" spans="1:53" ht="18.75" customHeight="1" x14ac:dyDescent="0.3">
      <c r="A277" s="77"/>
      <c r="B277" s="77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  <c r="AA277" s="77"/>
      <c r="AB277" s="77"/>
      <c r="AC277" s="77"/>
      <c r="AD277" s="77"/>
      <c r="AE277" s="77"/>
      <c r="AF277" s="77"/>
      <c r="AG277" s="77"/>
      <c r="AH277" s="77"/>
      <c r="AI277" s="77"/>
      <c r="AJ277" s="77"/>
      <c r="AK277" s="77"/>
      <c r="AL277" s="77"/>
      <c r="AM277" s="77"/>
      <c r="AN277" s="77"/>
      <c r="AO277" s="77"/>
      <c r="AP277" s="77"/>
      <c r="AQ277" s="77"/>
      <c r="AR277" s="77"/>
      <c r="AS277" s="77"/>
      <c r="AT277" s="77"/>
      <c r="AU277" s="77"/>
      <c r="AV277" s="77"/>
      <c r="AW277" s="77"/>
      <c r="AX277" s="77"/>
      <c r="AY277" s="77"/>
      <c r="AZ277" s="77"/>
      <c r="BA277" s="77"/>
    </row>
    <row r="278" spans="1:53" ht="18.75" customHeight="1" x14ac:dyDescent="0.3">
      <c r="A278" s="77"/>
      <c r="B278" s="77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  <c r="AA278" s="77"/>
      <c r="AB278" s="77"/>
      <c r="AC278" s="77"/>
      <c r="AD278" s="77"/>
      <c r="AE278" s="77"/>
      <c r="AF278" s="77"/>
      <c r="AG278" s="77"/>
      <c r="AH278" s="77"/>
      <c r="AI278" s="77"/>
      <c r="AJ278" s="77"/>
      <c r="AK278" s="77"/>
      <c r="AL278" s="77"/>
      <c r="AM278" s="77"/>
      <c r="AN278" s="77"/>
      <c r="AO278" s="77"/>
      <c r="AP278" s="77"/>
      <c r="AQ278" s="77"/>
      <c r="AR278" s="77"/>
      <c r="AS278" s="77"/>
      <c r="AT278" s="77"/>
      <c r="AU278" s="77"/>
      <c r="AV278" s="77"/>
      <c r="AW278" s="77"/>
      <c r="AX278" s="77"/>
      <c r="AY278" s="77"/>
      <c r="AZ278" s="77"/>
      <c r="BA278" s="77"/>
    </row>
    <row r="279" spans="1:53" ht="18.75" customHeight="1" x14ac:dyDescent="0.3">
      <c r="A279" s="77"/>
      <c r="B279" s="77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  <c r="AA279" s="77"/>
      <c r="AB279" s="77"/>
      <c r="AC279" s="77"/>
      <c r="AD279" s="77"/>
      <c r="AE279" s="77"/>
      <c r="AF279" s="77"/>
      <c r="AG279" s="77"/>
      <c r="AH279" s="77"/>
      <c r="AI279" s="77"/>
      <c r="AJ279" s="77"/>
      <c r="AK279" s="77"/>
      <c r="AL279" s="77"/>
      <c r="AM279" s="77"/>
      <c r="AN279" s="77"/>
      <c r="AO279" s="77"/>
      <c r="AP279" s="77"/>
      <c r="AQ279" s="77"/>
      <c r="AR279" s="77"/>
      <c r="AS279" s="77"/>
      <c r="AT279" s="77"/>
      <c r="AU279" s="77"/>
      <c r="AV279" s="77"/>
      <c r="AW279" s="77"/>
      <c r="AX279" s="77"/>
      <c r="AY279" s="77"/>
      <c r="AZ279" s="77"/>
      <c r="BA279" s="77"/>
    </row>
    <row r="280" spans="1:53" ht="18.75" customHeight="1" x14ac:dyDescent="0.3">
      <c r="A280" s="77"/>
      <c r="B280" s="77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77"/>
      <c r="AA280" s="77"/>
      <c r="AB280" s="77"/>
      <c r="AC280" s="77"/>
      <c r="AD280" s="77"/>
      <c r="AE280" s="77"/>
      <c r="AF280" s="77"/>
      <c r="AG280" s="77"/>
      <c r="AH280" s="77"/>
      <c r="AI280" s="77"/>
      <c r="AJ280" s="77"/>
      <c r="AK280" s="77"/>
      <c r="AL280" s="77"/>
      <c r="AM280" s="77"/>
      <c r="AN280" s="77"/>
      <c r="AO280" s="77"/>
      <c r="AP280" s="77"/>
      <c r="AQ280" s="77"/>
      <c r="AR280" s="77"/>
      <c r="AS280" s="77"/>
      <c r="AT280" s="77"/>
      <c r="AU280" s="77"/>
      <c r="AV280" s="77"/>
      <c r="AW280" s="77"/>
      <c r="AX280" s="77"/>
      <c r="AY280" s="77"/>
      <c r="AZ280" s="77"/>
      <c r="BA280" s="77"/>
    </row>
    <row r="281" spans="1:53" ht="18.75" customHeight="1" x14ac:dyDescent="0.3">
      <c r="A281" s="77"/>
      <c r="B281" s="77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  <c r="AA281" s="77"/>
      <c r="AB281" s="77"/>
      <c r="AC281" s="77"/>
      <c r="AD281" s="77"/>
      <c r="AE281" s="77"/>
      <c r="AF281" s="77"/>
      <c r="AG281" s="77"/>
      <c r="AH281" s="77"/>
      <c r="AI281" s="77"/>
      <c r="AJ281" s="77"/>
      <c r="AK281" s="77"/>
      <c r="AL281" s="77"/>
      <c r="AM281" s="77"/>
      <c r="AN281" s="77"/>
      <c r="AO281" s="77"/>
      <c r="AP281" s="77"/>
      <c r="AQ281" s="77"/>
      <c r="AR281" s="77"/>
      <c r="AS281" s="77"/>
      <c r="AT281" s="77"/>
      <c r="AU281" s="77"/>
      <c r="AV281" s="77"/>
      <c r="AW281" s="77"/>
      <c r="AX281" s="77"/>
      <c r="AY281" s="77"/>
      <c r="AZ281" s="77"/>
      <c r="BA281" s="77"/>
    </row>
    <row r="282" spans="1:53" ht="18.75" customHeight="1" x14ac:dyDescent="0.3">
      <c r="A282" s="77"/>
      <c r="B282" s="77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  <c r="Z282" s="77"/>
      <c r="AA282" s="77"/>
      <c r="AB282" s="77"/>
      <c r="AC282" s="77"/>
      <c r="AD282" s="77"/>
      <c r="AE282" s="77"/>
      <c r="AF282" s="77"/>
      <c r="AG282" s="77"/>
      <c r="AH282" s="77"/>
      <c r="AI282" s="77"/>
      <c r="AJ282" s="77"/>
      <c r="AK282" s="77"/>
      <c r="AL282" s="77"/>
      <c r="AM282" s="77"/>
      <c r="AN282" s="77"/>
      <c r="AO282" s="77"/>
      <c r="AP282" s="77"/>
      <c r="AQ282" s="77"/>
      <c r="AR282" s="77"/>
      <c r="AS282" s="77"/>
      <c r="AT282" s="77"/>
      <c r="AU282" s="77"/>
      <c r="AV282" s="77"/>
      <c r="AW282" s="77"/>
      <c r="AX282" s="77"/>
      <c r="AY282" s="77"/>
      <c r="AZ282" s="77"/>
      <c r="BA282" s="77"/>
    </row>
    <row r="283" spans="1:53" ht="18.75" customHeight="1" x14ac:dyDescent="0.3">
      <c r="A283" s="77"/>
      <c r="B283" s="77"/>
      <c r="C283" s="77"/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  <c r="Z283" s="77"/>
      <c r="AA283" s="77"/>
      <c r="AB283" s="77"/>
      <c r="AC283" s="77"/>
      <c r="AD283" s="77"/>
      <c r="AE283" s="77"/>
      <c r="AF283" s="77"/>
      <c r="AG283" s="77"/>
      <c r="AH283" s="77"/>
      <c r="AI283" s="77"/>
      <c r="AJ283" s="77"/>
      <c r="AK283" s="77"/>
      <c r="AL283" s="77"/>
      <c r="AM283" s="77"/>
      <c r="AN283" s="77"/>
      <c r="AO283" s="77"/>
      <c r="AP283" s="77"/>
      <c r="AQ283" s="77"/>
      <c r="AR283" s="77"/>
      <c r="AS283" s="77"/>
      <c r="AT283" s="77"/>
      <c r="AU283" s="77"/>
      <c r="AV283" s="77"/>
      <c r="AW283" s="77"/>
      <c r="AX283" s="77"/>
      <c r="AY283" s="77"/>
      <c r="AZ283" s="77"/>
      <c r="BA283" s="77"/>
    </row>
    <row r="284" spans="1:53" ht="18.75" customHeight="1" x14ac:dyDescent="0.3">
      <c r="A284" s="77"/>
      <c r="B284" s="77"/>
      <c r="C284" s="77"/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  <c r="Z284" s="77"/>
      <c r="AA284" s="77"/>
      <c r="AB284" s="77"/>
      <c r="AC284" s="77"/>
      <c r="AD284" s="77"/>
      <c r="AE284" s="77"/>
      <c r="AF284" s="77"/>
      <c r="AG284" s="77"/>
      <c r="AH284" s="77"/>
      <c r="AI284" s="77"/>
      <c r="AJ284" s="77"/>
      <c r="AK284" s="77"/>
      <c r="AL284" s="77"/>
      <c r="AM284" s="77"/>
      <c r="AN284" s="77"/>
      <c r="AO284" s="77"/>
      <c r="AP284" s="77"/>
      <c r="AQ284" s="77"/>
      <c r="AR284" s="77"/>
      <c r="AS284" s="77"/>
      <c r="AT284" s="77"/>
      <c r="AU284" s="77"/>
      <c r="AV284" s="77"/>
      <c r="AW284" s="77"/>
      <c r="AX284" s="77"/>
      <c r="AY284" s="77"/>
      <c r="AZ284" s="77"/>
      <c r="BA284" s="77"/>
    </row>
    <row r="285" spans="1:53" ht="18.75" customHeight="1" x14ac:dyDescent="0.3">
      <c r="A285" s="77"/>
      <c r="B285" s="77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  <c r="Z285" s="77"/>
      <c r="AA285" s="77"/>
      <c r="AB285" s="77"/>
      <c r="AC285" s="77"/>
      <c r="AD285" s="77"/>
      <c r="AE285" s="77"/>
      <c r="AF285" s="77"/>
      <c r="AG285" s="77"/>
      <c r="AH285" s="77"/>
      <c r="AI285" s="77"/>
      <c r="AJ285" s="77"/>
      <c r="AK285" s="77"/>
      <c r="AL285" s="77"/>
      <c r="AM285" s="77"/>
      <c r="AN285" s="77"/>
      <c r="AO285" s="77"/>
      <c r="AP285" s="77"/>
      <c r="AQ285" s="77"/>
      <c r="AR285" s="77"/>
      <c r="AS285" s="77"/>
      <c r="AT285" s="77"/>
      <c r="AU285" s="77"/>
      <c r="AV285" s="77"/>
      <c r="AW285" s="77"/>
      <c r="AX285" s="77"/>
      <c r="AY285" s="77"/>
      <c r="AZ285" s="77"/>
      <c r="BA285" s="77"/>
    </row>
    <row r="286" spans="1:53" ht="18.75" customHeight="1" x14ac:dyDescent="0.3">
      <c r="A286" s="77"/>
      <c r="B286" s="77"/>
      <c r="C286" s="77"/>
      <c r="D286" s="77"/>
      <c r="E286" s="77"/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77"/>
      <c r="X286" s="77"/>
      <c r="Y286" s="77"/>
      <c r="Z286" s="77"/>
      <c r="AA286" s="77"/>
      <c r="AB286" s="77"/>
      <c r="AC286" s="77"/>
      <c r="AD286" s="77"/>
      <c r="AE286" s="77"/>
      <c r="AF286" s="77"/>
      <c r="AG286" s="77"/>
      <c r="AH286" s="77"/>
      <c r="AI286" s="77"/>
      <c r="AJ286" s="77"/>
      <c r="AK286" s="77"/>
      <c r="AL286" s="77"/>
      <c r="AM286" s="77"/>
      <c r="AN286" s="77"/>
      <c r="AO286" s="77"/>
      <c r="AP286" s="77"/>
      <c r="AQ286" s="77"/>
      <c r="AR286" s="77"/>
      <c r="AS286" s="77"/>
      <c r="AT286" s="77"/>
      <c r="AU286" s="77"/>
      <c r="AV286" s="77"/>
      <c r="AW286" s="77"/>
      <c r="AX286" s="77"/>
      <c r="AY286" s="77"/>
      <c r="AZ286" s="77"/>
      <c r="BA286" s="77"/>
    </row>
    <row r="287" spans="1:53" ht="18.75" customHeight="1" x14ac:dyDescent="0.3">
      <c r="A287" s="77"/>
      <c r="B287" s="77"/>
      <c r="C287" s="77"/>
      <c r="D287" s="77"/>
      <c r="E287" s="77"/>
      <c r="F287" s="77"/>
      <c r="G287" s="77"/>
      <c r="H287" s="77"/>
      <c r="I287" s="77"/>
      <c r="J287" s="77"/>
      <c r="K287" s="77"/>
      <c r="L287" s="77"/>
      <c r="M287" s="77"/>
      <c r="N287" s="77"/>
      <c r="O287" s="77"/>
      <c r="P287" s="77"/>
      <c r="Q287" s="77"/>
      <c r="R287" s="77"/>
      <c r="S287" s="77"/>
      <c r="T287" s="77"/>
      <c r="U287" s="77"/>
      <c r="V287" s="77"/>
      <c r="W287" s="77"/>
      <c r="X287" s="77"/>
      <c r="Y287" s="77"/>
      <c r="Z287" s="77"/>
      <c r="AA287" s="77"/>
      <c r="AB287" s="77"/>
      <c r="AC287" s="77"/>
      <c r="AD287" s="77"/>
      <c r="AE287" s="77"/>
      <c r="AF287" s="77"/>
      <c r="AG287" s="77"/>
      <c r="AH287" s="77"/>
      <c r="AI287" s="77"/>
      <c r="AJ287" s="77"/>
      <c r="AK287" s="77"/>
      <c r="AL287" s="77"/>
      <c r="AM287" s="77"/>
      <c r="AN287" s="77"/>
      <c r="AO287" s="77"/>
      <c r="AP287" s="77"/>
      <c r="AQ287" s="77"/>
      <c r="AR287" s="77"/>
      <c r="AS287" s="77"/>
      <c r="AT287" s="77"/>
      <c r="AU287" s="77"/>
      <c r="AV287" s="77"/>
      <c r="AW287" s="77"/>
      <c r="AX287" s="77"/>
      <c r="AY287" s="77"/>
      <c r="AZ287" s="77"/>
      <c r="BA287" s="77"/>
    </row>
    <row r="288" spans="1:53" ht="18.75" customHeight="1" x14ac:dyDescent="0.3">
      <c r="A288" s="77"/>
      <c r="B288" s="77"/>
      <c r="C288" s="77"/>
      <c r="D288" s="77"/>
      <c r="E288" s="77"/>
      <c r="F288" s="77"/>
      <c r="G288" s="77"/>
      <c r="H288" s="77"/>
      <c r="I288" s="77"/>
      <c r="J288" s="77"/>
      <c r="K288" s="77"/>
      <c r="L288" s="77"/>
      <c r="M288" s="77"/>
      <c r="N288" s="77"/>
      <c r="O288" s="77"/>
      <c r="P288" s="77"/>
      <c r="Q288" s="77"/>
      <c r="R288" s="77"/>
      <c r="S288" s="77"/>
      <c r="T288" s="77"/>
      <c r="U288" s="77"/>
      <c r="V288" s="77"/>
      <c r="W288" s="77"/>
      <c r="X288" s="77"/>
      <c r="Y288" s="77"/>
      <c r="Z288" s="77"/>
      <c r="AA288" s="77"/>
      <c r="AB288" s="77"/>
      <c r="AC288" s="77"/>
      <c r="AD288" s="77"/>
      <c r="AE288" s="77"/>
      <c r="AF288" s="77"/>
      <c r="AG288" s="77"/>
      <c r="AH288" s="77"/>
      <c r="AI288" s="77"/>
      <c r="AJ288" s="77"/>
      <c r="AK288" s="77"/>
      <c r="AL288" s="77"/>
      <c r="AM288" s="77"/>
      <c r="AN288" s="77"/>
      <c r="AO288" s="77"/>
      <c r="AP288" s="77"/>
      <c r="AQ288" s="77"/>
      <c r="AR288" s="77"/>
      <c r="AS288" s="77"/>
      <c r="AT288" s="77"/>
      <c r="AU288" s="77"/>
      <c r="AV288" s="77"/>
      <c r="AW288" s="77"/>
      <c r="AX288" s="77"/>
      <c r="AY288" s="77"/>
      <c r="AZ288" s="77"/>
      <c r="BA288" s="77"/>
    </row>
    <row r="289" spans="1:53" ht="18.75" customHeight="1" x14ac:dyDescent="0.3">
      <c r="A289" s="77"/>
      <c r="B289" s="77"/>
      <c r="C289" s="77"/>
      <c r="D289" s="77"/>
      <c r="E289" s="77"/>
      <c r="F289" s="77"/>
      <c r="G289" s="77"/>
      <c r="H289" s="77"/>
      <c r="I289" s="77"/>
      <c r="J289" s="77"/>
      <c r="K289" s="77"/>
      <c r="L289" s="77"/>
      <c r="M289" s="77"/>
      <c r="N289" s="77"/>
      <c r="O289" s="77"/>
      <c r="P289" s="77"/>
      <c r="Q289" s="77"/>
      <c r="R289" s="77"/>
      <c r="S289" s="77"/>
      <c r="T289" s="77"/>
      <c r="U289" s="77"/>
      <c r="V289" s="77"/>
      <c r="W289" s="77"/>
      <c r="X289" s="77"/>
      <c r="Y289" s="77"/>
      <c r="Z289" s="77"/>
      <c r="AA289" s="77"/>
      <c r="AB289" s="77"/>
      <c r="AC289" s="77"/>
      <c r="AD289" s="77"/>
      <c r="AE289" s="77"/>
      <c r="AF289" s="77"/>
      <c r="AG289" s="77"/>
      <c r="AH289" s="77"/>
      <c r="AI289" s="77"/>
      <c r="AJ289" s="77"/>
      <c r="AK289" s="77"/>
      <c r="AL289" s="77"/>
      <c r="AM289" s="77"/>
      <c r="AN289" s="77"/>
      <c r="AO289" s="77"/>
      <c r="AP289" s="77"/>
      <c r="AQ289" s="77"/>
      <c r="AR289" s="77"/>
      <c r="AS289" s="77"/>
      <c r="AT289" s="77"/>
      <c r="AU289" s="77"/>
      <c r="AV289" s="77"/>
      <c r="AW289" s="77"/>
      <c r="AX289" s="77"/>
      <c r="AY289" s="77"/>
      <c r="AZ289" s="77"/>
      <c r="BA289" s="77"/>
    </row>
    <row r="290" spans="1:53" ht="18.75" customHeight="1" x14ac:dyDescent="0.3">
      <c r="A290" s="77"/>
      <c r="B290" s="77"/>
      <c r="C290" s="77"/>
      <c r="D290" s="77"/>
      <c r="E290" s="77"/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77"/>
      <c r="X290" s="77"/>
      <c r="Y290" s="77"/>
      <c r="Z290" s="77"/>
      <c r="AA290" s="77"/>
      <c r="AB290" s="77"/>
      <c r="AC290" s="77"/>
      <c r="AD290" s="77"/>
      <c r="AE290" s="77"/>
      <c r="AF290" s="77"/>
      <c r="AG290" s="77"/>
      <c r="AH290" s="77"/>
      <c r="AI290" s="77"/>
      <c r="AJ290" s="77"/>
      <c r="AK290" s="77"/>
      <c r="AL290" s="77"/>
      <c r="AM290" s="77"/>
      <c r="AN290" s="77"/>
      <c r="AO290" s="77"/>
      <c r="AP290" s="77"/>
      <c r="AQ290" s="77"/>
      <c r="AR290" s="77"/>
      <c r="AS290" s="77"/>
      <c r="AT290" s="77"/>
      <c r="AU290" s="77"/>
      <c r="AV290" s="77"/>
      <c r="AW290" s="77"/>
      <c r="AX290" s="77"/>
      <c r="AY290" s="77"/>
      <c r="AZ290" s="77"/>
      <c r="BA290" s="77"/>
    </row>
    <row r="291" spans="1:53" ht="18.75" customHeight="1" x14ac:dyDescent="0.3">
      <c r="A291" s="77"/>
      <c r="B291" s="77"/>
      <c r="C291" s="77"/>
      <c r="D291" s="77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  <c r="Y291" s="77"/>
      <c r="Z291" s="77"/>
      <c r="AA291" s="77"/>
      <c r="AB291" s="77"/>
      <c r="AC291" s="77"/>
      <c r="AD291" s="77"/>
      <c r="AE291" s="77"/>
      <c r="AF291" s="77"/>
      <c r="AG291" s="77"/>
      <c r="AH291" s="77"/>
      <c r="AI291" s="77"/>
      <c r="AJ291" s="77"/>
      <c r="AK291" s="77"/>
      <c r="AL291" s="77"/>
      <c r="AM291" s="77"/>
      <c r="AN291" s="77"/>
      <c r="AO291" s="77"/>
      <c r="AP291" s="77"/>
      <c r="AQ291" s="77"/>
      <c r="AR291" s="77"/>
      <c r="AS291" s="77"/>
      <c r="AT291" s="77"/>
      <c r="AU291" s="77"/>
      <c r="AV291" s="77"/>
      <c r="AW291" s="77"/>
      <c r="AX291" s="77"/>
      <c r="AY291" s="77"/>
      <c r="AZ291" s="77"/>
      <c r="BA291" s="77"/>
    </row>
    <row r="292" spans="1:53" ht="18.75" customHeight="1" x14ac:dyDescent="0.3">
      <c r="A292" s="77"/>
      <c r="B292" s="77"/>
      <c r="C292" s="77"/>
      <c r="D292" s="77"/>
      <c r="E292" s="77"/>
      <c r="F292" s="77"/>
      <c r="G292" s="77"/>
      <c r="H292" s="77"/>
      <c r="I292" s="77"/>
      <c r="J292" s="77"/>
      <c r="K292" s="77"/>
      <c r="L292" s="77"/>
      <c r="M292" s="77"/>
      <c r="N292" s="77"/>
      <c r="O292" s="77"/>
      <c r="P292" s="77"/>
      <c r="Q292" s="77"/>
      <c r="R292" s="77"/>
      <c r="S292" s="77"/>
      <c r="T292" s="77"/>
      <c r="U292" s="77"/>
      <c r="V292" s="77"/>
      <c r="W292" s="77"/>
      <c r="X292" s="77"/>
      <c r="Y292" s="77"/>
      <c r="Z292" s="77"/>
      <c r="AA292" s="77"/>
      <c r="AB292" s="77"/>
      <c r="AC292" s="77"/>
      <c r="AD292" s="77"/>
      <c r="AE292" s="77"/>
      <c r="AF292" s="77"/>
      <c r="AG292" s="77"/>
      <c r="AH292" s="77"/>
      <c r="AI292" s="77"/>
      <c r="AJ292" s="77"/>
      <c r="AK292" s="77"/>
      <c r="AL292" s="77"/>
      <c r="AM292" s="77"/>
      <c r="AN292" s="77"/>
      <c r="AO292" s="77"/>
      <c r="AP292" s="77"/>
      <c r="AQ292" s="77"/>
      <c r="AR292" s="77"/>
      <c r="AS292" s="77"/>
      <c r="AT292" s="77"/>
      <c r="AU292" s="77"/>
      <c r="AV292" s="77"/>
      <c r="AW292" s="77"/>
      <c r="AX292" s="77"/>
      <c r="AY292" s="77"/>
      <c r="AZ292" s="77"/>
      <c r="BA292" s="77"/>
    </row>
    <row r="293" spans="1:53" ht="18.75" customHeight="1" x14ac:dyDescent="0.3">
      <c r="A293" s="77"/>
      <c r="B293" s="77"/>
      <c r="C293" s="77"/>
      <c r="D293" s="77"/>
      <c r="E293" s="77"/>
      <c r="F293" s="77"/>
      <c r="G293" s="77"/>
      <c r="H293" s="77"/>
      <c r="I293" s="77"/>
      <c r="J293" s="77"/>
      <c r="K293" s="77"/>
      <c r="L293" s="77"/>
      <c r="M293" s="77"/>
      <c r="N293" s="77"/>
      <c r="O293" s="77"/>
      <c r="P293" s="77"/>
      <c r="Q293" s="77"/>
      <c r="R293" s="77"/>
      <c r="S293" s="77"/>
      <c r="T293" s="77"/>
      <c r="U293" s="77"/>
      <c r="V293" s="77"/>
      <c r="W293" s="77"/>
      <c r="X293" s="77"/>
      <c r="Y293" s="77"/>
      <c r="Z293" s="77"/>
      <c r="AA293" s="77"/>
      <c r="AB293" s="77"/>
      <c r="AC293" s="77"/>
      <c r="AD293" s="77"/>
      <c r="AE293" s="77"/>
      <c r="AF293" s="77"/>
      <c r="AG293" s="77"/>
      <c r="AH293" s="77"/>
      <c r="AI293" s="77"/>
      <c r="AJ293" s="77"/>
      <c r="AK293" s="77"/>
      <c r="AL293" s="77"/>
      <c r="AM293" s="77"/>
      <c r="AN293" s="77"/>
      <c r="AO293" s="77"/>
      <c r="AP293" s="77"/>
      <c r="AQ293" s="77"/>
      <c r="AR293" s="77"/>
      <c r="AS293" s="77"/>
      <c r="AT293" s="77"/>
      <c r="AU293" s="77"/>
      <c r="AV293" s="77"/>
      <c r="AW293" s="77"/>
      <c r="AX293" s="77"/>
      <c r="AY293" s="77"/>
      <c r="AZ293" s="77"/>
      <c r="BA293" s="77"/>
    </row>
    <row r="294" spans="1:53" ht="18.75" customHeight="1" x14ac:dyDescent="0.3">
      <c r="A294" s="77"/>
      <c r="B294" s="77"/>
      <c r="C294" s="77"/>
      <c r="D294" s="77"/>
      <c r="E294" s="77"/>
      <c r="F294" s="77"/>
      <c r="G294" s="77"/>
      <c r="H294" s="77"/>
      <c r="I294" s="77"/>
      <c r="J294" s="77"/>
      <c r="K294" s="77"/>
      <c r="L294" s="77"/>
      <c r="M294" s="77"/>
      <c r="N294" s="77"/>
      <c r="O294" s="77"/>
      <c r="P294" s="77"/>
      <c r="Q294" s="77"/>
      <c r="R294" s="77"/>
      <c r="S294" s="77"/>
      <c r="T294" s="77"/>
      <c r="U294" s="77"/>
      <c r="V294" s="77"/>
      <c r="W294" s="77"/>
      <c r="X294" s="77"/>
      <c r="Y294" s="77"/>
      <c r="Z294" s="77"/>
      <c r="AA294" s="77"/>
      <c r="AB294" s="77"/>
      <c r="AC294" s="77"/>
      <c r="AD294" s="77"/>
      <c r="AE294" s="77"/>
      <c r="AF294" s="77"/>
      <c r="AG294" s="77"/>
      <c r="AH294" s="77"/>
      <c r="AI294" s="77"/>
      <c r="AJ294" s="77"/>
      <c r="AK294" s="77"/>
      <c r="AL294" s="77"/>
      <c r="AM294" s="77"/>
      <c r="AN294" s="77"/>
      <c r="AO294" s="77"/>
      <c r="AP294" s="77"/>
      <c r="AQ294" s="77"/>
      <c r="AR294" s="77"/>
      <c r="AS294" s="77"/>
      <c r="AT294" s="77"/>
      <c r="AU294" s="77"/>
      <c r="AV294" s="77"/>
      <c r="AW294" s="77"/>
      <c r="AX294" s="77"/>
      <c r="AY294" s="77"/>
      <c r="AZ294" s="77"/>
      <c r="BA294" s="77"/>
    </row>
    <row r="295" spans="1:53" ht="18.75" customHeight="1" x14ac:dyDescent="0.3">
      <c r="A295" s="77"/>
      <c r="B295" s="77"/>
      <c r="C295" s="77"/>
      <c r="D295" s="77"/>
      <c r="E295" s="77"/>
      <c r="F295" s="77"/>
      <c r="G295" s="77"/>
      <c r="H295" s="77"/>
      <c r="I295" s="77"/>
      <c r="J295" s="77"/>
      <c r="K295" s="77"/>
      <c r="L295" s="77"/>
      <c r="M295" s="77"/>
      <c r="N295" s="77"/>
      <c r="O295" s="77"/>
      <c r="P295" s="77"/>
      <c r="Q295" s="77"/>
      <c r="R295" s="77"/>
      <c r="S295" s="77"/>
      <c r="T295" s="77"/>
      <c r="U295" s="77"/>
      <c r="V295" s="77"/>
      <c r="W295" s="77"/>
      <c r="X295" s="77"/>
      <c r="Y295" s="77"/>
      <c r="Z295" s="77"/>
      <c r="AA295" s="77"/>
      <c r="AB295" s="77"/>
      <c r="AC295" s="77"/>
      <c r="AD295" s="77"/>
      <c r="AE295" s="77"/>
      <c r="AF295" s="77"/>
      <c r="AG295" s="77"/>
      <c r="AH295" s="77"/>
      <c r="AI295" s="77"/>
      <c r="AJ295" s="77"/>
      <c r="AK295" s="77"/>
      <c r="AL295" s="77"/>
      <c r="AM295" s="77"/>
      <c r="AN295" s="77"/>
      <c r="AO295" s="77"/>
      <c r="AP295" s="77"/>
      <c r="AQ295" s="77"/>
      <c r="AR295" s="77"/>
      <c r="AS295" s="77"/>
      <c r="AT295" s="77"/>
      <c r="AU295" s="77"/>
      <c r="AV295" s="77"/>
      <c r="AW295" s="77"/>
      <c r="AX295" s="77"/>
      <c r="AY295" s="77"/>
      <c r="AZ295" s="77"/>
      <c r="BA295" s="77"/>
    </row>
    <row r="296" spans="1:53" ht="18.75" customHeight="1" x14ac:dyDescent="0.3">
      <c r="A296" s="77"/>
      <c r="B296" s="77"/>
      <c r="C296" s="77"/>
      <c r="D296" s="77"/>
      <c r="E296" s="77"/>
      <c r="F296" s="77"/>
      <c r="G296" s="77"/>
      <c r="H296" s="77"/>
      <c r="I296" s="77"/>
      <c r="J296" s="77"/>
      <c r="K296" s="77"/>
      <c r="L296" s="77"/>
      <c r="M296" s="77"/>
      <c r="N296" s="77"/>
      <c r="O296" s="77"/>
      <c r="P296" s="77"/>
      <c r="Q296" s="77"/>
      <c r="R296" s="77"/>
      <c r="S296" s="77"/>
      <c r="T296" s="77"/>
      <c r="U296" s="77"/>
      <c r="V296" s="77"/>
      <c r="W296" s="77"/>
      <c r="X296" s="77"/>
      <c r="Y296" s="77"/>
      <c r="Z296" s="77"/>
      <c r="AA296" s="77"/>
      <c r="AB296" s="77"/>
      <c r="AC296" s="77"/>
      <c r="AD296" s="77"/>
      <c r="AE296" s="77"/>
      <c r="AF296" s="77"/>
      <c r="AG296" s="77"/>
      <c r="AH296" s="77"/>
      <c r="AI296" s="77"/>
      <c r="AJ296" s="77"/>
      <c r="AK296" s="77"/>
      <c r="AL296" s="77"/>
      <c r="AM296" s="77"/>
      <c r="AN296" s="77"/>
      <c r="AO296" s="77"/>
      <c r="AP296" s="77"/>
      <c r="AQ296" s="77"/>
      <c r="AR296" s="77"/>
      <c r="AS296" s="77"/>
      <c r="AT296" s="77"/>
      <c r="AU296" s="77"/>
      <c r="AV296" s="77"/>
      <c r="AW296" s="77"/>
      <c r="AX296" s="77"/>
      <c r="AY296" s="77"/>
      <c r="AZ296" s="77"/>
      <c r="BA296" s="77"/>
    </row>
    <row r="297" spans="1:53" ht="18.75" customHeight="1" x14ac:dyDescent="0.3">
      <c r="A297" s="77"/>
      <c r="B297" s="77"/>
      <c r="C297" s="77"/>
      <c r="D297" s="77"/>
      <c r="E297" s="77"/>
      <c r="F297" s="77"/>
      <c r="G297" s="77"/>
      <c r="H297" s="77"/>
      <c r="I297" s="77"/>
      <c r="J297" s="77"/>
      <c r="K297" s="77"/>
      <c r="L297" s="77"/>
      <c r="M297" s="77"/>
      <c r="N297" s="77"/>
      <c r="O297" s="77"/>
      <c r="P297" s="77"/>
      <c r="Q297" s="77"/>
      <c r="R297" s="77"/>
      <c r="S297" s="77"/>
      <c r="T297" s="77"/>
      <c r="U297" s="77"/>
      <c r="V297" s="77"/>
      <c r="W297" s="77"/>
      <c r="X297" s="77"/>
      <c r="Y297" s="77"/>
      <c r="Z297" s="77"/>
      <c r="AA297" s="77"/>
      <c r="AB297" s="77"/>
      <c r="AC297" s="77"/>
      <c r="AD297" s="77"/>
      <c r="AE297" s="77"/>
      <c r="AF297" s="77"/>
      <c r="AG297" s="77"/>
      <c r="AH297" s="77"/>
      <c r="AI297" s="77"/>
      <c r="AJ297" s="77"/>
      <c r="AK297" s="77"/>
      <c r="AL297" s="77"/>
      <c r="AM297" s="77"/>
      <c r="AN297" s="77"/>
      <c r="AO297" s="77"/>
      <c r="AP297" s="77"/>
      <c r="AQ297" s="77"/>
      <c r="AR297" s="77"/>
      <c r="AS297" s="77"/>
      <c r="AT297" s="77"/>
      <c r="AU297" s="77"/>
      <c r="AV297" s="77"/>
      <c r="AW297" s="77"/>
      <c r="AX297" s="77"/>
      <c r="AY297" s="77"/>
      <c r="AZ297" s="77"/>
      <c r="BA297" s="77"/>
    </row>
    <row r="298" spans="1:53" ht="18.75" customHeight="1" x14ac:dyDescent="0.3">
      <c r="A298" s="77"/>
      <c r="B298" s="77"/>
      <c r="C298" s="77"/>
      <c r="D298" s="77"/>
      <c r="E298" s="77"/>
      <c r="F298" s="77"/>
      <c r="G298" s="77"/>
      <c r="H298" s="77"/>
      <c r="I298" s="77"/>
      <c r="J298" s="77"/>
      <c r="K298" s="77"/>
      <c r="L298" s="77"/>
      <c r="M298" s="77"/>
      <c r="N298" s="77"/>
      <c r="O298" s="77"/>
      <c r="P298" s="77"/>
      <c r="Q298" s="77"/>
      <c r="R298" s="77"/>
      <c r="S298" s="77"/>
      <c r="T298" s="77"/>
      <c r="U298" s="77"/>
      <c r="V298" s="77"/>
      <c r="W298" s="77"/>
      <c r="X298" s="77"/>
      <c r="Y298" s="77"/>
      <c r="Z298" s="77"/>
      <c r="AA298" s="77"/>
      <c r="AB298" s="77"/>
      <c r="AC298" s="77"/>
      <c r="AD298" s="77"/>
      <c r="AE298" s="77"/>
      <c r="AF298" s="77"/>
      <c r="AG298" s="77"/>
      <c r="AH298" s="77"/>
      <c r="AI298" s="77"/>
      <c r="AJ298" s="77"/>
      <c r="AK298" s="77"/>
      <c r="AL298" s="77"/>
      <c r="AM298" s="77"/>
      <c r="AN298" s="77"/>
      <c r="AO298" s="77"/>
      <c r="AP298" s="77"/>
      <c r="AQ298" s="77"/>
      <c r="AR298" s="77"/>
      <c r="AS298" s="77"/>
      <c r="AT298" s="77"/>
      <c r="AU298" s="77"/>
      <c r="AV298" s="77"/>
      <c r="AW298" s="77"/>
      <c r="AX298" s="77"/>
      <c r="AY298" s="77"/>
      <c r="AZ298" s="77"/>
      <c r="BA298" s="77"/>
    </row>
    <row r="299" spans="1:53" ht="18.75" customHeight="1" x14ac:dyDescent="0.3">
      <c r="A299" s="77"/>
      <c r="B299" s="77"/>
      <c r="C299" s="77"/>
      <c r="D299" s="77"/>
      <c r="E299" s="77"/>
      <c r="F299" s="77"/>
      <c r="G299" s="77"/>
      <c r="H299" s="77"/>
      <c r="I299" s="77"/>
      <c r="J299" s="77"/>
      <c r="K299" s="77"/>
      <c r="L299" s="77"/>
      <c r="M299" s="77"/>
      <c r="N299" s="77"/>
      <c r="O299" s="77"/>
      <c r="P299" s="77"/>
      <c r="Q299" s="77"/>
      <c r="R299" s="77"/>
      <c r="S299" s="77"/>
      <c r="T299" s="77"/>
      <c r="U299" s="77"/>
      <c r="V299" s="77"/>
      <c r="W299" s="77"/>
      <c r="X299" s="77"/>
      <c r="Y299" s="77"/>
      <c r="Z299" s="77"/>
      <c r="AA299" s="77"/>
      <c r="AB299" s="77"/>
      <c r="AC299" s="77"/>
      <c r="AD299" s="77"/>
      <c r="AE299" s="77"/>
      <c r="AF299" s="77"/>
      <c r="AG299" s="77"/>
      <c r="AH299" s="77"/>
      <c r="AI299" s="77"/>
      <c r="AJ299" s="77"/>
      <c r="AK299" s="77"/>
      <c r="AL299" s="77"/>
      <c r="AM299" s="77"/>
      <c r="AN299" s="77"/>
      <c r="AO299" s="77"/>
      <c r="AP299" s="77"/>
      <c r="AQ299" s="77"/>
      <c r="AR299" s="77"/>
      <c r="AS299" s="77"/>
      <c r="AT299" s="77"/>
      <c r="AU299" s="77"/>
      <c r="AV299" s="77"/>
      <c r="AW299" s="77"/>
      <c r="AX299" s="77"/>
      <c r="AY299" s="77"/>
      <c r="AZ299" s="77"/>
      <c r="BA299" s="77"/>
    </row>
    <row r="300" spans="1:53" ht="18.75" customHeight="1" x14ac:dyDescent="0.3">
      <c r="A300" s="77"/>
      <c r="B300" s="77"/>
      <c r="C300" s="77"/>
      <c r="D300" s="77"/>
      <c r="E300" s="77"/>
      <c r="F300" s="77"/>
      <c r="G300" s="77"/>
      <c r="H300" s="77"/>
      <c r="I300" s="77"/>
      <c r="J300" s="77"/>
      <c r="K300" s="77"/>
      <c r="L300" s="77"/>
      <c r="M300" s="77"/>
      <c r="N300" s="77"/>
      <c r="O300" s="77"/>
      <c r="P300" s="77"/>
      <c r="Q300" s="77"/>
      <c r="R300" s="77"/>
      <c r="S300" s="77"/>
      <c r="T300" s="77"/>
      <c r="U300" s="77"/>
      <c r="V300" s="77"/>
      <c r="W300" s="77"/>
      <c r="X300" s="77"/>
      <c r="Y300" s="77"/>
      <c r="Z300" s="77"/>
      <c r="AA300" s="77"/>
      <c r="AB300" s="77"/>
      <c r="AC300" s="77"/>
      <c r="AD300" s="77"/>
      <c r="AE300" s="77"/>
      <c r="AF300" s="77"/>
      <c r="AG300" s="77"/>
      <c r="AH300" s="77"/>
      <c r="AI300" s="77"/>
      <c r="AJ300" s="77"/>
      <c r="AK300" s="77"/>
      <c r="AL300" s="77"/>
      <c r="AM300" s="77"/>
      <c r="AN300" s="77"/>
      <c r="AO300" s="77"/>
      <c r="AP300" s="77"/>
      <c r="AQ300" s="77"/>
      <c r="AR300" s="77"/>
      <c r="AS300" s="77"/>
      <c r="AT300" s="77"/>
      <c r="AU300" s="77"/>
      <c r="AV300" s="77"/>
      <c r="AW300" s="77"/>
      <c r="AX300" s="77"/>
      <c r="AY300" s="77"/>
      <c r="AZ300" s="77"/>
      <c r="BA300" s="77"/>
    </row>
    <row r="301" spans="1:53" ht="18.75" customHeight="1" x14ac:dyDescent="0.3">
      <c r="A301" s="77"/>
      <c r="B301" s="77"/>
      <c r="C301" s="77"/>
      <c r="D301" s="77"/>
      <c r="E301" s="77"/>
      <c r="F301" s="77"/>
      <c r="G301" s="77"/>
      <c r="H301" s="77"/>
      <c r="I301" s="77"/>
      <c r="J301" s="77"/>
      <c r="K301" s="77"/>
      <c r="L301" s="77"/>
      <c r="M301" s="77"/>
      <c r="N301" s="77"/>
      <c r="O301" s="77"/>
      <c r="P301" s="77"/>
      <c r="Q301" s="77"/>
      <c r="R301" s="77"/>
      <c r="S301" s="77"/>
      <c r="T301" s="77"/>
      <c r="U301" s="77"/>
      <c r="V301" s="77"/>
      <c r="W301" s="77"/>
      <c r="X301" s="77"/>
      <c r="Y301" s="77"/>
      <c r="Z301" s="77"/>
      <c r="AA301" s="77"/>
      <c r="AB301" s="77"/>
      <c r="AC301" s="77"/>
      <c r="AD301" s="77"/>
      <c r="AE301" s="77"/>
      <c r="AF301" s="77"/>
      <c r="AG301" s="77"/>
      <c r="AH301" s="77"/>
      <c r="AI301" s="77"/>
      <c r="AJ301" s="77"/>
      <c r="AK301" s="77"/>
      <c r="AL301" s="77"/>
      <c r="AM301" s="77"/>
      <c r="AN301" s="77"/>
      <c r="AO301" s="77"/>
      <c r="AP301" s="77"/>
      <c r="AQ301" s="77"/>
      <c r="AR301" s="77"/>
      <c r="AS301" s="77"/>
      <c r="AT301" s="77"/>
      <c r="AU301" s="77"/>
      <c r="AV301" s="77"/>
      <c r="AW301" s="77"/>
      <c r="AX301" s="77"/>
      <c r="AY301" s="77"/>
      <c r="AZ301" s="77"/>
      <c r="BA301" s="77"/>
    </row>
    <row r="302" spans="1:53" ht="18.75" customHeight="1" x14ac:dyDescent="0.3">
      <c r="A302" s="77"/>
      <c r="B302" s="77"/>
      <c r="C302" s="77"/>
      <c r="D302" s="77"/>
      <c r="E302" s="77"/>
      <c r="F302" s="77"/>
      <c r="G302" s="77"/>
      <c r="H302" s="77"/>
      <c r="I302" s="77"/>
      <c r="J302" s="77"/>
      <c r="K302" s="77"/>
      <c r="L302" s="77"/>
      <c r="M302" s="77"/>
      <c r="N302" s="77"/>
      <c r="O302" s="77"/>
      <c r="P302" s="77"/>
      <c r="Q302" s="77"/>
      <c r="R302" s="77"/>
      <c r="S302" s="77"/>
      <c r="T302" s="77"/>
      <c r="U302" s="77"/>
      <c r="V302" s="77"/>
      <c r="W302" s="77"/>
      <c r="X302" s="77"/>
      <c r="Y302" s="77"/>
      <c r="Z302" s="77"/>
      <c r="AA302" s="77"/>
      <c r="AB302" s="77"/>
      <c r="AC302" s="77"/>
      <c r="AD302" s="77"/>
      <c r="AE302" s="77"/>
      <c r="AF302" s="77"/>
      <c r="AG302" s="77"/>
      <c r="AH302" s="77"/>
      <c r="AI302" s="77"/>
      <c r="AJ302" s="77"/>
      <c r="AK302" s="77"/>
      <c r="AL302" s="77"/>
      <c r="AM302" s="77"/>
      <c r="AN302" s="77"/>
      <c r="AO302" s="77"/>
      <c r="AP302" s="77"/>
      <c r="AQ302" s="77"/>
      <c r="AR302" s="77"/>
      <c r="AS302" s="77"/>
      <c r="AT302" s="77"/>
      <c r="AU302" s="77"/>
      <c r="AV302" s="77"/>
      <c r="AW302" s="77"/>
      <c r="AX302" s="77"/>
      <c r="AY302" s="77"/>
      <c r="AZ302" s="77"/>
      <c r="BA302" s="77"/>
    </row>
    <row r="303" spans="1:53" ht="18.75" customHeight="1" x14ac:dyDescent="0.3">
      <c r="A303" s="77"/>
      <c r="B303" s="77"/>
      <c r="C303" s="77"/>
      <c r="D303" s="77"/>
      <c r="E303" s="77"/>
      <c r="F303" s="77"/>
      <c r="G303" s="77"/>
      <c r="H303" s="77"/>
      <c r="I303" s="77"/>
      <c r="J303" s="77"/>
      <c r="K303" s="77"/>
      <c r="L303" s="77"/>
      <c r="M303" s="77"/>
      <c r="N303" s="77"/>
      <c r="O303" s="77"/>
      <c r="P303" s="77"/>
      <c r="Q303" s="77"/>
      <c r="R303" s="77"/>
      <c r="S303" s="77"/>
      <c r="T303" s="77"/>
      <c r="U303" s="77"/>
      <c r="V303" s="77"/>
      <c r="W303" s="77"/>
      <c r="X303" s="77"/>
      <c r="Y303" s="77"/>
      <c r="Z303" s="77"/>
      <c r="AA303" s="77"/>
      <c r="AB303" s="77"/>
      <c r="AC303" s="77"/>
      <c r="AD303" s="77"/>
      <c r="AE303" s="77"/>
      <c r="AF303" s="77"/>
      <c r="AG303" s="77"/>
      <c r="AH303" s="77"/>
      <c r="AI303" s="77"/>
      <c r="AJ303" s="77"/>
      <c r="AK303" s="77"/>
      <c r="AL303" s="77"/>
      <c r="AM303" s="77"/>
      <c r="AN303" s="77"/>
      <c r="AO303" s="77"/>
      <c r="AP303" s="77"/>
      <c r="AQ303" s="77"/>
      <c r="AR303" s="77"/>
      <c r="AS303" s="77"/>
      <c r="AT303" s="77"/>
      <c r="AU303" s="77"/>
      <c r="AV303" s="77"/>
      <c r="AW303" s="77"/>
      <c r="AX303" s="77"/>
      <c r="AY303" s="77"/>
      <c r="AZ303" s="77"/>
      <c r="BA303" s="77"/>
    </row>
    <row r="304" spans="1:53" ht="18.75" customHeight="1" x14ac:dyDescent="0.3">
      <c r="A304" s="77"/>
      <c r="B304" s="77"/>
      <c r="C304" s="77"/>
      <c r="D304" s="77"/>
      <c r="E304" s="77"/>
      <c r="F304" s="77"/>
      <c r="G304" s="77"/>
      <c r="H304" s="77"/>
      <c r="I304" s="77"/>
      <c r="J304" s="77"/>
      <c r="K304" s="77"/>
      <c r="L304" s="77"/>
      <c r="M304" s="77"/>
      <c r="N304" s="77"/>
      <c r="O304" s="77"/>
      <c r="P304" s="77"/>
      <c r="Q304" s="77"/>
      <c r="R304" s="77"/>
      <c r="S304" s="77"/>
      <c r="T304" s="77"/>
      <c r="U304" s="77"/>
      <c r="V304" s="77"/>
      <c r="W304" s="77"/>
      <c r="X304" s="77"/>
      <c r="Y304" s="77"/>
      <c r="Z304" s="77"/>
      <c r="AA304" s="77"/>
      <c r="AB304" s="77"/>
      <c r="AC304" s="77"/>
      <c r="AD304" s="77"/>
      <c r="AE304" s="77"/>
      <c r="AF304" s="77"/>
      <c r="AG304" s="77"/>
      <c r="AH304" s="77"/>
      <c r="AI304" s="77"/>
      <c r="AJ304" s="77"/>
      <c r="AK304" s="77"/>
      <c r="AL304" s="77"/>
      <c r="AM304" s="77"/>
      <c r="AN304" s="77"/>
      <c r="AO304" s="77"/>
      <c r="AP304" s="77"/>
      <c r="AQ304" s="77"/>
      <c r="AR304" s="77"/>
      <c r="AS304" s="77"/>
      <c r="AT304" s="77"/>
      <c r="AU304" s="77"/>
      <c r="AV304" s="77"/>
      <c r="AW304" s="77"/>
      <c r="AX304" s="77"/>
      <c r="AY304" s="77"/>
      <c r="AZ304" s="77"/>
      <c r="BA304" s="77"/>
    </row>
    <row r="305" spans="1:53" ht="18.75" customHeight="1" x14ac:dyDescent="0.3">
      <c r="A305" s="77"/>
      <c r="B305" s="77"/>
      <c r="C305" s="77"/>
      <c r="D305" s="77"/>
      <c r="E305" s="77"/>
      <c r="F305" s="77"/>
      <c r="G305" s="77"/>
      <c r="H305" s="77"/>
      <c r="I305" s="77"/>
      <c r="J305" s="77"/>
      <c r="K305" s="77"/>
      <c r="L305" s="77"/>
      <c r="M305" s="77"/>
      <c r="N305" s="77"/>
      <c r="O305" s="77"/>
      <c r="P305" s="77"/>
      <c r="Q305" s="77"/>
      <c r="R305" s="77"/>
      <c r="S305" s="77"/>
      <c r="T305" s="77"/>
      <c r="U305" s="77"/>
      <c r="V305" s="77"/>
      <c r="W305" s="77"/>
      <c r="X305" s="77"/>
      <c r="Y305" s="77"/>
      <c r="Z305" s="77"/>
      <c r="AA305" s="77"/>
      <c r="AB305" s="77"/>
      <c r="AC305" s="77"/>
      <c r="AD305" s="77"/>
      <c r="AE305" s="77"/>
      <c r="AF305" s="77"/>
      <c r="AG305" s="77"/>
      <c r="AH305" s="77"/>
      <c r="AI305" s="77"/>
      <c r="AJ305" s="77"/>
      <c r="AK305" s="77"/>
      <c r="AL305" s="77"/>
      <c r="AM305" s="77"/>
      <c r="AN305" s="77"/>
      <c r="AO305" s="77"/>
      <c r="AP305" s="77"/>
      <c r="AQ305" s="77"/>
      <c r="AR305" s="77"/>
      <c r="AS305" s="77"/>
      <c r="AT305" s="77"/>
      <c r="AU305" s="77"/>
      <c r="AV305" s="77"/>
      <c r="AW305" s="77"/>
      <c r="AX305" s="77"/>
      <c r="AY305" s="77"/>
      <c r="AZ305" s="77"/>
      <c r="BA305" s="77"/>
    </row>
    <row r="306" spans="1:53" ht="18.75" customHeight="1" x14ac:dyDescent="0.3">
      <c r="A306" s="77"/>
      <c r="B306" s="77"/>
      <c r="C306" s="77"/>
      <c r="D306" s="77"/>
      <c r="E306" s="77"/>
      <c r="F306" s="77"/>
      <c r="G306" s="77"/>
      <c r="H306" s="77"/>
      <c r="I306" s="77"/>
      <c r="J306" s="77"/>
      <c r="K306" s="77"/>
      <c r="L306" s="77"/>
      <c r="M306" s="77"/>
      <c r="N306" s="77"/>
      <c r="O306" s="77"/>
      <c r="P306" s="77"/>
      <c r="Q306" s="77"/>
      <c r="R306" s="77"/>
      <c r="S306" s="77"/>
      <c r="T306" s="77"/>
      <c r="U306" s="77"/>
      <c r="V306" s="77"/>
      <c r="W306" s="77"/>
      <c r="X306" s="77"/>
      <c r="Y306" s="77"/>
      <c r="Z306" s="77"/>
      <c r="AA306" s="77"/>
      <c r="AB306" s="77"/>
      <c r="AC306" s="77"/>
      <c r="AD306" s="77"/>
      <c r="AE306" s="77"/>
      <c r="AF306" s="77"/>
      <c r="AG306" s="77"/>
      <c r="AH306" s="77"/>
      <c r="AI306" s="77"/>
      <c r="AJ306" s="77"/>
      <c r="AK306" s="77"/>
      <c r="AL306" s="77"/>
      <c r="AM306" s="77"/>
      <c r="AN306" s="77"/>
      <c r="AO306" s="77"/>
      <c r="AP306" s="77"/>
      <c r="AQ306" s="77"/>
      <c r="AR306" s="77"/>
      <c r="AS306" s="77"/>
      <c r="AT306" s="77"/>
      <c r="AU306" s="77"/>
      <c r="AV306" s="77"/>
      <c r="AW306" s="77"/>
      <c r="AX306" s="77"/>
      <c r="AY306" s="77"/>
      <c r="AZ306" s="77"/>
      <c r="BA306" s="77"/>
    </row>
    <row r="307" spans="1:53" ht="18.75" customHeight="1" x14ac:dyDescent="0.3">
      <c r="A307" s="77"/>
      <c r="B307" s="77"/>
      <c r="C307" s="77"/>
      <c r="D307" s="77"/>
      <c r="E307" s="77"/>
      <c r="F307" s="77"/>
      <c r="G307" s="77"/>
      <c r="H307" s="77"/>
      <c r="I307" s="77"/>
      <c r="S307" s="77"/>
      <c r="T307" s="77"/>
      <c r="U307" s="77"/>
      <c r="V307" s="77"/>
      <c r="W307" s="77"/>
      <c r="X307" s="77"/>
      <c r="Y307" s="77"/>
      <c r="Z307" s="77"/>
      <c r="AA307" s="77"/>
      <c r="AB307" s="77"/>
      <c r="AC307" s="77"/>
      <c r="AD307" s="77"/>
      <c r="AE307" s="77"/>
      <c r="AF307" s="77"/>
      <c r="AG307" s="77"/>
      <c r="AH307" s="77"/>
      <c r="AI307" s="77"/>
      <c r="AJ307" s="77"/>
      <c r="AK307" s="77"/>
      <c r="AL307" s="77"/>
      <c r="AM307" s="77"/>
      <c r="AN307" s="77"/>
      <c r="AO307" s="77"/>
      <c r="AP307" s="77"/>
      <c r="AQ307" s="77"/>
      <c r="AR307" s="77"/>
      <c r="AS307" s="77"/>
      <c r="AT307" s="77"/>
      <c r="AU307" s="77"/>
      <c r="AV307" s="77"/>
      <c r="AW307" s="77"/>
      <c r="AX307" s="77"/>
      <c r="AY307" s="77"/>
      <c r="AZ307" s="77"/>
      <c r="BA307" s="77"/>
    </row>
    <row r="308" spans="1:53" ht="18.75" customHeight="1" x14ac:dyDescent="0.3">
      <c r="A308" s="77"/>
      <c r="B308" s="77"/>
      <c r="C308" s="77"/>
      <c r="D308" s="77"/>
      <c r="E308" s="77"/>
      <c r="F308" s="77"/>
      <c r="G308" s="77"/>
      <c r="H308" s="77"/>
      <c r="I308" s="77"/>
      <c r="S308" s="77"/>
      <c r="T308" s="77"/>
      <c r="U308" s="77"/>
      <c r="V308" s="77"/>
      <c r="W308" s="77"/>
      <c r="X308" s="77"/>
      <c r="Y308" s="77"/>
      <c r="Z308" s="77"/>
      <c r="AA308" s="77"/>
      <c r="AB308" s="77"/>
      <c r="AC308" s="77"/>
      <c r="AD308" s="77"/>
      <c r="AE308" s="77"/>
      <c r="AF308" s="77"/>
      <c r="AG308" s="77"/>
      <c r="AH308" s="77"/>
      <c r="AI308" s="77"/>
      <c r="AJ308" s="77"/>
      <c r="AK308" s="77"/>
      <c r="AL308" s="77"/>
      <c r="AM308" s="77"/>
      <c r="AN308" s="77"/>
      <c r="AO308" s="77"/>
      <c r="AP308" s="77"/>
      <c r="AQ308" s="77"/>
      <c r="AR308" s="77"/>
      <c r="AS308" s="77"/>
      <c r="AT308" s="77"/>
      <c r="AU308" s="77"/>
      <c r="AV308" s="77"/>
      <c r="AW308" s="77"/>
      <c r="AX308" s="77"/>
      <c r="AY308" s="77"/>
      <c r="AZ308" s="77"/>
      <c r="BA308" s="77"/>
    </row>
    <row r="309" spans="1:53" ht="15.75" customHeight="1" x14ac:dyDescent="0.2"/>
    <row r="310" spans="1:53" ht="15.75" customHeight="1" x14ac:dyDescent="0.2"/>
    <row r="311" spans="1:53" ht="15.75" customHeight="1" x14ac:dyDescent="0.2"/>
    <row r="312" spans="1:53" ht="15.75" customHeight="1" x14ac:dyDescent="0.2"/>
    <row r="313" spans="1:53" ht="15.75" customHeight="1" x14ac:dyDescent="0.2"/>
    <row r="314" spans="1:53" ht="15.75" customHeight="1" x14ac:dyDescent="0.2"/>
    <row r="315" spans="1:53" ht="15.75" customHeight="1" x14ac:dyDescent="0.2"/>
    <row r="316" spans="1:53" ht="15.75" customHeight="1" x14ac:dyDescent="0.2"/>
    <row r="317" spans="1:53" ht="15.75" customHeight="1" x14ac:dyDescent="0.2"/>
    <row r="318" spans="1:53" ht="15.75" customHeight="1" x14ac:dyDescent="0.2"/>
    <row r="319" spans="1:53" ht="15.75" customHeight="1" x14ac:dyDescent="0.2"/>
    <row r="320" spans="1:53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55">
    <mergeCell ref="J99:R99"/>
    <mergeCell ref="U99:AF99"/>
    <mergeCell ref="U100:AF100"/>
    <mergeCell ref="U101:AF101"/>
    <mergeCell ref="U102:AF102"/>
    <mergeCell ref="J100:R100"/>
    <mergeCell ref="J96:R96"/>
    <mergeCell ref="U96:AF96"/>
    <mergeCell ref="J97:R97"/>
    <mergeCell ref="U97:AF97"/>
    <mergeCell ref="J98:R98"/>
    <mergeCell ref="U98:AF98"/>
    <mergeCell ref="J93:R93"/>
    <mergeCell ref="U93:AF93"/>
    <mergeCell ref="J94:R94"/>
    <mergeCell ref="U94:AF94"/>
    <mergeCell ref="J95:R95"/>
    <mergeCell ref="U95:AF95"/>
    <mergeCell ref="AE9:AE10"/>
    <mergeCell ref="AF9:AF10"/>
    <mergeCell ref="AG9:AG10"/>
    <mergeCell ref="A11:A90"/>
    <mergeCell ref="B11:AG11"/>
    <mergeCell ref="B60:AG60"/>
    <mergeCell ref="B69:AG69"/>
    <mergeCell ref="B80:AG80"/>
    <mergeCell ref="X9:X10"/>
    <mergeCell ref="Y9:Y10"/>
    <mergeCell ref="Z9:Z10"/>
    <mergeCell ref="AA9:AA10"/>
    <mergeCell ref="AB9:AB10"/>
    <mergeCell ref="AC9:AC10"/>
    <mergeCell ref="Q9:R9"/>
    <mergeCell ref="C8:U8"/>
    <mergeCell ref="X8:AG8"/>
    <mergeCell ref="B9:B10"/>
    <mergeCell ref="C9:D9"/>
    <mergeCell ref="E9:F9"/>
    <mergeCell ref="G9:H9"/>
    <mergeCell ref="I9:J9"/>
    <mergeCell ref="K9:L9"/>
    <mergeCell ref="M9:N9"/>
    <mergeCell ref="O9:P9"/>
    <mergeCell ref="S9:S10"/>
    <mergeCell ref="T9:T10"/>
    <mergeCell ref="U9:U10"/>
    <mergeCell ref="V9:V10"/>
    <mergeCell ref="W9:W10"/>
    <mergeCell ref="AD9:AD10"/>
    <mergeCell ref="A6:AG6"/>
    <mergeCell ref="A1:AG1"/>
    <mergeCell ref="A2:AG2"/>
    <mergeCell ref="A3:AG3"/>
    <mergeCell ref="A4:AG4"/>
    <mergeCell ref="A5:AG5"/>
  </mergeCells>
  <printOptions horizontalCentered="1" verticalCentered="1"/>
  <pageMargins left="0.19685039370078741" right="0.31496062992125984" top="0.59055118110236227" bottom="0.39370078740157483" header="0" footer="0"/>
  <pageSetup paperSize="9" scale="40" fitToHeight="0" orientation="landscape" r:id="rId1"/>
  <rowBreaks count="1" manualBreakCount="1">
    <brk id="59" max="30" man="1"/>
  </rowBreaks>
  <drawing r:id="rId2"/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1005"/>
  <sheetViews>
    <sheetView view="pageBreakPreview" zoomScale="55" zoomScaleNormal="55" zoomScaleSheetLayoutView="55" workbookViewId="0">
      <pane xSplit="2" ySplit="11" topLeftCell="C60" activePane="bottomRight" state="frozen"/>
      <selection pane="topRight" activeCell="C1" sqref="C1"/>
      <selection pane="bottomLeft" activeCell="A12" sqref="A12"/>
      <selection pane="bottomRight" activeCell="AA58" sqref="AA58"/>
    </sheetView>
  </sheetViews>
  <sheetFormatPr defaultColWidth="12.625" defaultRowHeight="15" customHeight="1" x14ac:dyDescent="0.2"/>
  <cols>
    <col min="1" max="1" width="3.625" style="519" customWidth="1"/>
    <col min="2" max="2" width="46.75" style="519" customWidth="1"/>
    <col min="3" max="3" width="7.375" style="519" customWidth="1"/>
    <col min="4" max="21" width="7.125" style="519" customWidth="1"/>
    <col min="22" max="23" width="9.5" style="519" customWidth="1"/>
    <col min="24" max="24" width="7.75" style="519" customWidth="1"/>
    <col min="25" max="25" width="8.375" style="519" customWidth="1"/>
    <col min="26" max="27" width="8.75" style="519" customWidth="1"/>
    <col min="28" max="28" width="9.875" style="519" customWidth="1"/>
    <col min="29" max="29" width="8" style="519" customWidth="1"/>
    <col min="30" max="31" width="10.375" style="519" customWidth="1"/>
    <col min="32" max="33" width="8" style="519" customWidth="1"/>
    <col min="34" max="34" width="8.25" style="519" customWidth="1"/>
    <col min="35" max="53" width="15.125" style="519" customWidth="1"/>
    <col min="54" max="16384" width="12.625" style="519"/>
  </cols>
  <sheetData>
    <row r="1" spans="1:53" ht="15.75" customHeight="1" x14ac:dyDescent="0.25">
      <c r="A1" s="571" t="s">
        <v>294</v>
      </c>
      <c r="B1" s="572"/>
      <c r="C1" s="572"/>
      <c r="D1" s="572"/>
      <c r="E1" s="572"/>
      <c r="F1" s="572"/>
      <c r="G1" s="572"/>
      <c r="H1" s="572"/>
      <c r="I1" s="572"/>
      <c r="J1" s="572"/>
      <c r="K1" s="572"/>
      <c r="L1" s="572"/>
      <c r="M1" s="572"/>
      <c r="N1" s="572"/>
      <c r="O1" s="572"/>
      <c r="P1" s="572"/>
      <c r="Q1" s="572"/>
      <c r="R1" s="572"/>
      <c r="S1" s="572"/>
      <c r="T1" s="572"/>
      <c r="U1" s="572"/>
      <c r="V1" s="572"/>
      <c r="W1" s="572"/>
      <c r="X1" s="572"/>
      <c r="Y1" s="572"/>
      <c r="Z1" s="572"/>
      <c r="AA1" s="572"/>
      <c r="AB1" s="572"/>
      <c r="AC1" s="572"/>
      <c r="AD1" s="572"/>
      <c r="AE1" s="572"/>
      <c r="AF1" s="572"/>
      <c r="AG1" s="572"/>
      <c r="AH1" s="1"/>
      <c r="AI1" s="1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</row>
    <row r="2" spans="1:53" ht="15.75" customHeight="1" x14ac:dyDescent="0.25">
      <c r="A2" s="571" t="s">
        <v>1</v>
      </c>
      <c r="B2" s="572"/>
      <c r="C2" s="572"/>
      <c r="D2" s="572"/>
      <c r="E2" s="572"/>
      <c r="F2" s="572"/>
      <c r="G2" s="572"/>
      <c r="H2" s="572"/>
      <c r="I2" s="572"/>
      <c r="J2" s="572"/>
      <c r="K2" s="572"/>
      <c r="L2" s="572"/>
      <c r="M2" s="572"/>
      <c r="N2" s="572"/>
      <c r="O2" s="572"/>
      <c r="P2" s="572"/>
      <c r="Q2" s="572"/>
      <c r="R2" s="572"/>
      <c r="S2" s="572"/>
      <c r="T2" s="572"/>
      <c r="U2" s="572"/>
      <c r="V2" s="572"/>
      <c r="W2" s="572"/>
      <c r="X2" s="572"/>
      <c r="Y2" s="572"/>
      <c r="Z2" s="572"/>
      <c r="AA2" s="572"/>
      <c r="AB2" s="572"/>
      <c r="AC2" s="572"/>
      <c r="AD2" s="572"/>
      <c r="AE2" s="572"/>
      <c r="AF2" s="572"/>
      <c r="AG2" s="572"/>
      <c r="AH2" s="1"/>
      <c r="AI2" s="1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</row>
    <row r="3" spans="1:53" ht="15.75" customHeight="1" x14ac:dyDescent="0.25">
      <c r="A3" s="571" t="s">
        <v>262</v>
      </c>
      <c r="B3" s="572"/>
      <c r="C3" s="572"/>
      <c r="D3" s="572"/>
      <c r="E3" s="572"/>
      <c r="F3" s="572"/>
      <c r="G3" s="572"/>
      <c r="H3" s="572"/>
      <c r="I3" s="572"/>
      <c r="J3" s="572"/>
      <c r="K3" s="572"/>
      <c r="L3" s="572"/>
      <c r="M3" s="572"/>
      <c r="N3" s="572"/>
      <c r="O3" s="572"/>
      <c r="P3" s="572"/>
      <c r="Q3" s="572"/>
      <c r="R3" s="572"/>
      <c r="S3" s="572"/>
      <c r="T3" s="572"/>
      <c r="U3" s="572"/>
      <c r="V3" s="572"/>
      <c r="W3" s="572"/>
      <c r="X3" s="572"/>
      <c r="Y3" s="572"/>
      <c r="Z3" s="572"/>
      <c r="AA3" s="572"/>
      <c r="AB3" s="572"/>
      <c r="AC3" s="572"/>
      <c r="AD3" s="572"/>
      <c r="AE3" s="572"/>
      <c r="AF3" s="572"/>
      <c r="AG3" s="572"/>
      <c r="AH3" s="1"/>
      <c r="AI3" s="1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</row>
    <row r="4" spans="1:53" ht="18.75" customHeight="1" x14ac:dyDescent="0.3">
      <c r="A4" s="573"/>
      <c r="B4" s="572"/>
      <c r="C4" s="572"/>
      <c r="D4" s="572"/>
      <c r="E4" s="572"/>
      <c r="F4" s="572"/>
      <c r="G4" s="572"/>
      <c r="H4" s="572"/>
      <c r="I4" s="572"/>
      <c r="J4" s="572"/>
      <c r="K4" s="572"/>
      <c r="L4" s="572"/>
      <c r="M4" s="572"/>
      <c r="N4" s="572"/>
      <c r="O4" s="572"/>
      <c r="P4" s="572"/>
      <c r="Q4" s="572"/>
      <c r="R4" s="572"/>
      <c r="S4" s="572"/>
      <c r="T4" s="572"/>
      <c r="U4" s="572"/>
      <c r="V4" s="572"/>
      <c r="W4" s="572"/>
      <c r="X4" s="572"/>
      <c r="Y4" s="572"/>
      <c r="Z4" s="572"/>
      <c r="AA4" s="572"/>
      <c r="AB4" s="572"/>
      <c r="AC4" s="572"/>
      <c r="AD4" s="572"/>
      <c r="AE4" s="572"/>
      <c r="AF4" s="572"/>
      <c r="AG4" s="572"/>
      <c r="AH4" s="3"/>
      <c r="AI4" s="3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</row>
    <row r="5" spans="1:53" ht="18.75" customHeight="1" x14ac:dyDescent="0.25">
      <c r="A5" s="574" t="s">
        <v>253</v>
      </c>
      <c r="B5" s="572"/>
      <c r="C5" s="572"/>
      <c r="D5" s="572"/>
      <c r="E5" s="572"/>
      <c r="F5" s="572"/>
      <c r="G5" s="572"/>
      <c r="H5" s="572"/>
      <c r="I5" s="572"/>
      <c r="J5" s="572"/>
      <c r="K5" s="572"/>
      <c r="L5" s="572"/>
      <c r="M5" s="572"/>
      <c r="N5" s="572"/>
      <c r="O5" s="572"/>
      <c r="P5" s="572"/>
      <c r="Q5" s="572"/>
      <c r="R5" s="572"/>
      <c r="S5" s="572"/>
      <c r="T5" s="572"/>
      <c r="U5" s="572"/>
      <c r="V5" s="572"/>
      <c r="W5" s="572"/>
      <c r="X5" s="572"/>
      <c r="Y5" s="572"/>
      <c r="Z5" s="572"/>
      <c r="AA5" s="572"/>
      <c r="AB5" s="572"/>
      <c r="AC5" s="572"/>
      <c r="AD5" s="572"/>
      <c r="AE5" s="572"/>
      <c r="AF5" s="572"/>
      <c r="AG5" s="572"/>
      <c r="AH5" s="3"/>
      <c r="AI5" s="3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</row>
    <row r="6" spans="1:53" ht="18.75" customHeight="1" x14ac:dyDescent="0.25">
      <c r="A6" s="714" t="s">
        <v>377</v>
      </c>
      <c r="B6" s="715"/>
      <c r="C6" s="715"/>
      <c r="D6" s="715"/>
      <c r="E6" s="715"/>
      <c r="F6" s="715"/>
      <c r="G6" s="715"/>
      <c r="H6" s="715"/>
      <c r="I6" s="715"/>
      <c r="J6" s="715"/>
      <c r="K6" s="715"/>
      <c r="L6" s="715"/>
      <c r="M6" s="715"/>
      <c r="N6" s="715"/>
      <c r="O6" s="715"/>
      <c r="P6" s="715"/>
      <c r="Q6" s="715"/>
      <c r="R6" s="715"/>
      <c r="S6" s="715"/>
      <c r="T6" s="715"/>
      <c r="U6" s="715"/>
      <c r="V6" s="715"/>
      <c r="W6" s="715"/>
      <c r="X6" s="715"/>
      <c r="Y6" s="715"/>
      <c r="Z6" s="715"/>
      <c r="AA6" s="715"/>
      <c r="AB6" s="715"/>
      <c r="AC6" s="715"/>
      <c r="AD6" s="715"/>
      <c r="AE6" s="715"/>
      <c r="AF6" s="715"/>
      <c r="AG6" s="715"/>
      <c r="AH6" s="3"/>
      <c r="AI6" s="3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</row>
    <row r="7" spans="1:53" ht="18.75" customHeight="1" thickBot="1" x14ac:dyDescent="0.3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</row>
    <row r="8" spans="1:53" ht="18.75" customHeight="1" thickTop="1" thickBot="1" x14ac:dyDescent="0.3">
      <c r="A8" s="2"/>
      <c r="B8" s="520"/>
      <c r="C8" s="594" t="s">
        <v>148</v>
      </c>
      <c r="D8" s="595"/>
      <c r="E8" s="595"/>
      <c r="F8" s="595"/>
      <c r="G8" s="595"/>
      <c r="H8" s="595"/>
      <c r="I8" s="595"/>
      <c r="J8" s="595"/>
      <c r="K8" s="595"/>
      <c r="L8" s="595"/>
      <c r="M8" s="595"/>
      <c r="N8" s="595"/>
      <c r="O8" s="595"/>
      <c r="P8" s="595"/>
      <c r="Q8" s="595"/>
      <c r="R8" s="595"/>
      <c r="S8" s="595"/>
      <c r="T8" s="595"/>
      <c r="U8" s="596"/>
      <c r="V8" s="520"/>
      <c r="W8" s="520"/>
      <c r="X8" s="575" t="s">
        <v>149</v>
      </c>
      <c r="Y8" s="576"/>
      <c r="Z8" s="576"/>
      <c r="AA8" s="576"/>
      <c r="AB8" s="576"/>
      <c r="AC8" s="576"/>
      <c r="AD8" s="576"/>
      <c r="AE8" s="576"/>
      <c r="AF8" s="576"/>
      <c r="AG8" s="577"/>
      <c r="AH8" s="3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</row>
    <row r="9" spans="1:53" ht="111" customHeight="1" thickTop="1" x14ac:dyDescent="0.25">
      <c r="A9" s="2"/>
      <c r="B9" s="674" t="s">
        <v>7</v>
      </c>
      <c r="C9" s="627" t="s">
        <v>8</v>
      </c>
      <c r="D9" s="628"/>
      <c r="E9" s="707" t="s">
        <v>359</v>
      </c>
      <c r="F9" s="613"/>
      <c r="G9" s="705" t="s">
        <v>360</v>
      </c>
      <c r="H9" s="706"/>
      <c r="I9" s="707" t="s">
        <v>368</v>
      </c>
      <c r="J9" s="613"/>
      <c r="K9" s="614" t="s">
        <v>11</v>
      </c>
      <c r="L9" s="613"/>
      <c r="M9" s="614" t="s">
        <v>93</v>
      </c>
      <c r="N9" s="613"/>
      <c r="O9" s="614" t="s">
        <v>56</v>
      </c>
      <c r="P9" s="613"/>
      <c r="Q9" s="614" t="s">
        <v>142</v>
      </c>
      <c r="R9" s="624"/>
      <c r="S9" s="615" t="s">
        <v>132</v>
      </c>
      <c r="T9" s="615" t="s">
        <v>106</v>
      </c>
      <c r="U9" s="617" t="s">
        <v>80</v>
      </c>
      <c r="V9" s="621" t="s">
        <v>134</v>
      </c>
      <c r="W9" s="622" t="s">
        <v>135</v>
      </c>
      <c r="X9" s="623" t="s">
        <v>8</v>
      </c>
      <c r="Y9" s="621" t="s">
        <v>318</v>
      </c>
      <c r="Z9" s="621" t="s">
        <v>71</v>
      </c>
      <c r="AA9" s="621" t="s">
        <v>174</v>
      </c>
      <c r="AB9" s="621" t="s">
        <v>319</v>
      </c>
      <c r="AC9" s="621" t="s">
        <v>61</v>
      </c>
      <c r="AD9" s="621" t="s">
        <v>73</v>
      </c>
      <c r="AE9" s="621" t="s">
        <v>175</v>
      </c>
      <c r="AF9" s="621" t="s">
        <v>93</v>
      </c>
      <c r="AG9" s="622" t="s">
        <v>56</v>
      </c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</row>
    <row r="10" spans="1:53" ht="30" customHeight="1" thickBot="1" x14ac:dyDescent="0.25">
      <c r="A10" s="90"/>
      <c r="B10" s="675"/>
      <c r="C10" s="316" t="s">
        <v>151</v>
      </c>
      <c r="D10" s="317" t="s">
        <v>152</v>
      </c>
      <c r="E10" s="316" t="s">
        <v>151</v>
      </c>
      <c r="F10" s="317" t="s">
        <v>152</v>
      </c>
      <c r="G10" s="316" t="s">
        <v>151</v>
      </c>
      <c r="H10" s="317" t="s">
        <v>152</v>
      </c>
      <c r="I10" s="316" t="s">
        <v>151</v>
      </c>
      <c r="J10" s="317" t="s">
        <v>152</v>
      </c>
      <c r="K10" s="317" t="s">
        <v>151</v>
      </c>
      <c r="L10" s="317" t="s">
        <v>152</v>
      </c>
      <c r="M10" s="317" t="s">
        <v>151</v>
      </c>
      <c r="N10" s="317" t="s">
        <v>152</v>
      </c>
      <c r="O10" s="317" t="s">
        <v>151</v>
      </c>
      <c r="P10" s="317" t="s">
        <v>152</v>
      </c>
      <c r="Q10" s="317" t="s">
        <v>151</v>
      </c>
      <c r="R10" s="318" t="s">
        <v>152</v>
      </c>
      <c r="S10" s="616"/>
      <c r="T10" s="616"/>
      <c r="U10" s="618"/>
      <c r="V10" s="616"/>
      <c r="W10" s="618"/>
      <c r="X10" s="620"/>
      <c r="Y10" s="616"/>
      <c r="Z10" s="616"/>
      <c r="AA10" s="616"/>
      <c r="AB10" s="616"/>
      <c r="AC10" s="616"/>
      <c r="AD10" s="616"/>
      <c r="AE10" s="616"/>
      <c r="AF10" s="616"/>
      <c r="AG10" s="618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</row>
    <row r="11" spans="1:53" ht="18.75" customHeight="1" thickTop="1" thickBot="1" x14ac:dyDescent="0.3">
      <c r="A11" s="585" t="s">
        <v>19</v>
      </c>
      <c r="B11" s="578" t="s">
        <v>20</v>
      </c>
      <c r="C11" s="579"/>
      <c r="D11" s="579"/>
      <c r="E11" s="579"/>
      <c r="F11" s="579"/>
      <c r="G11" s="669"/>
      <c r="H11" s="669"/>
      <c r="I11" s="579"/>
      <c r="J11" s="579"/>
      <c r="K11" s="579"/>
      <c r="L11" s="579"/>
      <c r="M11" s="579"/>
      <c r="N11" s="579"/>
      <c r="O11" s="579"/>
      <c r="P11" s="579"/>
      <c r="Q11" s="579"/>
      <c r="R11" s="579"/>
      <c r="S11" s="579"/>
      <c r="T11" s="579"/>
      <c r="U11" s="579"/>
      <c r="V11" s="579"/>
      <c r="W11" s="579"/>
      <c r="X11" s="579"/>
      <c r="Y11" s="579"/>
      <c r="Z11" s="579"/>
      <c r="AA11" s="579"/>
      <c r="AB11" s="579"/>
      <c r="AC11" s="579"/>
      <c r="AD11" s="579"/>
      <c r="AE11" s="579"/>
      <c r="AF11" s="579"/>
      <c r="AG11" s="580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</row>
    <row r="12" spans="1:53" ht="18.75" customHeight="1" x14ac:dyDescent="0.25">
      <c r="A12" s="586"/>
      <c r="B12" s="473" t="s">
        <v>332</v>
      </c>
      <c r="C12" s="338">
        <f>E12+G12+I12+K12+M12+O12+Q12</f>
        <v>0</v>
      </c>
      <c r="D12" s="19">
        <f>F12+J12+L12+N12+P12+R12+S12+T12+U12+H12</f>
        <v>0</v>
      </c>
      <c r="E12" s="21">
        <v>0</v>
      </c>
      <c r="F12" s="83">
        <v>0</v>
      </c>
      <c r="G12" s="17">
        <v>0</v>
      </c>
      <c r="H12" s="83">
        <v>0</v>
      </c>
      <c r="I12" s="17">
        <v>0</v>
      </c>
      <c r="J12" s="83">
        <v>0</v>
      </c>
      <c r="K12" s="17">
        <v>0</v>
      </c>
      <c r="L12" s="83">
        <v>0</v>
      </c>
      <c r="M12" s="17">
        <v>0</v>
      </c>
      <c r="N12" s="83">
        <v>0</v>
      </c>
      <c r="O12" s="17">
        <v>0</v>
      </c>
      <c r="P12" s="83">
        <v>0</v>
      </c>
      <c r="Q12" s="17">
        <v>0</v>
      </c>
      <c r="R12" s="83">
        <v>0</v>
      </c>
      <c r="S12" s="83">
        <v>0</v>
      </c>
      <c r="T12" s="83">
        <v>0</v>
      </c>
      <c r="U12" s="19">
        <v>0</v>
      </c>
      <c r="V12" s="21">
        <v>288</v>
      </c>
      <c r="W12" s="18">
        <v>0</v>
      </c>
      <c r="X12" s="16">
        <f t="shared" ref="X12:X16" si="0">SUM(Y12:AG12)</f>
        <v>22</v>
      </c>
      <c r="Y12" s="18">
        <v>0</v>
      </c>
      <c r="Z12" s="18">
        <v>8</v>
      </c>
      <c r="AA12" s="18">
        <v>0</v>
      </c>
      <c r="AB12" s="18">
        <v>14</v>
      </c>
      <c r="AC12" s="84">
        <v>0</v>
      </c>
      <c r="AD12" s="83">
        <v>0</v>
      </c>
      <c r="AE12" s="18">
        <v>0</v>
      </c>
      <c r="AF12" s="18">
        <v>0</v>
      </c>
      <c r="AG12" s="19">
        <v>0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</row>
    <row r="13" spans="1:53" ht="18.75" customHeight="1" x14ac:dyDescent="0.25">
      <c r="A13" s="586"/>
      <c r="B13" s="408" t="s">
        <v>333</v>
      </c>
      <c r="C13" s="324">
        <f t="shared" ref="C13:C62" si="1">E13+G13+I13+K13+M13+O13+Q13</f>
        <v>0</v>
      </c>
      <c r="D13" s="26">
        <f t="shared" ref="D13:D62" si="2">F13+J13+L13+N13+P13+R13+S13+T13+U13+H13</f>
        <v>0</v>
      </c>
      <c r="E13" s="28">
        <v>0</v>
      </c>
      <c r="F13" s="393">
        <v>0</v>
      </c>
      <c r="G13" s="24">
        <v>0</v>
      </c>
      <c r="H13" s="24">
        <v>0</v>
      </c>
      <c r="I13" s="24">
        <v>0</v>
      </c>
      <c r="J13" s="24">
        <v>0</v>
      </c>
      <c r="K13" s="56">
        <v>0</v>
      </c>
      <c r="L13" s="24">
        <v>0</v>
      </c>
      <c r="M13" s="56">
        <v>0</v>
      </c>
      <c r="N13" s="24">
        <v>0</v>
      </c>
      <c r="O13" s="56">
        <v>0</v>
      </c>
      <c r="P13" s="24">
        <v>0</v>
      </c>
      <c r="Q13" s="56">
        <v>0</v>
      </c>
      <c r="R13" s="24">
        <v>0</v>
      </c>
      <c r="S13" s="24">
        <v>0</v>
      </c>
      <c r="T13" s="24">
        <v>0</v>
      </c>
      <c r="U13" s="26">
        <v>0</v>
      </c>
      <c r="V13" s="28">
        <v>386</v>
      </c>
      <c r="W13" s="29">
        <v>0</v>
      </c>
      <c r="X13" s="23">
        <f t="shared" si="0"/>
        <v>37</v>
      </c>
      <c r="Y13" s="29">
        <v>0</v>
      </c>
      <c r="Z13" s="29">
        <v>8</v>
      </c>
      <c r="AA13" s="29">
        <v>0</v>
      </c>
      <c r="AB13" s="29">
        <v>29</v>
      </c>
      <c r="AC13" s="29">
        <v>0</v>
      </c>
      <c r="AD13" s="56">
        <v>0</v>
      </c>
      <c r="AE13" s="29">
        <v>0</v>
      </c>
      <c r="AF13" s="29">
        <v>0</v>
      </c>
      <c r="AG13" s="30">
        <v>0</v>
      </c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</row>
    <row r="14" spans="1:53" ht="18.75" customHeight="1" x14ac:dyDescent="0.25">
      <c r="A14" s="586"/>
      <c r="B14" s="407" t="s">
        <v>334</v>
      </c>
      <c r="C14" s="319">
        <f t="shared" si="1"/>
        <v>0</v>
      </c>
      <c r="D14" s="38">
        <f t="shared" si="2"/>
        <v>0</v>
      </c>
      <c r="E14" s="36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0</v>
      </c>
      <c r="R14" s="17">
        <v>0</v>
      </c>
      <c r="S14" s="17">
        <v>0</v>
      </c>
      <c r="T14" s="17">
        <v>0</v>
      </c>
      <c r="U14" s="34">
        <v>0</v>
      </c>
      <c r="V14" s="36">
        <v>108</v>
      </c>
      <c r="W14" s="18">
        <v>0</v>
      </c>
      <c r="X14" s="32">
        <f t="shared" si="0"/>
        <v>7</v>
      </c>
      <c r="Y14" s="18">
        <v>0</v>
      </c>
      <c r="Z14" s="18">
        <v>7</v>
      </c>
      <c r="AA14" s="18">
        <v>0</v>
      </c>
      <c r="AB14" s="18">
        <v>0</v>
      </c>
      <c r="AC14" s="18">
        <v>0</v>
      </c>
      <c r="AD14" s="17">
        <v>0</v>
      </c>
      <c r="AE14" s="18">
        <v>0</v>
      </c>
      <c r="AF14" s="18">
        <v>0</v>
      </c>
      <c r="AG14" s="34">
        <v>0</v>
      </c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</row>
    <row r="15" spans="1:53" ht="18.75" customHeight="1" x14ac:dyDescent="0.25">
      <c r="A15" s="586"/>
      <c r="B15" s="408" t="s">
        <v>357</v>
      </c>
      <c r="C15" s="324">
        <f t="shared" si="1"/>
        <v>0</v>
      </c>
      <c r="D15" s="26">
        <f t="shared" si="2"/>
        <v>0</v>
      </c>
      <c r="E15" s="28"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56">
        <v>0</v>
      </c>
      <c r="L15" s="24">
        <v>0</v>
      </c>
      <c r="M15" s="56">
        <v>0</v>
      </c>
      <c r="N15" s="24">
        <v>0</v>
      </c>
      <c r="O15" s="56">
        <v>0</v>
      </c>
      <c r="P15" s="24">
        <v>0</v>
      </c>
      <c r="Q15" s="56">
        <v>0</v>
      </c>
      <c r="R15" s="24">
        <v>0</v>
      </c>
      <c r="S15" s="24">
        <v>0</v>
      </c>
      <c r="T15" s="24">
        <v>0</v>
      </c>
      <c r="U15" s="26">
        <v>0</v>
      </c>
      <c r="V15" s="28">
        <v>194</v>
      </c>
      <c r="W15" s="29">
        <v>0</v>
      </c>
      <c r="X15" s="23">
        <f t="shared" si="0"/>
        <v>13</v>
      </c>
      <c r="Y15" s="29">
        <v>0</v>
      </c>
      <c r="Z15" s="29">
        <v>8</v>
      </c>
      <c r="AA15" s="29">
        <v>0</v>
      </c>
      <c r="AB15" s="29">
        <v>5</v>
      </c>
      <c r="AC15" s="29">
        <v>0</v>
      </c>
      <c r="AD15" s="56">
        <v>0</v>
      </c>
      <c r="AE15" s="29">
        <v>0</v>
      </c>
      <c r="AF15" s="29">
        <v>0</v>
      </c>
      <c r="AG15" s="30">
        <v>0</v>
      </c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</row>
    <row r="16" spans="1:53" ht="18.75" customHeight="1" x14ac:dyDescent="0.25">
      <c r="A16" s="586"/>
      <c r="B16" s="407" t="s">
        <v>356</v>
      </c>
      <c r="C16" s="319">
        <f t="shared" si="1"/>
        <v>0</v>
      </c>
      <c r="D16" s="38">
        <f t="shared" si="2"/>
        <v>0</v>
      </c>
      <c r="E16" s="36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17">
        <v>0</v>
      </c>
      <c r="L16" s="33">
        <v>0</v>
      </c>
      <c r="M16" s="17">
        <v>0</v>
      </c>
      <c r="N16" s="33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34">
        <v>0</v>
      </c>
      <c r="V16" s="36">
        <v>267</v>
      </c>
      <c r="W16" s="18">
        <v>0</v>
      </c>
      <c r="X16" s="32">
        <f t="shared" si="0"/>
        <v>34</v>
      </c>
      <c r="Y16" s="18">
        <v>0</v>
      </c>
      <c r="Z16" s="18">
        <v>7</v>
      </c>
      <c r="AA16" s="18">
        <v>0</v>
      </c>
      <c r="AB16" s="18">
        <v>27</v>
      </c>
      <c r="AC16" s="18">
        <v>0</v>
      </c>
      <c r="AD16" s="17">
        <v>0</v>
      </c>
      <c r="AE16" s="18">
        <v>0</v>
      </c>
      <c r="AF16" s="18">
        <v>0</v>
      </c>
      <c r="AG16" s="34">
        <v>0</v>
      </c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</row>
    <row r="17" spans="1:53" ht="18.75" customHeight="1" x14ac:dyDescent="0.25">
      <c r="A17" s="586"/>
      <c r="B17" s="22" t="s">
        <v>217</v>
      </c>
      <c r="C17" s="524">
        <f t="shared" si="1"/>
        <v>280</v>
      </c>
      <c r="D17" s="411">
        <f t="shared" si="2"/>
        <v>280</v>
      </c>
      <c r="E17" s="427">
        <f t="shared" ref="E17:AF17" si="3">SUM(E18:E27)</f>
        <v>232</v>
      </c>
      <c r="F17" s="393">
        <f t="shared" si="3"/>
        <v>240</v>
      </c>
      <c r="G17" s="393">
        <f t="shared" si="3"/>
        <v>0</v>
      </c>
      <c r="H17" s="393">
        <f t="shared" si="3"/>
        <v>0</v>
      </c>
      <c r="I17" s="24">
        <f t="shared" si="3"/>
        <v>48</v>
      </c>
      <c r="J17" s="24">
        <f t="shared" si="3"/>
        <v>40</v>
      </c>
      <c r="K17" s="56">
        <f>SUM(K18:K27)</f>
        <v>0</v>
      </c>
      <c r="L17" s="56">
        <f t="shared" si="3"/>
        <v>0</v>
      </c>
      <c r="M17" s="56">
        <f t="shared" si="3"/>
        <v>0</v>
      </c>
      <c r="N17" s="56">
        <f t="shared" si="3"/>
        <v>0</v>
      </c>
      <c r="O17" s="56">
        <f t="shared" si="3"/>
        <v>0</v>
      </c>
      <c r="P17" s="56">
        <f t="shared" si="3"/>
        <v>0</v>
      </c>
      <c r="Q17" s="56">
        <f t="shared" si="3"/>
        <v>0</v>
      </c>
      <c r="R17" s="427">
        <f t="shared" si="3"/>
        <v>0</v>
      </c>
      <c r="S17" s="56">
        <f t="shared" si="3"/>
        <v>0</v>
      </c>
      <c r="T17" s="56">
        <f t="shared" si="3"/>
        <v>0</v>
      </c>
      <c r="U17" s="30">
        <f t="shared" si="3"/>
        <v>0</v>
      </c>
      <c r="V17" s="28">
        <f t="shared" si="3"/>
        <v>419</v>
      </c>
      <c r="W17" s="59">
        <f t="shared" si="3"/>
        <v>17</v>
      </c>
      <c r="X17" s="401">
        <f t="shared" si="3"/>
        <v>70</v>
      </c>
      <c r="Y17" s="29">
        <f t="shared" si="3"/>
        <v>0</v>
      </c>
      <c r="Z17" s="29">
        <f t="shared" si="3"/>
        <v>56</v>
      </c>
      <c r="AA17" s="29">
        <f t="shared" si="3"/>
        <v>0</v>
      </c>
      <c r="AB17" s="29">
        <f t="shared" si="3"/>
        <v>11</v>
      </c>
      <c r="AC17" s="29">
        <f t="shared" si="3"/>
        <v>0</v>
      </c>
      <c r="AD17" s="56">
        <f t="shared" si="3"/>
        <v>3</v>
      </c>
      <c r="AE17" s="29">
        <f t="shared" si="3"/>
        <v>0</v>
      </c>
      <c r="AF17" s="29">
        <f t="shared" si="3"/>
        <v>0</v>
      </c>
      <c r="AG17" s="30">
        <f>SUM(AG18:AG27)</f>
        <v>0</v>
      </c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</row>
    <row r="18" spans="1:53" ht="18.75" customHeight="1" x14ac:dyDescent="0.25">
      <c r="A18" s="586"/>
      <c r="B18" s="31" t="s">
        <v>280</v>
      </c>
      <c r="C18" s="319">
        <f t="shared" si="1"/>
        <v>30</v>
      </c>
      <c r="D18" s="38">
        <f t="shared" si="2"/>
        <v>26</v>
      </c>
      <c r="E18" s="36">
        <v>25</v>
      </c>
      <c r="F18" s="33">
        <v>24</v>
      </c>
      <c r="G18" s="33">
        <v>0</v>
      </c>
      <c r="H18" s="33">
        <v>0</v>
      </c>
      <c r="I18" s="33">
        <v>5</v>
      </c>
      <c r="J18" s="33">
        <v>2</v>
      </c>
      <c r="K18" s="17">
        <v>0</v>
      </c>
      <c r="L18" s="33">
        <v>0</v>
      </c>
      <c r="M18" s="17">
        <v>0</v>
      </c>
      <c r="N18" s="33">
        <v>0</v>
      </c>
      <c r="O18" s="17">
        <v>0</v>
      </c>
      <c r="P18" s="33">
        <v>0</v>
      </c>
      <c r="Q18" s="17">
        <v>0</v>
      </c>
      <c r="R18" s="33">
        <v>0</v>
      </c>
      <c r="S18" s="33">
        <v>0</v>
      </c>
      <c r="T18" s="33">
        <v>0</v>
      </c>
      <c r="U18" s="37">
        <v>0</v>
      </c>
      <c r="V18" s="518">
        <v>34</v>
      </c>
      <c r="W18" s="466">
        <v>0</v>
      </c>
      <c r="X18" s="32">
        <f t="shared" ref="X18:X38" si="4">SUM(Y18:AG18)</f>
        <v>13</v>
      </c>
      <c r="Y18" s="18">
        <v>0</v>
      </c>
      <c r="Z18" s="18">
        <v>10</v>
      </c>
      <c r="AA18" s="18">
        <v>0</v>
      </c>
      <c r="AB18" s="18">
        <v>2</v>
      </c>
      <c r="AC18" s="18">
        <v>0</v>
      </c>
      <c r="AD18" s="17">
        <v>1</v>
      </c>
      <c r="AE18" s="18">
        <v>0</v>
      </c>
      <c r="AF18" s="18">
        <v>0</v>
      </c>
      <c r="AG18" s="34">
        <v>0</v>
      </c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</row>
    <row r="19" spans="1:53" ht="18.75" customHeight="1" x14ac:dyDescent="0.25">
      <c r="A19" s="586"/>
      <c r="B19" s="22" t="s">
        <v>281</v>
      </c>
      <c r="C19" s="324">
        <f t="shared" si="1"/>
        <v>30</v>
      </c>
      <c r="D19" s="26">
        <f t="shared" si="2"/>
        <v>30</v>
      </c>
      <c r="E19" s="28">
        <v>25</v>
      </c>
      <c r="F19" s="24">
        <v>25</v>
      </c>
      <c r="G19" s="24">
        <v>0</v>
      </c>
      <c r="H19" s="24">
        <v>0</v>
      </c>
      <c r="I19" s="24">
        <v>5</v>
      </c>
      <c r="J19" s="24">
        <v>5</v>
      </c>
      <c r="K19" s="56">
        <v>0</v>
      </c>
      <c r="L19" s="24">
        <v>0</v>
      </c>
      <c r="M19" s="56">
        <v>0</v>
      </c>
      <c r="N19" s="24">
        <v>0</v>
      </c>
      <c r="O19" s="56">
        <v>0</v>
      </c>
      <c r="P19" s="24">
        <v>0</v>
      </c>
      <c r="Q19" s="56">
        <v>0</v>
      </c>
      <c r="R19" s="24">
        <v>0</v>
      </c>
      <c r="S19" s="24">
        <v>0</v>
      </c>
      <c r="T19" s="24">
        <v>0</v>
      </c>
      <c r="U19" s="517">
        <v>0</v>
      </c>
      <c r="V19" s="430">
        <v>48</v>
      </c>
      <c r="W19" s="59">
        <v>2</v>
      </c>
      <c r="X19" s="23">
        <f t="shared" si="4"/>
        <v>8</v>
      </c>
      <c r="Y19" s="29">
        <v>0</v>
      </c>
      <c r="Z19" s="29">
        <v>6</v>
      </c>
      <c r="AA19" s="29">
        <v>0</v>
      </c>
      <c r="AB19" s="29">
        <v>1</v>
      </c>
      <c r="AC19" s="29">
        <v>0</v>
      </c>
      <c r="AD19" s="56">
        <v>1</v>
      </c>
      <c r="AE19" s="29">
        <v>0</v>
      </c>
      <c r="AF19" s="29">
        <v>0</v>
      </c>
      <c r="AG19" s="30">
        <v>0</v>
      </c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</row>
    <row r="20" spans="1:53" ht="18.75" customHeight="1" x14ac:dyDescent="0.25">
      <c r="A20" s="586"/>
      <c r="B20" s="31" t="s">
        <v>282</v>
      </c>
      <c r="C20" s="319">
        <f t="shared" si="1"/>
        <v>30</v>
      </c>
      <c r="D20" s="38">
        <f t="shared" si="2"/>
        <v>29</v>
      </c>
      <c r="E20" s="36">
        <v>25</v>
      </c>
      <c r="F20" s="33">
        <v>21</v>
      </c>
      <c r="G20" s="33">
        <v>0</v>
      </c>
      <c r="H20" s="33">
        <v>0</v>
      </c>
      <c r="I20" s="33">
        <v>5</v>
      </c>
      <c r="J20" s="545">
        <v>8</v>
      </c>
      <c r="K20" s="17">
        <v>0</v>
      </c>
      <c r="L20" s="33">
        <v>0</v>
      </c>
      <c r="M20" s="17">
        <v>0</v>
      </c>
      <c r="N20" s="33">
        <v>0</v>
      </c>
      <c r="O20" s="17">
        <v>0</v>
      </c>
      <c r="P20" s="33">
        <v>0</v>
      </c>
      <c r="Q20" s="17">
        <v>0</v>
      </c>
      <c r="R20" s="33">
        <v>0</v>
      </c>
      <c r="S20" s="33">
        <v>0</v>
      </c>
      <c r="T20" s="33">
        <v>0</v>
      </c>
      <c r="U20" s="37">
        <v>0</v>
      </c>
      <c r="V20" s="518">
        <v>54</v>
      </c>
      <c r="W20" s="257">
        <v>2</v>
      </c>
      <c r="X20" s="32">
        <f t="shared" si="4"/>
        <v>9</v>
      </c>
      <c r="Y20" s="18">
        <v>0</v>
      </c>
      <c r="Z20" s="18">
        <v>8</v>
      </c>
      <c r="AA20" s="18">
        <v>0</v>
      </c>
      <c r="AB20" s="18">
        <v>1</v>
      </c>
      <c r="AC20" s="18">
        <v>0</v>
      </c>
      <c r="AD20" s="17">
        <v>0</v>
      </c>
      <c r="AE20" s="18">
        <v>0</v>
      </c>
      <c r="AF20" s="18">
        <v>0</v>
      </c>
      <c r="AG20" s="34">
        <v>0</v>
      </c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</row>
    <row r="21" spans="1:53" ht="18.75" customHeight="1" x14ac:dyDescent="0.25">
      <c r="A21" s="586"/>
      <c r="B21" s="22" t="s">
        <v>283</v>
      </c>
      <c r="C21" s="324">
        <f t="shared" si="1"/>
        <v>0</v>
      </c>
      <c r="D21" s="26">
        <f t="shared" si="2"/>
        <v>0</v>
      </c>
      <c r="E21" s="28">
        <v>0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56">
        <v>0</v>
      </c>
      <c r="L21" s="24">
        <v>0</v>
      </c>
      <c r="M21" s="56">
        <v>0</v>
      </c>
      <c r="N21" s="24">
        <v>0</v>
      </c>
      <c r="O21" s="56">
        <v>0</v>
      </c>
      <c r="P21" s="24">
        <v>0</v>
      </c>
      <c r="Q21" s="56">
        <v>0</v>
      </c>
      <c r="R21" s="24">
        <v>0</v>
      </c>
      <c r="S21" s="24">
        <v>0</v>
      </c>
      <c r="T21" s="24">
        <v>0</v>
      </c>
      <c r="U21" s="517">
        <v>0</v>
      </c>
      <c r="V21" s="430">
        <v>2</v>
      </c>
      <c r="W21" s="59">
        <v>0</v>
      </c>
      <c r="X21" s="23">
        <f t="shared" si="4"/>
        <v>3</v>
      </c>
      <c r="Y21" s="29">
        <v>0</v>
      </c>
      <c r="Z21" s="29">
        <v>1</v>
      </c>
      <c r="AA21" s="29">
        <v>0</v>
      </c>
      <c r="AB21" s="29">
        <v>2</v>
      </c>
      <c r="AC21" s="29">
        <v>0</v>
      </c>
      <c r="AD21" s="56">
        <v>0</v>
      </c>
      <c r="AE21" s="29">
        <v>0</v>
      </c>
      <c r="AF21" s="29">
        <v>0</v>
      </c>
      <c r="AG21" s="30">
        <v>0</v>
      </c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</row>
    <row r="22" spans="1:53" ht="18.75" customHeight="1" x14ac:dyDescent="0.25">
      <c r="A22" s="586"/>
      <c r="B22" s="407" t="s">
        <v>327</v>
      </c>
      <c r="C22" s="319">
        <f t="shared" si="1"/>
        <v>0</v>
      </c>
      <c r="D22" s="38">
        <f t="shared" si="2"/>
        <v>0</v>
      </c>
      <c r="E22" s="36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17">
        <v>0</v>
      </c>
      <c r="L22" s="33">
        <v>0</v>
      </c>
      <c r="M22" s="17">
        <v>0</v>
      </c>
      <c r="N22" s="33">
        <v>0</v>
      </c>
      <c r="O22" s="17">
        <v>0</v>
      </c>
      <c r="P22" s="33">
        <v>0</v>
      </c>
      <c r="Q22" s="17">
        <v>0</v>
      </c>
      <c r="R22" s="33">
        <v>0</v>
      </c>
      <c r="S22" s="33">
        <v>0</v>
      </c>
      <c r="T22" s="33">
        <v>0</v>
      </c>
      <c r="U22" s="37">
        <v>0</v>
      </c>
      <c r="V22" s="518">
        <v>0</v>
      </c>
      <c r="W22" s="257">
        <v>0</v>
      </c>
      <c r="X22" s="32">
        <f t="shared" si="4"/>
        <v>0</v>
      </c>
      <c r="Y22" s="18">
        <v>0</v>
      </c>
      <c r="Z22" s="18">
        <v>0</v>
      </c>
      <c r="AA22" s="18">
        <v>0</v>
      </c>
      <c r="AB22" s="18">
        <v>0</v>
      </c>
      <c r="AC22" s="18">
        <v>0</v>
      </c>
      <c r="AD22" s="17">
        <v>0</v>
      </c>
      <c r="AE22" s="18">
        <v>0</v>
      </c>
      <c r="AF22" s="18">
        <v>0</v>
      </c>
      <c r="AG22" s="34">
        <v>0</v>
      </c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</row>
    <row r="23" spans="1:53" s="522" customFormat="1" ht="18.75" customHeight="1" x14ac:dyDescent="0.25">
      <c r="A23" s="586"/>
      <c r="B23" s="480" t="s">
        <v>375</v>
      </c>
      <c r="C23" s="410">
        <f t="shared" ref="C23" si="5">E23+G23+I23+K23+M23+O23+Q23</f>
        <v>40</v>
      </c>
      <c r="D23" s="411">
        <f t="shared" ref="D23" si="6">F23+J23+L23+N23+P23+R23+S23+T23+U23+H23</f>
        <v>45</v>
      </c>
      <c r="E23" s="412">
        <v>33</v>
      </c>
      <c r="F23" s="393">
        <v>38</v>
      </c>
      <c r="G23" s="393">
        <v>0</v>
      </c>
      <c r="H23" s="393">
        <v>0</v>
      </c>
      <c r="I23" s="393">
        <v>7</v>
      </c>
      <c r="J23" s="393">
        <v>7</v>
      </c>
      <c r="K23" s="413">
        <v>0</v>
      </c>
      <c r="L23" s="393">
        <v>0</v>
      </c>
      <c r="M23" s="413">
        <v>0</v>
      </c>
      <c r="N23" s="393">
        <v>0</v>
      </c>
      <c r="O23" s="413">
        <v>0</v>
      </c>
      <c r="P23" s="393">
        <v>0</v>
      </c>
      <c r="Q23" s="413">
        <v>0</v>
      </c>
      <c r="R23" s="393">
        <v>0</v>
      </c>
      <c r="S23" s="393">
        <v>0</v>
      </c>
      <c r="T23" s="393">
        <v>0</v>
      </c>
      <c r="U23" s="490">
        <v>0</v>
      </c>
      <c r="V23" s="430">
        <v>45</v>
      </c>
      <c r="W23" s="415">
        <v>0</v>
      </c>
      <c r="X23" s="416">
        <f t="shared" ref="X23" si="7">SUM(Y23:AG23)</f>
        <v>3</v>
      </c>
      <c r="Y23" s="417">
        <v>0</v>
      </c>
      <c r="Z23" s="417">
        <v>3</v>
      </c>
      <c r="AA23" s="417">
        <v>0</v>
      </c>
      <c r="AB23" s="417">
        <v>0</v>
      </c>
      <c r="AC23" s="417">
        <v>0</v>
      </c>
      <c r="AD23" s="413">
        <v>0</v>
      </c>
      <c r="AE23" s="417">
        <v>0</v>
      </c>
      <c r="AF23" s="417">
        <v>0</v>
      </c>
      <c r="AG23" s="414">
        <v>0</v>
      </c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</row>
    <row r="24" spans="1:53" s="522" customFormat="1" ht="18.75" customHeight="1" x14ac:dyDescent="0.25">
      <c r="A24" s="586"/>
      <c r="B24" s="407" t="s">
        <v>376</v>
      </c>
      <c r="C24" s="319">
        <f t="shared" ref="C24" si="8">E24+G24+I24+K24+M24+O24+Q24</f>
        <v>40</v>
      </c>
      <c r="D24" s="546">
        <f t="shared" ref="D24" si="9">F24+J24+L24+N24+P24+R24+S24+T24+U24+H24</f>
        <v>45</v>
      </c>
      <c r="E24" s="547">
        <v>33</v>
      </c>
      <c r="F24" s="548">
        <v>41</v>
      </c>
      <c r="G24" s="33">
        <v>0</v>
      </c>
      <c r="H24" s="33">
        <v>0</v>
      </c>
      <c r="I24" s="33">
        <v>7</v>
      </c>
      <c r="J24" s="33">
        <v>4</v>
      </c>
      <c r="K24" s="17">
        <v>0</v>
      </c>
      <c r="L24" s="33">
        <v>0</v>
      </c>
      <c r="M24" s="17">
        <v>0</v>
      </c>
      <c r="N24" s="33">
        <v>0</v>
      </c>
      <c r="O24" s="17">
        <v>0</v>
      </c>
      <c r="P24" s="33">
        <v>0</v>
      </c>
      <c r="Q24" s="17">
        <v>0</v>
      </c>
      <c r="R24" s="33">
        <v>0</v>
      </c>
      <c r="S24" s="33">
        <v>0</v>
      </c>
      <c r="T24" s="33">
        <v>0</v>
      </c>
      <c r="U24" s="37">
        <v>0</v>
      </c>
      <c r="V24" s="518">
        <v>44</v>
      </c>
      <c r="W24" s="257">
        <v>0</v>
      </c>
      <c r="X24" s="32">
        <f t="shared" ref="X24" si="10">SUM(Y24:AG24)</f>
        <v>6</v>
      </c>
      <c r="Y24" s="18">
        <v>0</v>
      </c>
      <c r="Z24" s="18">
        <v>6</v>
      </c>
      <c r="AA24" s="18">
        <v>0</v>
      </c>
      <c r="AB24" s="18">
        <v>0</v>
      </c>
      <c r="AC24" s="18">
        <v>0</v>
      </c>
      <c r="AD24" s="17">
        <v>0</v>
      </c>
      <c r="AE24" s="18">
        <v>0</v>
      </c>
      <c r="AF24" s="18">
        <v>0</v>
      </c>
      <c r="AG24" s="34">
        <v>0</v>
      </c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</row>
    <row r="25" spans="1:53" ht="18.75" customHeight="1" x14ac:dyDescent="0.25">
      <c r="A25" s="586"/>
      <c r="B25" s="409" t="s">
        <v>284</v>
      </c>
      <c r="C25" s="410">
        <f t="shared" si="1"/>
        <v>40</v>
      </c>
      <c r="D25" s="411">
        <f t="shared" si="2"/>
        <v>40</v>
      </c>
      <c r="E25" s="412">
        <v>33</v>
      </c>
      <c r="F25" s="393">
        <v>34</v>
      </c>
      <c r="G25" s="393">
        <v>0</v>
      </c>
      <c r="H25" s="393">
        <v>0</v>
      </c>
      <c r="I25" s="393">
        <v>7</v>
      </c>
      <c r="J25" s="393">
        <v>6</v>
      </c>
      <c r="K25" s="413">
        <v>0</v>
      </c>
      <c r="L25" s="393">
        <v>0</v>
      </c>
      <c r="M25" s="413">
        <v>0</v>
      </c>
      <c r="N25" s="393">
        <v>0</v>
      </c>
      <c r="O25" s="413">
        <v>0</v>
      </c>
      <c r="P25" s="393">
        <v>0</v>
      </c>
      <c r="Q25" s="413">
        <v>0</v>
      </c>
      <c r="R25" s="393">
        <v>0</v>
      </c>
      <c r="S25" s="393">
        <v>0</v>
      </c>
      <c r="T25" s="393">
        <v>0</v>
      </c>
      <c r="U25" s="490">
        <v>0</v>
      </c>
      <c r="V25" s="430">
        <v>71</v>
      </c>
      <c r="W25" s="415">
        <v>8</v>
      </c>
      <c r="X25" s="416">
        <f t="shared" si="4"/>
        <v>8</v>
      </c>
      <c r="Y25" s="417">
        <v>0</v>
      </c>
      <c r="Z25" s="417">
        <v>4</v>
      </c>
      <c r="AA25" s="417">
        <v>0</v>
      </c>
      <c r="AB25" s="417">
        <v>4</v>
      </c>
      <c r="AC25" s="417">
        <v>0</v>
      </c>
      <c r="AD25" s="413">
        <v>0</v>
      </c>
      <c r="AE25" s="417">
        <v>0</v>
      </c>
      <c r="AF25" s="417">
        <v>0</v>
      </c>
      <c r="AG25" s="414">
        <v>0</v>
      </c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</row>
    <row r="26" spans="1:53" ht="18.75" customHeight="1" x14ac:dyDescent="0.25">
      <c r="A26" s="586"/>
      <c r="B26" s="418" t="s">
        <v>285</v>
      </c>
      <c r="C26" s="419">
        <f t="shared" si="1"/>
        <v>30</v>
      </c>
      <c r="D26" s="420">
        <f t="shared" si="2"/>
        <v>28</v>
      </c>
      <c r="E26" s="421">
        <v>25</v>
      </c>
      <c r="F26" s="421">
        <v>25</v>
      </c>
      <c r="G26" s="421">
        <v>0</v>
      </c>
      <c r="H26" s="421">
        <v>0</v>
      </c>
      <c r="I26" s="421">
        <v>5</v>
      </c>
      <c r="J26" s="421">
        <v>3</v>
      </c>
      <c r="K26" s="421">
        <v>0</v>
      </c>
      <c r="L26" s="421">
        <v>0</v>
      </c>
      <c r="M26" s="421">
        <v>0</v>
      </c>
      <c r="N26" s="421">
        <v>0</v>
      </c>
      <c r="O26" s="421">
        <v>0</v>
      </c>
      <c r="P26" s="421">
        <v>0</v>
      </c>
      <c r="Q26" s="421">
        <v>0</v>
      </c>
      <c r="R26" s="421">
        <v>0</v>
      </c>
      <c r="S26" s="421">
        <v>0</v>
      </c>
      <c r="T26" s="421">
        <v>0</v>
      </c>
      <c r="U26" s="441">
        <v>0</v>
      </c>
      <c r="V26" s="518">
        <v>70</v>
      </c>
      <c r="W26" s="422">
        <v>5</v>
      </c>
      <c r="X26" s="423">
        <f t="shared" si="4"/>
        <v>7</v>
      </c>
      <c r="Y26" s="424">
        <v>0</v>
      </c>
      <c r="Z26" s="424">
        <v>5</v>
      </c>
      <c r="AA26" s="424">
        <v>0</v>
      </c>
      <c r="AB26" s="424">
        <v>1</v>
      </c>
      <c r="AC26" s="424">
        <v>0</v>
      </c>
      <c r="AD26" s="425">
        <v>1</v>
      </c>
      <c r="AE26" s="424">
        <v>0</v>
      </c>
      <c r="AF26" s="424">
        <v>0</v>
      </c>
      <c r="AG26" s="426">
        <v>0</v>
      </c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</row>
    <row r="27" spans="1:53" ht="18.75" customHeight="1" x14ac:dyDescent="0.25">
      <c r="A27" s="586"/>
      <c r="B27" s="408" t="s">
        <v>328</v>
      </c>
      <c r="C27" s="324">
        <f t="shared" si="1"/>
        <v>40</v>
      </c>
      <c r="D27" s="26">
        <f t="shared" si="2"/>
        <v>37</v>
      </c>
      <c r="E27" s="28">
        <v>33</v>
      </c>
      <c r="F27" s="28">
        <v>32</v>
      </c>
      <c r="G27" s="28">
        <v>0</v>
      </c>
      <c r="H27" s="28">
        <v>0</v>
      </c>
      <c r="I27" s="28">
        <v>7</v>
      </c>
      <c r="J27" s="28">
        <v>5</v>
      </c>
      <c r="K27" s="28">
        <v>0</v>
      </c>
      <c r="L27" s="28">
        <v>0</v>
      </c>
      <c r="M27" s="28">
        <v>0</v>
      </c>
      <c r="N27" s="28">
        <v>0</v>
      </c>
      <c r="O27" s="28">
        <v>0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18">
        <v>0</v>
      </c>
      <c r="V27" s="430">
        <v>51</v>
      </c>
      <c r="W27" s="465">
        <v>0</v>
      </c>
      <c r="X27" s="23">
        <f t="shared" si="4"/>
        <v>13</v>
      </c>
      <c r="Y27" s="29">
        <v>0</v>
      </c>
      <c r="Z27" s="29">
        <v>13</v>
      </c>
      <c r="AA27" s="29">
        <v>0</v>
      </c>
      <c r="AB27" s="29">
        <v>0</v>
      </c>
      <c r="AC27" s="29">
        <v>0</v>
      </c>
      <c r="AD27" s="56">
        <v>0</v>
      </c>
      <c r="AE27" s="29">
        <v>0</v>
      </c>
      <c r="AF27" s="29">
        <v>0</v>
      </c>
      <c r="AG27" s="30">
        <v>0</v>
      </c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</row>
    <row r="28" spans="1:53" ht="18.75" customHeight="1" x14ac:dyDescent="0.25">
      <c r="A28" s="586"/>
      <c r="B28" s="407" t="s">
        <v>355</v>
      </c>
      <c r="C28" s="319">
        <f t="shared" si="1"/>
        <v>0</v>
      </c>
      <c r="D28" s="38">
        <f t="shared" si="2"/>
        <v>0</v>
      </c>
      <c r="E28" s="36">
        <v>0</v>
      </c>
      <c r="F28" s="391">
        <v>0</v>
      </c>
      <c r="G28" s="33">
        <v>0</v>
      </c>
      <c r="H28" s="33">
        <v>0</v>
      </c>
      <c r="I28" s="33">
        <v>0</v>
      </c>
      <c r="J28" s="33">
        <v>0</v>
      </c>
      <c r="K28" s="17">
        <v>0</v>
      </c>
      <c r="L28" s="33">
        <v>0</v>
      </c>
      <c r="M28" s="17">
        <v>0</v>
      </c>
      <c r="N28" s="33">
        <v>0</v>
      </c>
      <c r="O28" s="17">
        <v>0</v>
      </c>
      <c r="P28" s="33">
        <v>0</v>
      </c>
      <c r="Q28" s="17">
        <v>0</v>
      </c>
      <c r="R28" s="33">
        <v>0</v>
      </c>
      <c r="S28" s="33">
        <v>0</v>
      </c>
      <c r="T28" s="33">
        <v>0</v>
      </c>
      <c r="U28" s="38">
        <v>0</v>
      </c>
      <c r="V28" s="36">
        <v>350</v>
      </c>
      <c r="W28" s="18">
        <v>0</v>
      </c>
      <c r="X28" s="32">
        <f t="shared" si="4"/>
        <v>28</v>
      </c>
      <c r="Y28" s="18">
        <v>0</v>
      </c>
      <c r="Z28" s="18">
        <v>4</v>
      </c>
      <c r="AA28" s="18">
        <v>0</v>
      </c>
      <c r="AB28" s="554">
        <v>24</v>
      </c>
      <c r="AC28" s="18">
        <v>0</v>
      </c>
      <c r="AD28" s="17">
        <v>0</v>
      </c>
      <c r="AE28" s="18">
        <v>0</v>
      </c>
      <c r="AF28" s="18">
        <v>0</v>
      </c>
      <c r="AG28" s="34">
        <v>0</v>
      </c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</row>
    <row r="29" spans="1:53" ht="18.75" customHeight="1" x14ac:dyDescent="0.25">
      <c r="A29" s="586"/>
      <c r="B29" s="408" t="s">
        <v>354</v>
      </c>
      <c r="C29" s="324">
        <f t="shared" si="1"/>
        <v>0</v>
      </c>
      <c r="D29" s="26">
        <f t="shared" si="2"/>
        <v>0</v>
      </c>
      <c r="E29" s="28">
        <v>0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6">
        <v>0</v>
      </c>
      <c r="Q29" s="56">
        <v>0</v>
      </c>
      <c r="R29" s="56">
        <v>0</v>
      </c>
      <c r="S29" s="56">
        <v>0</v>
      </c>
      <c r="T29" s="56">
        <v>0</v>
      </c>
      <c r="U29" s="30">
        <v>0</v>
      </c>
      <c r="V29" s="28">
        <v>89</v>
      </c>
      <c r="W29" s="29">
        <v>0</v>
      </c>
      <c r="X29" s="23">
        <f t="shared" si="4"/>
        <v>8</v>
      </c>
      <c r="Y29" s="29">
        <v>0</v>
      </c>
      <c r="Z29" s="29">
        <v>5</v>
      </c>
      <c r="AA29" s="29">
        <v>0</v>
      </c>
      <c r="AB29" s="29">
        <v>3</v>
      </c>
      <c r="AC29" s="29">
        <v>0</v>
      </c>
      <c r="AD29" s="56">
        <v>0</v>
      </c>
      <c r="AE29" s="29">
        <v>0</v>
      </c>
      <c r="AF29" s="29">
        <v>0</v>
      </c>
      <c r="AG29" s="30">
        <v>0</v>
      </c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</row>
    <row r="30" spans="1:53" ht="18.75" customHeight="1" x14ac:dyDescent="0.25">
      <c r="A30" s="586"/>
      <c r="B30" s="407" t="s">
        <v>353</v>
      </c>
      <c r="C30" s="319">
        <f t="shared" si="1"/>
        <v>0</v>
      </c>
      <c r="D30" s="38">
        <f t="shared" si="2"/>
        <v>0</v>
      </c>
      <c r="E30" s="36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17">
        <v>0</v>
      </c>
      <c r="L30" s="33">
        <v>0</v>
      </c>
      <c r="M30" s="17">
        <v>0</v>
      </c>
      <c r="N30" s="33">
        <v>0</v>
      </c>
      <c r="O30" s="17">
        <v>0</v>
      </c>
      <c r="P30" s="33">
        <v>0</v>
      </c>
      <c r="Q30" s="17">
        <v>0</v>
      </c>
      <c r="R30" s="33">
        <v>0</v>
      </c>
      <c r="S30" s="33">
        <v>0</v>
      </c>
      <c r="T30" s="33">
        <v>0</v>
      </c>
      <c r="U30" s="38">
        <v>0</v>
      </c>
      <c r="V30" s="36">
        <v>85</v>
      </c>
      <c r="W30" s="18">
        <v>0</v>
      </c>
      <c r="X30" s="32">
        <f t="shared" si="4"/>
        <v>4</v>
      </c>
      <c r="Y30" s="18">
        <v>0</v>
      </c>
      <c r="Z30" s="18">
        <v>4</v>
      </c>
      <c r="AA30" s="18">
        <v>0</v>
      </c>
      <c r="AB30" s="18">
        <v>0</v>
      </c>
      <c r="AC30" s="18">
        <v>0</v>
      </c>
      <c r="AD30" s="17">
        <v>0</v>
      </c>
      <c r="AE30" s="18">
        <v>0</v>
      </c>
      <c r="AF30" s="18">
        <v>0</v>
      </c>
      <c r="AG30" s="34">
        <v>0</v>
      </c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</row>
    <row r="31" spans="1:53" ht="18.75" customHeight="1" x14ac:dyDescent="0.25">
      <c r="A31" s="586"/>
      <c r="B31" s="22" t="s">
        <v>110</v>
      </c>
      <c r="C31" s="324">
        <f t="shared" si="1"/>
        <v>30</v>
      </c>
      <c r="D31" s="26">
        <f t="shared" si="2"/>
        <v>12</v>
      </c>
      <c r="E31" s="28">
        <v>0</v>
      </c>
      <c r="F31" s="24">
        <v>0</v>
      </c>
      <c r="G31" s="24">
        <v>30</v>
      </c>
      <c r="H31" s="24">
        <v>12</v>
      </c>
      <c r="I31" s="24">
        <v>0</v>
      </c>
      <c r="J31" s="24">
        <v>0</v>
      </c>
      <c r="K31" s="56">
        <v>0</v>
      </c>
      <c r="L31" s="56">
        <v>0</v>
      </c>
      <c r="M31" s="56">
        <v>0</v>
      </c>
      <c r="N31" s="56">
        <v>0</v>
      </c>
      <c r="O31" s="56">
        <v>0</v>
      </c>
      <c r="P31" s="56">
        <v>0</v>
      </c>
      <c r="Q31" s="56">
        <v>0</v>
      </c>
      <c r="R31" s="56">
        <v>0</v>
      </c>
      <c r="S31" s="56">
        <v>0</v>
      </c>
      <c r="T31" s="56">
        <v>0</v>
      </c>
      <c r="U31" s="30">
        <v>0</v>
      </c>
      <c r="V31" s="28">
        <v>88</v>
      </c>
      <c r="W31" s="29">
        <v>0</v>
      </c>
      <c r="X31" s="23">
        <f t="shared" si="4"/>
        <v>23</v>
      </c>
      <c r="Y31" s="29">
        <v>0</v>
      </c>
      <c r="Z31" s="29">
        <v>3</v>
      </c>
      <c r="AA31" s="29">
        <v>0</v>
      </c>
      <c r="AB31" s="29">
        <v>20</v>
      </c>
      <c r="AC31" s="29">
        <v>0</v>
      </c>
      <c r="AD31" s="56">
        <v>0</v>
      </c>
      <c r="AE31" s="29">
        <v>0</v>
      </c>
      <c r="AF31" s="29">
        <v>0</v>
      </c>
      <c r="AG31" s="30">
        <v>0</v>
      </c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</row>
    <row r="32" spans="1:53" ht="18.75" customHeight="1" x14ac:dyDescent="0.25">
      <c r="A32" s="586"/>
      <c r="B32" s="407" t="s">
        <v>352</v>
      </c>
      <c r="C32" s="319">
        <f t="shared" si="1"/>
        <v>0</v>
      </c>
      <c r="D32" s="38">
        <f t="shared" si="2"/>
        <v>0</v>
      </c>
      <c r="E32" s="36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17">
        <v>0</v>
      </c>
      <c r="L32" s="33">
        <v>0</v>
      </c>
      <c r="M32" s="17">
        <v>0</v>
      </c>
      <c r="N32" s="33">
        <v>0</v>
      </c>
      <c r="O32" s="17">
        <v>0</v>
      </c>
      <c r="P32" s="33">
        <v>0</v>
      </c>
      <c r="Q32" s="17">
        <v>0</v>
      </c>
      <c r="R32" s="33">
        <v>0</v>
      </c>
      <c r="S32" s="33">
        <v>0</v>
      </c>
      <c r="T32" s="33">
        <v>0</v>
      </c>
      <c r="U32" s="38">
        <v>0</v>
      </c>
      <c r="V32" s="36">
        <v>60</v>
      </c>
      <c r="W32" s="18">
        <v>0</v>
      </c>
      <c r="X32" s="32">
        <f t="shared" si="4"/>
        <v>4</v>
      </c>
      <c r="Y32" s="18">
        <v>0</v>
      </c>
      <c r="Z32" s="18">
        <v>2</v>
      </c>
      <c r="AA32" s="18">
        <v>0</v>
      </c>
      <c r="AB32" s="18">
        <v>2</v>
      </c>
      <c r="AC32" s="18">
        <v>0</v>
      </c>
      <c r="AD32" s="17">
        <v>0</v>
      </c>
      <c r="AE32" s="17">
        <v>0</v>
      </c>
      <c r="AF32" s="17">
        <v>0</v>
      </c>
      <c r="AG32" s="34">
        <v>0</v>
      </c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</row>
    <row r="33" spans="1:53" ht="18.75" customHeight="1" x14ac:dyDescent="0.25">
      <c r="A33" s="586"/>
      <c r="B33" s="408" t="s">
        <v>351</v>
      </c>
      <c r="C33" s="324">
        <f t="shared" si="1"/>
        <v>10</v>
      </c>
      <c r="D33" s="26">
        <f t="shared" si="2"/>
        <v>6</v>
      </c>
      <c r="E33" s="28">
        <v>0</v>
      </c>
      <c r="F33" s="24">
        <v>0</v>
      </c>
      <c r="G33" s="24">
        <v>10</v>
      </c>
      <c r="H33" s="24">
        <v>6</v>
      </c>
      <c r="I33" s="24">
        <v>0</v>
      </c>
      <c r="J33" s="24">
        <v>0</v>
      </c>
      <c r="K33" s="56">
        <v>0</v>
      </c>
      <c r="L33" s="56">
        <v>0</v>
      </c>
      <c r="M33" s="56">
        <v>0</v>
      </c>
      <c r="N33" s="56">
        <v>0</v>
      </c>
      <c r="O33" s="56">
        <v>0</v>
      </c>
      <c r="P33" s="56">
        <v>0</v>
      </c>
      <c r="Q33" s="56">
        <v>0</v>
      </c>
      <c r="R33" s="56">
        <v>0</v>
      </c>
      <c r="S33" s="56">
        <v>0</v>
      </c>
      <c r="T33" s="56">
        <v>0</v>
      </c>
      <c r="U33" s="30">
        <v>0</v>
      </c>
      <c r="V33" s="28">
        <v>95</v>
      </c>
      <c r="W33" s="29">
        <v>0</v>
      </c>
      <c r="X33" s="23">
        <f t="shared" si="4"/>
        <v>4</v>
      </c>
      <c r="Y33" s="29">
        <v>0</v>
      </c>
      <c r="Z33" s="29">
        <v>4</v>
      </c>
      <c r="AA33" s="29">
        <v>0</v>
      </c>
      <c r="AB33" s="29">
        <v>0</v>
      </c>
      <c r="AC33" s="29">
        <v>0</v>
      </c>
      <c r="AD33" s="56">
        <v>0</v>
      </c>
      <c r="AE33" s="29">
        <v>0</v>
      </c>
      <c r="AF33" s="29">
        <v>0</v>
      </c>
      <c r="AG33" s="30">
        <v>0</v>
      </c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</row>
    <row r="34" spans="1:53" ht="18.75" customHeight="1" x14ac:dyDescent="0.25">
      <c r="A34" s="586"/>
      <c r="B34" s="31" t="s">
        <v>32</v>
      </c>
      <c r="C34" s="319">
        <f t="shared" si="1"/>
        <v>30</v>
      </c>
      <c r="D34" s="38">
        <f t="shared" si="2"/>
        <v>27</v>
      </c>
      <c r="E34" s="36">
        <v>0</v>
      </c>
      <c r="F34" s="33">
        <v>0</v>
      </c>
      <c r="G34" s="33">
        <v>30</v>
      </c>
      <c r="H34" s="33">
        <v>27</v>
      </c>
      <c r="I34" s="33">
        <v>0</v>
      </c>
      <c r="J34" s="33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17">
        <v>0</v>
      </c>
      <c r="T34" s="17">
        <v>0</v>
      </c>
      <c r="U34" s="34">
        <v>0</v>
      </c>
      <c r="V34" s="36">
        <v>140</v>
      </c>
      <c r="W34" s="18">
        <v>0</v>
      </c>
      <c r="X34" s="32">
        <f t="shared" si="4"/>
        <v>12</v>
      </c>
      <c r="Y34" s="18">
        <v>0</v>
      </c>
      <c r="Z34" s="18">
        <v>3</v>
      </c>
      <c r="AA34" s="18">
        <v>0</v>
      </c>
      <c r="AB34" s="18">
        <v>9</v>
      </c>
      <c r="AC34" s="18">
        <v>0</v>
      </c>
      <c r="AD34" s="17">
        <v>0</v>
      </c>
      <c r="AE34" s="18">
        <v>0</v>
      </c>
      <c r="AF34" s="18">
        <v>0</v>
      </c>
      <c r="AG34" s="34">
        <v>0</v>
      </c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</row>
    <row r="35" spans="1:53" ht="18.75" customHeight="1" x14ac:dyDescent="0.25">
      <c r="A35" s="586"/>
      <c r="B35" s="22" t="s">
        <v>196</v>
      </c>
      <c r="C35" s="324">
        <f t="shared" si="1"/>
        <v>30</v>
      </c>
      <c r="D35" s="26">
        <f t="shared" si="2"/>
        <v>15</v>
      </c>
      <c r="E35" s="28">
        <v>0</v>
      </c>
      <c r="F35" s="24">
        <v>0</v>
      </c>
      <c r="G35" s="24">
        <v>30</v>
      </c>
      <c r="H35" s="24">
        <v>15</v>
      </c>
      <c r="I35" s="24">
        <v>0</v>
      </c>
      <c r="J35" s="24">
        <v>0</v>
      </c>
      <c r="K35" s="56">
        <v>0</v>
      </c>
      <c r="L35" s="56">
        <v>0</v>
      </c>
      <c r="M35" s="56">
        <v>0</v>
      </c>
      <c r="N35" s="56">
        <v>0</v>
      </c>
      <c r="O35" s="56">
        <v>0</v>
      </c>
      <c r="P35" s="56">
        <v>0</v>
      </c>
      <c r="Q35" s="56">
        <v>0</v>
      </c>
      <c r="R35" s="56">
        <v>0</v>
      </c>
      <c r="S35" s="56">
        <v>0</v>
      </c>
      <c r="T35" s="56">
        <v>0</v>
      </c>
      <c r="U35" s="30">
        <v>0</v>
      </c>
      <c r="V35" s="28">
        <v>102</v>
      </c>
      <c r="W35" s="29">
        <v>0</v>
      </c>
      <c r="X35" s="23">
        <f t="shared" si="4"/>
        <v>6</v>
      </c>
      <c r="Y35" s="29">
        <v>0</v>
      </c>
      <c r="Z35" s="29">
        <v>1</v>
      </c>
      <c r="AA35" s="29">
        <v>0</v>
      </c>
      <c r="AB35" s="29">
        <v>5</v>
      </c>
      <c r="AC35" s="29">
        <v>0</v>
      </c>
      <c r="AD35" s="56">
        <v>0</v>
      </c>
      <c r="AE35" s="29">
        <v>0</v>
      </c>
      <c r="AF35" s="29">
        <v>0</v>
      </c>
      <c r="AG35" s="30">
        <v>0</v>
      </c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</row>
    <row r="36" spans="1:53" ht="18.75" customHeight="1" x14ac:dyDescent="0.25">
      <c r="A36" s="586"/>
      <c r="B36" s="407" t="s">
        <v>350</v>
      </c>
      <c r="C36" s="319">
        <f t="shared" si="1"/>
        <v>0</v>
      </c>
      <c r="D36" s="38">
        <f t="shared" si="2"/>
        <v>0</v>
      </c>
      <c r="E36" s="36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34">
        <v>0</v>
      </c>
      <c r="V36" s="36">
        <v>105</v>
      </c>
      <c r="W36" s="18">
        <v>0</v>
      </c>
      <c r="X36" s="32">
        <f t="shared" si="4"/>
        <v>7</v>
      </c>
      <c r="Y36" s="18">
        <v>0</v>
      </c>
      <c r="Z36" s="18">
        <v>5</v>
      </c>
      <c r="AA36" s="18">
        <v>0</v>
      </c>
      <c r="AB36" s="18">
        <v>2</v>
      </c>
      <c r="AC36" s="18">
        <v>0</v>
      </c>
      <c r="AD36" s="17">
        <v>0</v>
      </c>
      <c r="AE36" s="18">
        <v>0</v>
      </c>
      <c r="AF36" s="18">
        <v>0</v>
      </c>
      <c r="AG36" s="34">
        <v>0</v>
      </c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</row>
    <row r="37" spans="1:53" ht="18.75" customHeight="1" x14ac:dyDescent="0.25">
      <c r="A37" s="586"/>
      <c r="B37" s="22" t="s">
        <v>33</v>
      </c>
      <c r="C37" s="324">
        <f t="shared" si="1"/>
        <v>30</v>
      </c>
      <c r="D37" s="26">
        <f t="shared" si="2"/>
        <v>9</v>
      </c>
      <c r="E37" s="28">
        <v>0</v>
      </c>
      <c r="F37" s="24">
        <v>0</v>
      </c>
      <c r="G37" s="24">
        <v>30</v>
      </c>
      <c r="H37" s="24">
        <v>9</v>
      </c>
      <c r="I37" s="24">
        <v>0</v>
      </c>
      <c r="J37" s="24">
        <v>0</v>
      </c>
      <c r="K37" s="56">
        <v>0</v>
      </c>
      <c r="L37" s="24">
        <v>0</v>
      </c>
      <c r="M37" s="56">
        <v>0</v>
      </c>
      <c r="N37" s="24">
        <v>0</v>
      </c>
      <c r="O37" s="56">
        <v>0</v>
      </c>
      <c r="P37" s="24">
        <v>0</v>
      </c>
      <c r="Q37" s="56">
        <v>0</v>
      </c>
      <c r="R37" s="24">
        <v>0</v>
      </c>
      <c r="S37" s="24">
        <v>0</v>
      </c>
      <c r="T37" s="24">
        <v>0</v>
      </c>
      <c r="U37" s="26">
        <v>0</v>
      </c>
      <c r="V37" s="28">
        <v>58</v>
      </c>
      <c r="W37" s="29">
        <v>0</v>
      </c>
      <c r="X37" s="23">
        <f t="shared" si="4"/>
        <v>10</v>
      </c>
      <c r="Y37" s="29">
        <v>0</v>
      </c>
      <c r="Z37" s="29">
        <v>2</v>
      </c>
      <c r="AA37" s="29">
        <v>0</v>
      </c>
      <c r="AB37" s="29">
        <v>8</v>
      </c>
      <c r="AC37" s="29">
        <v>0</v>
      </c>
      <c r="AD37" s="56">
        <v>0</v>
      </c>
      <c r="AE37" s="29">
        <v>0</v>
      </c>
      <c r="AF37" s="29">
        <v>0</v>
      </c>
      <c r="AG37" s="30">
        <v>0</v>
      </c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</row>
    <row r="38" spans="1:53" ht="18.75" customHeight="1" x14ac:dyDescent="0.25">
      <c r="A38" s="586"/>
      <c r="B38" s="31" t="s">
        <v>112</v>
      </c>
      <c r="C38" s="319">
        <f t="shared" si="1"/>
        <v>30</v>
      </c>
      <c r="D38" s="38">
        <f t="shared" si="2"/>
        <v>2</v>
      </c>
      <c r="E38" s="36">
        <v>0</v>
      </c>
      <c r="F38" s="33">
        <v>0</v>
      </c>
      <c r="G38" s="33">
        <v>30</v>
      </c>
      <c r="H38" s="33">
        <v>2</v>
      </c>
      <c r="I38" s="33">
        <v>0</v>
      </c>
      <c r="J38" s="33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0</v>
      </c>
      <c r="T38" s="17">
        <v>0</v>
      </c>
      <c r="U38" s="34">
        <v>0</v>
      </c>
      <c r="V38" s="36">
        <v>60</v>
      </c>
      <c r="W38" s="18">
        <v>0</v>
      </c>
      <c r="X38" s="32">
        <f t="shared" si="4"/>
        <v>12</v>
      </c>
      <c r="Y38" s="18">
        <v>0</v>
      </c>
      <c r="Z38" s="18">
        <v>1</v>
      </c>
      <c r="AA38" s="18">
        <v>0</v>
      </c>
      <c r="AB38" s="18">
        <v>11</v>
      </c>
      <c r="AC38" s="18">
        <v>0</v>
      </c>
      <c r="AD38" s="17">
        <v>0</v>
      </c>
      <c r="AE38" s="18">
        <v>0</v>
      </c>
      <c r="AF38" s="18">
        <v>0</v>
      </c>
      <c r="AG38" s="34">
        <v>0</v>
      </c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</row>
    <row r="39" spans="1:53" ht="18.75" customHeight="1" x14ac:dyDescent="0.25">
      <c r="A39" s="586"/>
      <c r="B39" s="22" t="s">
        <v>219</v>
      </c>
      <c r="C39" s="524">
        <f t="shared" si="1"/>
        <v>140</v>
      </c>
      <c r="D39" s="411">
        <f t="shared" si="2"/>
        <v>91</v>
      </c>
      <c r="E39" s="56">
        <f t="shared" ref="E39:AG39" si="11">SUM(E40:E43)</f>
        <v>124</v>
      </c>
      <c r="F39" s="56">
        <f t="shared" si="11"/>
        <v>50</v>
      </c>
      <c r="G39" s="56">
        <f t="shared" si="11"/>
        <v>0</v>
      </c>
      <c r="H39" s="56">
        <f t="shared" si="11"/>
        <v>0</v>
      </c>
      <c r="I39" s="56">
        <f t="shared" si="11"/>
        <v>16</v>
      </c>
      <c r="J39" s="56">
        <f t="shared" si="11"/>
        <v>41</v>
      </c>
      <c r="K39" s="56">
        <f>SUM(K40:K43)</f>
        <v>0</v>
      </c>
      <c r="L39" s="56">
        <f t="shared" si="11"/>
        <v>0</v>
      </c>
      <c r="M39" s="56">
        <f t="shared" si="11"/>
        <v>0</v>
      </c>
      <c r="N39" s="56">
        <f t="shared" si="11"/>
        <v>0</v>
      </c>
      <c r="O39" s="56">
        <f t="shared" si="11"/>
        <v>0</v>
      </c>
      <c r="P39" s="56">
        <f t="shared" si="11"/>
        <v>0</v>
      </c>
      <c r="Q39" s="56">
        <f t="shared" si="11"/>
        <v>0</v>
      </c>
      <c r="R39" s="56">
        <f t="shared" si="11"/>
        <v>0</v>
      </c>
      <c r="S39" s="56">
        <f t="shared" si="11"/>
        <v>0</v>
      </c>
      <c r="T39" s="56">
        <f t="shared" si="11"/>
        <v>0</v>
      </c>
      <c r="U39" s="26">
        <f t="shared" si="11"/>
        <v>0</v>
      </c>
      <c r="V39" s="28">
        <f t="shared" si="11"/>
        <v>106</v>
      </c>
      <c r="W39" s="29">
        <f t="shared" si="11"/>
        <v>3</v>
      </c>
      <c r="X39" s="23">
        <f t="shared" si="11"/>
        <v>17</v>
      </c>
      <c r="Y39" s="29">
        <f t="shared" si="11"/>
        <v>0</v>
      </c>
      <c r="Z39" s="29">
        <f t="shared" si="11"/>
        <v>16</v>
      </c>
      <c r="AA39" s="29">
        <f t="shared" si="11"/>
        <v>0</v>
      </c>
      <c r="AB39" s="29">
        <f t="shared" si="11"/>
        <v>1</v>
      </c>
      <c r="AC39" s="29">
        <f t="shared" si="11"/>
        <v>0</v>
      </c>
      <c r="AD39" s="56">
        <f t="shared" si="11"/>
        <v>0</v>
      </c>
      <c r="AE39" s="29">
        <f t="shared" si="11"/>
        <v>0</v>
      </c>
      <c r="AF39" s="29">
        <f t="shared" si="11"/>
        <v>0</v>
      </c>
      <c r="AG39" s="30">
        <f t="shared" si="11"/>
        <v>0</v>
      </c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</row>
    <row r="40" spans="1:53" ht="18.75" customHeight="1" x14ac:dyDescent="0.25">
      <c r="A40" s="586"/>
      <c r="B40" s="31" t="s">
        <v>280</v>
      </c>
      <c r="C40" s="319">
        <f t="shared" si="1"/>
        <v>35</v>
      </c>
      <c r="D40" s="38">
        <f t="shared" si="2"/>
        <v>29</v>
      </c>
      <c r="E40" s="36">
        <v>31</v>
      </c>
      <c r="F40" s="36">
        <v>17</v>
      </c>
      <c r="G40" s="36">
        <v>0</v>
      </c>
      <c r="H40" s="36">
        <v>0</v>
      </c>
      <c r="I40" s="36">
        <v>4</v>
      </c>
      <c r="J40" s="549">
        <v>12</v>
      </c>
      <c r="K40" s="36">
        <v>0</v>
      </c>
      <c r="L40" s="36">
        <v>0</v>
      </c>
      <c r="M40" s="36">
        <v>0</v>
      </c>
      <c r="N40" s="36">
        <v>0</v>
      </c>
      <c r="O40" s="36">
        <v>0</v>
      </c>
      <c r="P40" s="36">
        <v>0</v>
      </c>
      <c r="Q40" s="36">
        <v>0</v>
      </c>
      <c r="R40" s="36">
        <v>0</v>
      </c>
      <c r="S40" s="36">
        <v>0</v>
      </c>
      <c r="T40" s="36">
        <v>0</v>
      </c>
      <c r="U40" s="34">
        <v>0</v>
      </c>
      <c r="V40" s="36">
        <v>34</v>
      </c>
      <c r="W40" s="257">
        <v>0</v>
      </c>
      <c r="X40" s="32">
        <f t="shared" ref="X40:X46" si="12">SUM(Y40:AG40)</f>
        <v>10</v>
      </c>
      <c r="Y40" s="18">
        <v>0</v>
      </c>
      <c r="Z40" s="18">
        <v>9</v>
      </c>
      <c r="AA40" s="18">
        <v>0</v>
      </c>
      <c r="AB40" s="18">
        <v>1</v>
      </c>
      <c r="AC40" s="18">
        <v>0</v>
      </c>
      <c r="AD40" s="18">
        <v>0</v>
      </c>
      <c r="AE40" s="18">
        <v>0</v>
      </c>
      <c r="AF40" s="18">
        <v>0</v>
      </c>
      <c r="AG40" s="38">
        <v>0</v>
      </c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</row>
    <row r="41" spans="1:53" ht="18.75" customHeight="1" x14ac:dyDescent="0.25">
      <c r="A41" s="586"/>
      <c r="B41" s="523" t="s">
        <v>281</v>
      </c>
      <c r="C41" s="524">
        <f t="shared" si="1"/>
        <v>35</v>
      </c>
      <c r="D41" s="411">
        <f t="shared" si="2"/>
        <v>0</v>
      </c>
      <c r="E41" s="455">
        <v>31</v>
      </c>
      <c r="F41" s="455">
        <v>0</v>
      </c>
      <c r="G41" s="455">
        <v>0</v>
      </c>
      <c r="H41" s="455">
        <v>0</v>
      </c>
      <c r="I41" s="455">
        <v>4</v>
      </c>
      <c r="J41" s="455">
        <v>0</v>
      </c>
      <c r="K41" s="455">
        <v>0</v>
      </c>
      <c r="L41" s="455">
        <v>0</v>
      </c>
      <c r="M41" s="455">
        <v>0</v>
      </c>
      <c r="N41" s="455">
        <v>0</v>
      </c>
      <c r="O41" s="455">
        <v>0</v>
      </c>
      <c r="P41" s="455">
        <v>0</v>
      </c>
      <c r="Q41" s="455">
        <v>0</v>
      </c>
      <c r="R41" s="455">
        <v>0</v>
      </c>
      <c r="S41" s="455">
        <v>0</v>
      </c>
      <c r="T41" s="455">
        <v>0</v>
      </c>
      <c r="U41" s="525">
        <v>0</v>
      </c>
      <c r="V41" s="455">
        <v>8</v>
      </c>
      <c r="W41" s="467">
        <v>2</v>
      </c>
      <c r="X41" s="416">
        <f t="shared" si="12"/>
        <v>0</v>
      </c>
      <c r="Y41" s="526">
        <v>0</v>
      </c>
      <c r="Z41" s="526">
        <v>0</v>
      </c>
      <c r="AA41" s="526">
        <v>0</v>
      </c>
      <c r="AB41" s="526">
        <v>0</v>
      </c>
      <c r="AC41" s="526">
        <v>0</v>
      </c>
      <c r="AD41" s="526">
        <v>0</v>
      </c>
      <c r="AE41" s="526">
        <v>0</v>
      </c>
      <c r="AF41" s="526">
        <v>0</v>
      </c>
      <c r="AG41" s="525">
        <v>0</v>
      </c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</row>
    <row r="42" spans="1:53" s="522" customFormat="1" ht="18.75" customHeight="1" x14ac:dyDescent="0.25">
      <c r="A42" s="586"/>
      <c r="B42" s="439" t="s">
        <v>375</v>
      </c>
      <c r="C42" s="419">
        <f t="shared" ref="C42" si="13">E42+G42+I42+K42+M42+O42+Q42</f>
        <v>35</v>
      </c>
      <c r="D42" s="550">
        <f t="shared" ref="D42" si="14">F42+J42+L42+N42+P42+R42+S42+T42+U42+H42</f>
        <v>36</v>
      </c>
      <c r="E42" s="551">
        <v>31</v>
      </c>
      <c r="F42" s="551">
        <v>21</v>
      </c>
      <c r="G42" s="551">
        <v>0</v>
      </c>
      <c r="H42" s="551">
        <v>0</v>
      </c>
      <c r="I42" s="551">
        <v>4</v>
      </c>
      <c r="J42" s="551">
        <v>15</v>
      </c>
      <c r="K42" s="421">
        <v>0</v>
      </c>
      <c r="L42" s="421">
        <v>0</v>
      </c>
      <c r="M42" s="421">
        <v>0</v>
      </c>
      <c r="N42" s="421">
        <v>0</v>
      </c>
      <c r="O42" s="421">
        <v>0</v>
      </c>
      <c r="P42" s="421">
        <v>0</v>
      </c>
      <c r="Q42" s="421">
        <v>0</v>
      </c>
      <c r="R42" s="421">
        <v>0</v>
      </c>
      <c r="S42" s="421">
        <v>0</v>
      </c>
      <c r="T42" s="421">
        <v>0</v>
      </c>
      <c r="U42" s="426">
        <v>0</v>
      </c>
      <c r="V42" s="421">
        <v>35</v>
      </c>
      <c r="W42" s="422">
        <v>0</v>
      </c>
      <c r="X42" s="423">
        <f t="shared" ref="X42" si="15">SUM(Y42:AG42)</f>
        <v>1</v>
      </c>
      <c r="Y42" s="424">
        <v>0</v>
      </c>
      <c r="Z42" s="424">
        <v>1</v>
      </c>
      <c r="AA42" s="424">
        <v>0</v>
      </c>
      <c r="AB42" s="424">
        <v>0</v>
      </c>
      <c r="AC42" s="424">
        <v>0</v>
      </c>
      <c r="AD42" s="424">
        <v>0</v>
      </c>
      <c r="AE42" s="424">
        <v>0</v>
      </c>
      <c r="AF42" s="424">
        <v>0</v>
      </c>
      <c r="AG42" s="426">
        <v>0</v>
      </c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</row>
    <row r="43" spans="1:53" ht="18.75" customHeight="1" x14ac:dyDescent="0.25">
      <c r="A43" s="586"/>
      <c r="B43" s="409" t="s">
        <v>284</v>
      </c>
      <c r="C43" s="410">
        <f t="shared" si="1"/>
        <v>35</v>
      </c>
      <c r="D43" s="411">
        <f t="shared" si="2"/>
        <v>26</v>
      </c>
      <c r="E43" s="412">
        <v>31</v>
      </c>
      <c r="F43" s="412">
        <v>12</v>
      </c>
      <c r="G43" s="412">
        <v>0</v>
      </c>
      <c r="H43" s="412">
        <v>0</v>
      </c>
      <c r="I43" s="412">
        <v>4</v>
      </c>
      <c r="J43" s="412">
        <v>14</v>
      </c>
      <c r="K43" s="412">
        <v>0</v>
      </c>
      <c r="L43" s="412">
        <v>0</v>
      </c>
      <c r="M43" s="412">
        <v>0</v>
      </c>
      <c r="N43" s="412">
        <v>0</v>
      </c>
      <c r="O43" s="412">
        <v>0</v>
      </c>
      <c r="P43" s="412">
        <v>0</v>
      </c>
      <c r="Q43" s="412">
        <v>0</v>
      </c>
      <c r="R43" s="412">
        <v>0</v>
      </c>
      <c r="S43" s="412">
        <v>0</v>
      </c>
      <c r="T43" s="412">
        <v>0</v>
      </c>
      <c r="U43" s="414">
        <v>0</v>
      </c>
      <c r="V43" s="412">
        <v>29</v>
      </c>
      <c r="W43" s="415">
        <v>1</v>
      </c>
      <c r="X43" s="416">
        <f t="shared" si="12"/>
        <v>6</v>
      </c>
      <c r="Y43" s="417">
        <v>0</v>
      </c>
      <c r="Z43" s="417">
        <v>6</v>
      </c>
      <c r="AA43" s="417">
        <v>0</v>
      </c>
      <c r="AB43" s="417">
        <v>0</v>
      </c>
      <c r="AC43" s="417">
        <v>0</v>
      </c>
      <c r="AD43" s="417">
        <v>0</v>
      </c>
      <c r="AE43" s="417">
        <v>0</v>
      </c>
      <c r="AF43" s="417">
        <v>0</v>
      </c>
      <c r="AG43" s="414">
        <v>0</v>
      </c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</row>
    <row r="44" spans="1:53" ht="18.75" customHeight="1" x14ac:dyDescent="0.25">
      <c r="A44" s="586"/>
      <c r="B44" s="418" t="s">
        <v>337</v>
      </c>
      <c r="C44" s="419">
        <f t="shared" si="1"/>
        <v>0</v>
      </c>
      <c r="D44" s="420">
        <f t="shared" si="2"/>
        <v>0</v>
      </c>
      <c r="E44" s="421">
        <v>0</v>
      </c>
      <c r="F44" s="440">
        <v>0</v>
      </c>
      <c r="G44" s="440">
        <v>0</v>
      </c>
      <c r="H44" s="440">
        <v>0</v>
      </c>
      <c r="I44" s="440">
        <v>0</v>
      </c>
      <c r="J44" s="440">
        <v>0</v>
      </c>
      <c r="K44" s="425">
        <v>0</v>
      </c>
      <c r="L44" s="425">
        <v>0</v>
      </c>
      <c r="M44" s="425">
        <v>0</v>
      </c>
      <c r="N44" s="425">
        <v>0</v>
      </c>
      <c r="O44" s="425">
        <v>0</v>
      </c>
      <c r="P44" s="425">
        <v>0</v>
      </c>
      <c r="Q44" s="425">
        <v>0</v>
      </c>
      <c r="R44" s="425">
        <v>0</v>
      </c>
      <c r="S44" s="425">
        <v>0</v>
      </c>
      <c r="T44" s="425">
        <v>0</v>
      </c>
      <c r="U44" s="426">
        <v>0</v>
      </c>
      <c r="V44" s="421">
        <v>739</v>
      </c>
      <c r="W44" s="424">
        <v>0</v>
      </c>
      <c r="X44" s="423">
        <f t="shared" si="12"/>
        <v>63</v>
      </c>
      <c r="Y44" s="424">
        <v>0</v>
      </c>
      <c r="Z44" s="424">
        <v>33</v>
      </c>
      <c r="AA44" s="424">
        <v>0</v>
      </c>
      <c r="AB44" s="424">
        <v>30</v>
      </c>
      <c r="AC44" s="424">
        <v>0</v>
      </c>
      <c r="AD44" s="425">
        <v>0</v>
      </c>
      <c r="AE44" s="424">
        <v>0</v>
      </c>
      <c r="AF44" s="424">
        <v>0</v>
      </c>
      <c r="AG44" s="426">
        <v>0</v>
      </c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</row>
    <row r="45" spans="1:53" ht="18.75" customHeight="1" x14ac:dyDescent="0.25">
      <c r="A45" s="586"/>
      <c r="B45" s="480" t="s">
        <v>336</v>
      </c>
      <c r="C45" s="410">
        <f t="shared" si="1"/>
        <v>0</v>
      </c>
      <c r="D45" s="411">
        <f t="shared" si="2"/>
        <v>0</v>
      </c>
      <c r="E45" s="412">
        <v>0</v>
      </c>
      <c r="F45" s="393">
        <v>0</v>
      </c>
      <c r="G45" s="393">
        <v>0</v>
      </c>
      <c r="H45" s="393">
        <v>0</v>
      </c>
      <c r="I45" s="393">
        <v>0</v>
      </c>
      <c r="J45" s="393">
        <v>0</v>
      </c>
      <c r="K45" s="413">
        <v>0</v>
      </c>
      <c r="L45" s="393">
        <v>0</v>
      </c>
      <c r="M45" s="413">
        <v>0</v>
      </c>
      <c r="N45" s="393">
        <v>0</v>
      </c>
      <c r="O45" s="413">
        <v>0</v>
      </c>
      <c r="P45" s="393">
        <v>0</v>
      </c>
      <c r="Q45" s="413">
        <v>0</v>
      </c>
      <c r="R45" s="393">
        <v>0</v>
      </c>
      <c r="S45" s="393">
        <v>0</v>
      </c>
      <c r="T45" s="393">
        <v>0</v>
      </c>
      <c r="U45" s="411">
        <v>0</v>
      </c>
      <c r="V45" s="412">
        <v>365</v>
      </c>
      <c r="W45" s="417">
        <v>0</v>
      </c>
      <c r="X45" s="416">
        <f t="shared" si="12"/>
        <v>13</v>
      </c>
      <c r="Y45" s="417">
        <v>0</v>
      </c>
      <c r="Z45" s="417">
        <v>7</v>
      </c>
      <c r="AA45" s="417">
        <v>0</v>
      </c>
      <c r="AB45" s="417">
        <v>5</v>
      </c>
      <c r="AC45" s="417">
        <v>0</v>
      </c>
      <c r="AD45" s="413">
        <v>0</v>
      </c>
      <c r="AE45" s="417">
        <v>0</v>
      </c>
      <c r="AF45" s="417">
        <v>0</v>
      </c>
      <c r="AG45" s="414">
        <v>1</v>
      </c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</row>
    <row r="46" spans="1:53" ht="18.75" customHeight="1" x14ac:dyDescent="0.25">
      <c r="A46" s="586"/>
      <c r="B46" s="439" t="s">
        <v>234</v>
      </c>
      <c r="C46" s="419">
        <f t="shared" si="1"/>
        <v>0</v>
      </c>
      <c r="D46" s="420">
        <f t="shared" si="2"/>
        <v>0</v>
      </c>
      <c r="E46" s="421">
        <v>0</v>
      </c>
      <c r="F46" s="440">
        <v>0</v>
      </c>
      <c r="G46" s="440">
        <v>0</v>
      </c>
      <c r="H46" s="440">
        <v>0</v>
      </c>
      <c r="I46" s="440">
        <v>0</v>
      </c>
      <c r="J46" s="440">
        <v>0</v>
      </c>
      <c r="K46" s="425">
        <v>0</v>
      </c>
      <c r="L46" s="425">
        <v>0</v>
      </c>
      <c r="M46" s="425">
        <v>0</v>
      </c>
      <c r="N46" s="425">
        <v>0</v>
      </c>
      <c r="O46" s="425">
        <v>0</v>
      </c>
      <c r="P46" s="425">
        <v>0</v>
      </c>
      <c r="Q46" s="425">
        <v>0</v>
      </c>
      <c r="R46" s="425">
        <v>0</v>
      </c>
      <c r="S46" s="425">
        <v>0</v>
      </c>
      <c r="T46" s="425">
        <v>0</v>
      </c>
      <c r="U46" s="426">
        <v>0</v>
      </c>
      <c r="V46" s="421">
        <v>129</v>
      </c>
      <c r="W46" s="422">
        <v>0</v>
      </c>
      <c r="X46" s="423">
        <f t="shared" si="12"/>
        <v>6</v>
      </c>
      <c r="Y46" s="424">
        <v>0</v>
      </c>
      <c r="Z46" s="424">
        <v>2</v>
      </c>
      <c r="AA46" s="424">
        <v>0</v>
      </c>
      <c r="AB46" s="424">
        <v>4</v>
      </c>
      <c r="AC46" s="424">
        <v>0</v>
      </c>
      <c r="AD46" s="425">
        <v>0</v>
      </c>
      <c r="AE46" s="424">
        <v>0</v>
      </c>
      <c r="AF46" s="424">
        <v>0</v>
      </c>
      <c r="AG46" s="426">
        <v>0</v>
      </c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</row>
    <row r="47" spans="1:53" ht="18.75" customHeight="1" x14ac:dyDescent="0.25">
      <c r="A47" s="586"/>
      <c r="B47" s="409" t="s">
        <v>222</v>
      </c>
      <c r="C47" s="410">
        <f t="shared" si="1"/>
        <v>270</v>
      </c>
      <c r="D47" s="411">
        <f t="shared" si="2"/>
        <v>234</v>
      </c>
      <c r="E47" s="393">
        <f>SUM(E48:E54)</f>
        <v>232</v>
      </c>
      <c r="F47" s="393">
        <f t="shared" ref="F47:U47" si="16">SUM(F48:F54)</f>
        <v>149</v>
      </c>
      <c r="G47" s="393">
        <f t="shared" si="16"/>
        <v>0</v>
      </c>
      <c r="H47" s="393">
        <f t="shared" si="16"/>
        <v>0</v>
      </c>
      <c r="I47" s="393">
        <f t="shared" si="16"/>
        <v>38</v>
      </c>
      <c r="J47" s="393">
        <f t="shared" si="16"/>
        <v>85</v>
      </c>
      <c r="K47" s="393">
        <f t="shared" si="16"/>
        <v>0</v>
      </c>
      <c r="L47" s="393">
        <f t="shared" si="16"/>
        <v>0</v>
      </c>
      <c r="M47" s="393">
        <f t="shared" si="16"/>
        <v>0</v>
      </c>
      <c r="N47" s="393">
        <f t="shared" si="16"/>
        <v>0</v>
      </c>
      <c r="O47" s="393">
        <f t="shared" si="16"/>
        <v>0</v>
      </c>
      <c r="P47" s="393">
        <f t="shared" si="16"/>
        <v>0</v>
      </c>
      <c r="Q47" s="393">
        <f t="shared" si="16"/>
        <v>0</v>
      </c>
      <c r="R47" s="393">
        <f t="shared" si="16"/>
        <v>0</v>
      </c>
      <c r="S47" s="393">
        <f t="shared" si="16"/>
        <v>0</v>
      </c>
      <c r="T47" s="393">
        <f t="shared" si="16"/>
        <v>0</v>
      </c>
      <c r="U47" s="393">
        <f t="shared" si="16"/>
        <v>0</v>
      </c>
      <c r="V47" s="430">
        <f>SUM(V48:V54)</f>
        <v>340</v>
      </c>
      <c r="W47" s="412">
        <f t="shared" ref="W47:AF47" si="17">SUM(W48:W54)</f>
        <v>16</v>
      </c>
      <c r="X47" s="416">
        <f t="shared" si="17"/>
        <v>46</v>
      </c>
      <c r="Y47" s="417">
        <f t="shared" si="17"/>
        <v>0</v>
      </c>
      <c r="Z47" s="417">
        <f t="shared" si="17"/>
        <v>33</v>
      </c>
      <c r="AA47" s="417">
        <f t="shared" si="17"/>
        <v>0</v>
      </c>
      <c r="AB47" s="417">
        <f t="shared" si="17"/>
        <v>10</v>
      </c>
      <c r="AC47" s="417">
        <f t="shared" si="17"/>
        <v>0</v>
      </c>
      <c r="AD47" s="413">
        <f>SUM(AD48:AD54)</f>
        <v>3</v>
      </c>
      <c r="AE47" s="417">
        <f t="shared" si="17"/>
        <v>0</v>
      </c>
      <c r="AF47" s="417">
        <f t="shared" si="17"/>
        <v>0</v>
      </c>
      <c r="AG47" s="414">
        <f>SUM(AG48:AG54)</f>
        <v>0</v>
      </c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</row>
    <row r="48" spans="1:53" ht="18.75" customHeight="1" x14ac:dyDescent="0.25">
      <c r="A48" s="586"/>
      <c r="B48" s="418" t="s">
        <v>280</v>
      </c>
      <c r="C48" s="419">
        <f t="shared" si="1"/>
        <v>45</v>
      </c>
      <c r="D48" s="420">
        <f t="shared" si="2"/>
        <v>41</v>
      </c>
      <c r="E48" s="421">
        <v>39</v>
      </c>
      <c r="F48" s="440">
        <v>26</v>
      </c>
      <c r="G48" s="440">
        <v>0</v>
      </c>
      <c r="H48" s="440">
        <v>0</v>
      </c>
      <c r="I48" s="440">
        <v>6</v>
      </c>
      <c r="J48" s="545">
        <v>15</v>
      </c>
      <c r="K48" s="425">
        <v>0</v>
      </c>
      <c r="L48" s="440">
        <v>0</v>
      </c>
      <c r="M48" s="425">
        <v>0</v>
      </c>
      <c r="N48" s="440">
        <v>0</v>
      </c>
      <c r="O48" s="425">
        <v>0</v>
      </c>
      <c r="P48" s="440">
        <v>0</v>
      </c>
      <c r="Q48" s="425">
        <v>0</v>
      </c>
      <c r="R48" s="440">
        <v>0</v>
      </c>
      <c r="S48" s="440">
        <v>0</v>
      </c>
      <c r="T48" s="440">
        <v>0</v>
      </c>
      <c r="U48" s="440">
        <v>0</v>
      </c>
      <c r="V48" s="518">
        <v>66</v>
      </c>
      <c r="W48" s="422">
        <v>5</v>
      </c>
      <c r="X48" s="423">
        <f t="shared" ref="X48:X56" si="18">SUM(Y48:AG48)</f>
        <v>11</v>
      </c>
      <c r="Y48" s="424">
        <v>0</v>
      </c>
      <c r="Z48" s="424">
        <v>9</v>
      </c>
      <c r="AA48" s="424">
        <v>0</v>
      </c>
      <c r="AB48" s="424">
        <v>2</v>
      </c>
      <c r="AC48" s="424">
        <v>0</v>
      </c>
      <c r="AD48" s="425">
        <v>0</v>
      </c>
      <c r="AE48" s="424">
        <v>0</v>
      </c>
      <c r="AF48" s="424">
        <v>0</v>
      </c>
      <c r="AG48" s="426">
        <v>0</v>
      </c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</row>
    <row r="49" spans="1:53" ht="18.75" customHeight="1" x14ac:dyDescent="0.25">
      <c r="A49" s="586"/>
      <c r="B49" s="409" t="s">
        <v>281</v>
      </c>
      <c r="C49" s="410">
        <f>E49+G49+I49+K49+M49+O49+Q49</f>
        <v>50</v>
      </c>
      <c r="D49" s="411">
        <f t="shared" si="2"/>
        <v>28</v>
      </c>
      <c r="E49" s="455">
        <v>43</v>
      </c>
      <c r="F49" s="393">
        <v>20</v>
      </c>
      <c r="G49" s="393">
        <v>0</v>
      </c>
      <c r="H49" s="393">
        <v>0</v>
      </c>
      <c r="I49" s="393">
        <v>7</v>
      </c>
      <c r="J49" s="393">
        <v>8</v>
      </c>
      <c r="K49" s="413">
        <v>0</v>
      </c>
      <c r="L49" s="393">
        <v>0</v>
      </c>
      <c r="M49" s="413">
        <v>0</v>
      </c>
      <c r="N49" s="393">
        <v>0</v>
      </c>
      <c r="O49" s="413">
        <v>0</v>
      </c>
      <c r="P49" s="393">
        <v>0</v>
      </c>
      <c r="Q49" s="413">
        <v>0</v>
      </c>
      <c r="R49" s="393">
        <v>0</v>
      </c>
      <c r="S49" s="393">
        <v>0</v>
      </c>
      <c r="T49" s="393">
        <v>0</v>
      </c>
      <c r="U49" s="393">
        <v>0</v>
      </c>
      <c r="V49" s="430">
        <v>42</v>
      </c>
      <c r="W49" s="415">
        <v>2</v>
      </c>
      <c r="X49" s="416">
        <f t="shared" si="18"/>
        <v>14</v>
      </c>
      <c r="Y49" s="417">
        <v>0</v>
      </c>
      <c r="Z49" s="417">
        <v>10</v>
      </c>
      <c r="AA49" s="417">
        <v>0</v>
      </c>
      <c r="AB49" s="417">
        <v>3</v>
      </c>
      <c r="AC49" s="417">
        <v>0</v>
      </c>
      <c r="AD49" s="413">
        <v>1</v>
      </c>
      <c r="AE49" s="417">
        <v>0</v>
      </c>
      <c r="AF49" s="417">
        <v>0</v>
      </c>
      <c r="AG49" s="414">
        <v>0</v>
      </c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</row>
    <row r="50" spans="1:53" ht="18.75" customHeight="1" x14ac:dyDescent="0.25">
      <c r="A50" s="586"/>
      <c r="B50" s="439" t="s">
        <v>282</v>
      </c>
      <c r="C50" s="419">
        <f t="shared" si="1"/>
        <v>40</v>
      </c>
      <c r="D50" s="420">
        <f t="shared" si="2"/>
        <v>31</v>
      </c>
      <c r="E50" s="421">
        <v>33</v>
      </c>
      <c r="F50" s="440">
        <v>16</v>
      </c>
      <c r="G50" s="440">
        <v>0</v>
      </c>
      <c r="H50" s="440">
        <v>0</v>
      </c>
      <c r="I50" s="440">
        <v>7</v>
      </c>
      <c r="J50" s="545">
        <v>15</v>
      </c>
      <c r="K50" s="425">
        <v>0</v>
      </c>
      <c r="L50" s="440">
        <v>0</v>
      </c>
      <c r="M50" s="425">
        <v>0</v>
      </c>
      <c r="N50" s="440">
        <v>0</v>
      </c>
      <c r="O50" s="425">
        <v>0</v>
      </c>
      <c r="P50" s="440">
        <v>0</v>
      </c>
      <c r="Q50" s="425">
        <v>0</v>
      </c>
      <c r="R50" s="440">
        <v>0</v>
      </c>
      <c r="S50" s="440">
        <v>0</v>
      </c>
      <c r="T50" s="440">
        <v>0</v>
      </c>
      <c r="U50" s="440">
        <v>0</v>
      </c>
      <c r="V50" s="518">
        <v>51</v>
      </c>
      <c r="W50" s="422">
        <v>3</v>
      </c>
      <c r="X50" s="423">
        <f t="shared" si="18"/>
        <v>4</v>
      </c>
      <c r="Y50" s="424">
        <v>0</v>
      </c>
      <c r="Z50" s="424">
        <v>3</v>
      </c>
      <c r="AA50" s="424">
        <v>0</v>
      </c>
      <c r="AB50" s="424">
        <v>1</v>
      </c>
      <c r="AC50" s="424">
        <v>0</v>
      </c>
      <c r="AD50" s="425">
        <v>0</v>
      </c>
      <c r="AE50" s="424">
        <v>0</v>
      </c>
      <c r="AF50" s="424">
        <v>0</v>
      </c>
      <c r="AG50" s="426">
        <v>0</v>
      </c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</row>
    <row r="51" spans="1:53" ht="18.75" customHeight="1" x14ac:dyDescent="0.25">
      <c r="A51" s="586"/>
      <c r="B51" s="409" t="s">
        <v>286</v>
      </c>
      <c r="C51" s="410">
        <f t="shared" si="1"/>
        <v>45</v>
      </c>
      <c r="D51" s="411">
        <f t="shared" si="2"/>
        <v>53</v>
      </c>
      <c r="E51" s="455">
        <v>39</v>
      </c>
      <c r="F51" s="393">
        <v>42</v>
      </c>
      <c r="G51" s="393">
        <v>0</v>
      </c>
      <c r="H51" s="393">
        <v>0</v>
      </c>
      <c r="I51" s="393">
        <v>6</v>
      </c>
      <c r="J51" s="393">
        <v>11</v>
      </c>
      <c r="K51" s="413">
        <v>0</v>
      </c>
      <c r="L51" s="393">
        <v>0</v>
      </c>
      <c r="M51" s="413">
        <v>0</v>
      </c>
      <c r="N51" s="393">
        <v>0</v>
      </c>
      <c r="O51" s="413">
        <v>0</v>
      </c>
      <c r="P51" s="393">
        <v>0</v>
      </c>
      <c r="Q51" s="413">
        <v>0</v>
      </c>
      <c r="R51" s="393">
        <v>0</v>
      </c>
      <c r="S51" s="393">
        <v>0</v>
      </c>
      <c r="T51" s="393">
        <v>0</v>
      </c>
      <c r="U51" s="393">
        <v>0</v>
      </c>
      <c r="V51" s="430">
        <v>62</v>
      </c>
      <c r="W51" s="415">
        <v>0</v>
      </c>
      <c r="X51" s="416">
        <f t="shared" si="18"/>
        <v>5</v>
      </c>
      <c r="Y51" s="417">
        <v>0</v>
      </c>
      <c r="Z51" s="417">
        <v>3</v>
      </c>
      <c r="AA51" s="417">
        <v>0</v>
      </c>
      <c r="AB51" s="417">
        <v>1</v>
      </c>
      <c r="AC51" s="417">
        <v>0</v>
      </c>
      <c r="AD51" s="413">
        <v>1</v>
      </c>
      <c r="AE51" s="417">
        <v>0</v>
      </c>
      <c r="AF51" s="417">
        <v>0</v>
      </c>
      <c r="AG51" s="414">
        <v>0</v>
      </c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</row>
    <row r="52" spans="1:53" ht="18.75" customHeight="1" x14ac:dyDescent="0.25">
      <c r="A52" s="586"/>
      <c r="B52" s="439" t="s">
        <v>284</v>
      </c>
      <c r="C52" s="419">
        <f t="shared" si="1"/>
        <v>45</v>
      </c>
      <c r="D52" s="420">
        <f t="shared" si="2"/>
        <v>42</v>
      </c>
      <c r="E52" s="421">
        <v>39</v>
      </c>
      <c r="F52" s="440">
        <v>28</v>
      </c>
      <c r="G52" s="440">
        <v>0</v>
      </c>
      <c r="H52" s="440">
        <v>0</v>
      </c>
      <c r="I52" s="440">
        <v>6</v>
      </c>
      <c r="J52" s="545">
        <v>14</v>
      </c>
      <c r="K52" s="425">
        <v>0</v>
      </c>
      <c r="L52" s="440">
        <v>0</v>
      </c>
      <c r="M52" s="425">
        <v>0</v>
      </c>
      <c r="N52" s="440">
        <v>0</v>
      </c>
      <c r="O52" s="425">
        <v>0</v>
      </c>
      <c r="P52" s="440">
        <v>0</v>
      </c>
      <c r="Q52" s="425">
        <v>0</v>
      </c>
      <c r="R52" s="440">
        <v>0</v>
      </c>
      <c r="S52" s="440">
        <v>0</v>
      </c>
      <c r="T52" s="440">
        <v>0</v>
      </c>
      <c r="U52" s="440">
        <v>0</v>
      </c>
      <c r="V52" s="518">
        <v>67</v>
      </c>
      <c r="W52" s="422">
        <v>4</v>
      </c>
      <c r="X52" s="423">
        <f t="shared" si="18"/>
        <v>7</v>
      </c>
      <c r="Y52" s="424">
        <v>0</v>
      </c>
      <c r="Z52" s="424">
        <v>3</v>
      </c>
      <c r="AA52" s="424">
        <v>0</v>
      </c>
      <c r="AB52" s="424">
        <v>3</v>
      </c>
      <c r="AC52" s="424">
        <v>0</v>
      </c>
      <c r="AD52" s="425">
        <v>1</v>
      </c>
      <c r="AE52" s="424">
        <v>0</v>
      </c>
      <c r="AF52" s="424">
        <v>0</v>
      </c>
      <c r="AG52" s="426">
        <v>0</v>
      </c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</row>
    <row r="53" spans="1:53" ht="18.75" customHeight="1" x14ac:dyDescent="0.25">
      <c r="A53" s="586"/>
      <c r="B53" s="409" t="s">
        <v>285</v>
      </c>
      <c r="C53" s="410">
        <f t="shared" si="1"/>
        <v>0</v>
      </c>
      <c r="D53" s="411">
        <f t="shared" si="2"/>
        <v>0</v>
      </c>
      <c r="E53" s="455">
        <v>0</v>
      </c>
      <c r="F53" s="393">
        <v>0</v>
      </c>
      <c r="G53" s="412">
        <v>0</v>
      </c>
      <c r="H53" s="412">
        <v>0</v>
      </c>
      <c r="I53" s="412">
        <v>0</v>
      </c>
      <c r="J53" s="412">
        <v>0</v>
      </c>
      <c r="K53" s="412">
        <v>0</v>
      </c>
      <c r="L53" s="412">
        <v>0</v>
      </c>
      <c r="M53" s="412">
        <v>0</v>
      </c>
      <c r="N53" s="412">
        <v>0</v>
      </c>
      <c r="O53" s="412">
        <v>0</v>
      </c>
      <c r="P53" s="412">
        <v>0</v>
      </c>
      <c r="Q53" s="412">
        <v>0</v>
      </c>
      <c r="R53" s="412">
        <v>0</v>
      </c>
      <c r="S53" s="412">
        <v>0</v>
      </c>
      <c r="T53" s="412">
        <v>0</v>
      </c>
      <c r="U53" s="411">
        <v>0</v>
      </c>
      <c r="V53" s="412">
        <v>2</v>
      </c>
      <c r="W53" s="415">
        <v>0</v>
      </c>
      <c r="X53" s="416">
        <f t="shared" si="18"/>
        <v>0</v>
      </c>
      <c r="Y53" s="417">
        <v>0</v>
      </c>
      <c r="Z53" s="417">
        <v>0</v>
      </c>
      <c r="AA53" s="417">
        <v>0</v>
      </c>
      <c r="AB53" s="417">
        <v>0</v>
      </c>
      <c r="AC53" s="417">
        <v>0</v>
      </c>
      <c r="AD53" s="413">
        <v>0</v>
      </c>
      <c r="AE53" s="417">
        <v>0</v>
      </c>
      <c r="AF53" s="417">
        <v>0</v>
      </c>
      <c r="AG53" s="414">
        <v>0</v>
      </c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</row>
    <row r="54" spans="1:53" ht="18.75" customHeight="1" x14ac:dyDescent="0.25">
      <c r="A54" s="586"/>
      <c r="B54" s="459" t="s">
        <v>328</v>
      </c>
      <c r="C54" s="460">
        <f t="shared" si="1"/>
        <v>45</v>
      </c>
      <c r="D54" s="420">
        <f t="shared" si="2"/>
        <v>39</v>
      </c>
      <c r="E54" s="421">
        <v>39</v>
      </c>
      <c r="F54" s="440">
        <v>17</v>
      </c>
      <c r="G54" s="458">
        <v>0</v>
      </c>
      <c r="H54" s="458">
        <v>0</v>
      </c>
      <c r="I54" s="458">
        <v>6</v>
      </c>
      <c r="J54" s="552">
        <v>22</v>
      </c>
      <c r="K54" s="458">
        <v>0</v>
      </c>
      <c r="L54" s="458">
        <v>0</v>
      </c>
      <c r="M54" s="458">
        <v>0</v>
      </c>
      <c r="N54" s="458">
        <v>0</v>
      </c>
      <c r="O54" s="458">
        <v>0</v>
      </c>
      <c r="P54" s="458">
        <v>0</v>
      </c>
      <c r="Q54" s="458">
        <v>0</v>
      </c>
      <c r="R54" s="458">
        <v>0</v>
      </c>
      <c r="S54" s="458">
        <v>0</v>
      </c>
      <c r="T54" s="458">
        <v>0</v>
      </c>
      <c r="U54" s="420">
        <v>0</v>
      </c>
      <c r="V54" s="458">
        <v>50</v>
      </c>
      <c r="W54" s="464">
        <v>2</v>
      </c>
      <c r="X54" s="423">
        <f t="shared" si="18"/>
        <v>5</v>
      </c>
      <c r="Y54" s="462">
        <v>0</v>
      </c>
      <c r="Z54" s="462">
        <v>5</v>
      </c>
      <c r="AA54" s="462">
        <v>0</v>
      </c>
      <c r="AB54" s="462">
        <v>0</v>
      </c>
      <c r="AC54" s="462">
        <v>0</v>
      </c>
      <c r="AD54" s="461">
        <v>0</v>
      </c>
      <c r="AE54" s="462">
        <v>0</v>
      </c>
      <c r="AF54" s="462">
        <v>0</v>
      </c>
      <c r="AG54" s="463">
        <v>0</v>
      </c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</row>
    <row r="55" spans="1:53" ht="18.75" customHeight="1" x14ac:dyDescent="0.25">
      <c r="A55" s="586"/>
      <c r="B55" s="527" t="s">
        <v>349</v>
      </c>
      <c r="C55" s="524">
        <f t="shared" si="1"/>
        <v>0</v>
      </c>
      <c r="D55" s="411">
        <f t="shared" si="2"/>
        <v>0</v>
      </c>
      <c r="E55" s="455">
        <v>0</v>
      </c>
      <c r="F55" s="393">
        <v>0</v>
      </c>
      <c r="G55" s="393">
        <v>0</v>
      </c>
      <c r="H55" s="393">
        <v>0</v>
      </c>
      <c r="I55" s="393">
        <v>0</v>
      </c>
      <c r="J55" s="393">
        <v>0</v>
      </c>
      <c r="K55" s="427">
        <v>0</v>
      </c>
      <c r="L55" s="427">
        <v>0</v>
      </c>
      <c r="M55" s="427">
        <v>0</v>
      </c>
      <c r="N55" s="427">
        <v>0</v>
      </c>
      <c r="O55" s="427">
        <v>0</v>
      </c>
      <c r="P55" s="427">
        <v>0</v>
      </c>
      <c r="Q55" s="427">
        <v>0</v>
      </c>
      <c r="R55" s="427">
        <v>0</v>
      </c>
      <c r="S55" s="427">
        <v>0</v>
      </c>
      <c r="T55" s="427">
        <v>0</v>
      </c>
      <c r="U55" s="525">
        <v>0</v>
      </c>
      <c r="V55" s="455">
        <v>225</v>
      </c>
      <c r="W55" s="467">
        <v>0</v>
      </c>
      <c r="X55" s="416">
        <f t="shared" si="18"/>
        <v>26</v>
      </c>
      <c r="Y55" s="526">
        <v>0</v>
      </c>
      <c r="Z55" s="526">
        <v>0</v>
      </c>
      <c r="AA55" s="526">
        <v>0</v>
      </c>
      <c r="AB55" s="526">
        <v>26</v>
      </c>
      <c r="AC55" s="526">
        <v>0</v>
      </c>
      <c r="AD55" s="427">
        <v>0</v>
      </c>
      <c r="AE55" s="526">
        <v>0</v>
      </c>
      <c r="AF55" s="526">
        <v>0</v>
      </c>
      <c r="AG55" s="525">
        <v>0</v>
      </c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</row>
    <row r="56" spans="1:53" ht="18.75" customHeight="1" x14ac:dyDescent="0.25">
      <c r="A56" s="586"/>
      <c r="B56" s="529" t="s">
        <v>348</v>
      </c>
      <c r="C56" s="460">
        <f t="shared" si="1"/>
        <v>0</v>
      </c>
      <c r="D56" s="420">
        <f t="shared" si="2"/>
        <v>0</v>
      </c>
      <c r="E56" s="421">
        <v>0</v>
      </c>
      <c r="F56" s="440">
        <v>0</v>
      </c>
      <c r="G56" s="440">
        <v>0</v>
      </c>
      <c r="H56" s="440">
        <v>0</v>
      </c>
      <c r="I56" s="440">
        <v>0</v>
      </c>
      <c r="J56" s="440">
        <v>0</v>
      </c>
      <c r="K56" s="461">
        <v>0</v>
      </c>
      <c r="L56" s="461">
        <v>0</v>
      </c>
      <c r="M56" s="461">
        <v>0</v>
      </c>
      <c r="N56" s="461">
        <v>0</v>
      </c>
      <c r="O56" s="461">
        <v>0</v>
      </c>
      <c r="P56" s="461">
        <v>0</v>
      </c>
      <c r="Q56" s="461">
        <v>0</v>
      </c>
      <c r="R56" s="461">
        <v>0</v>
      </c>
      <c r="S56" s="461">
        <v>0</v>
      </c>
      <c r="T56" s="461">
        <v>0</v>
      </c>
      <c r="U56" s="420">
        <v>0</v>
      </c>
      <c r="V56" s="458">
        <v>211</v>
      </c>
      <c r="W56" s="462">
        <v>0</v>
      </c>
      <c r="X56" s="423">
        <f t="shared" si="18"/>
        <v>10</v>
      </c>
      <c r="Y56" s="462">
        <v>0</v>
      </c>
      <c r="Z56" s="462">
        <v>4</v>
      </c>
      <c r="AA56" s="462">
        <v>0</v>
      </c>
      <c r="AB56" s="462">
        <v>5</v>
      </c>
      <c r="AC56" s="462">
        <v>0</v>
      </c>
      <c r="AD56" s="461">
        <v>1</v>
      </c>
      <c r="AE56" s="462">
        <v>0</v>
      </c>
      <c r="AF56" s="462">
        <v>0</v>
      </c>
      <c r="AG56" s="463">
        <v>0</v>
      </c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</row>
    <row r="57" spans="1:53" ht="18.75" customHeight="1" x14ac:dyDescent="0.25">
      <c r="A57" s="586"/>
      <c r="B57" s="527" t="s">
        <v>223</v>
      </c>
      <c r="C57" s="524">
        <f t="shared" si="1"/>
        <v>140</v>
      </c>
      <c r="D57" s="411">
        <f t="shared" si="2"/>
        <v>98</v>
      </c>
      <c r="E57" s="455">
        <f t="shared" ref="E57:AG57" si="19">SUM(E58:E61)</f>
        <v>124</v>
      </c>
      <c r="F57" s="455">
        <f t="shared" si="19"/>
        <v>62</v>
      </c>
      <c r="G57" s="455">
        <f t="shared" si="19"/>
        <v>0</v>
      </c>
      <c r="H57" s="455">
        <f t="shared" si="19"/>
        <v>0</v>
      </c>
      <c r="I57" s="455">
        <f t="shared" si="19"/>
        <v>16</v>
      </c>
      <c r="J57" s="455">
        <f t="shared" si="19"/>
        <v>36</v>
      </c>
      <c r="K57" s="455">
        <f t="shared" si="19"/>
        <v>0</v>
      </c>
      <c r="L57" s="455">
        <f t="shared" si="19"/>
        <v>0</v>
      </c>
      <c r="M57" s="455">
        <f t="shared" si="19"/>
        <v>0</v>
      </c>
      <c r="N57" s="455">
        <f t="shared" si="19"/>
        <v>0</v>
      </c>
      <c r="O57" s="455">
        <f t="shared" si="19"/>
        <v>0</v>
      </c>
      <c r="P57" s="455">
        <f t="shared" si="19"/>
        <v>0</v>
      </c>
      <c r="Q57" s="455">
        <f t="shared" si="19"/>
        <v>0</v>
      </c>
      <c r="R57" s="455">
        <f t="shared" si="19"/>
        <v>0</v>
      </c>
      <c r="S57" s="455">
        <f t="shared" si="19"/>
        <v>0</v>
      </c>
      <c r="T57" s="455">
        <f t="shared" si="19"/>
        <v>0</v>
      </c>
      <c r="U57" s="411">
        <f t="shared" si="19"/>
        <v>0</v>
      </c>
      <c r="V57" s="455">
        <f t="shared" si="19"/>
        <v>102</v>
      </c>
      <c r="W57" s="491">
        <f t="shared" si="19"/>
        <v>4</v>
      </c>
      <c r="X57" s="416">
        <f t="shared" si="19"/>
        <v>27</v>
      </c>
      <c r="Y57" s="455">
        <f t="shared" si="19"/>
        <v>0</v>
      </c>
      <c r="Z57" s="455">
        <f t="shared" si="19"/>
        <v>25</v>
      </c>
      <c r="AA57" s="455">
        <f t="shared" si="19"/>
        <v>0</v>
      </c>
      <c r="AB57" s="455">
        <f t="shared" si="19"/>
        <v>0</v>
      </c>
      <c r="AC57" s="455">
        <f t="shared" si="19"/>
        <v>0</v>
      </c>
      <c r="AD57" s="455">
        <f t="shared" si="19"/>
        <v>2</v>
      </c>
      <c r="AE57" s="455">
        <f t="shared" si="19"/>
        <v>0</v>
      </c>
      <c r="AF57" s="455">
        <f t="shared" si="19"/>
        <v>0</v>
      </c>
      <c r="AG57" s="411">
        <f t="shared" si="19"/>
        <v>0</v>
      </c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</row>
    <row r="58" spans="1:53" ht="18.75" customHeight="1" x14ac:dyDescent="0.25">
      <c r="A58" s="586"/>
      <c r="B58" s="459" t="s">
        <v>280</v>
      </c>
      <c r="C58" s="460">
        <f t="shared" si="1"/>
        <v>35</v>
      </c>
      <c r="D58" s="420">
        <f>F58+J58+L58+N58+P58+R58+S58+T58+U58+H58</f>
        <v>32</v>
      </c>
      <c r="E58" s="458">
        <v>31</v>
      </c>
      <c r="F58" s="440">
        <v>22</v>
      </c>
      <c r="G58" s="440">
        <v>0</v>
      </c>
      <c r="H58" s="440">
        <v>0</v>
      </c>
      <c r="I58" s="440">
        <v>4</v>
      </c>
      <c r="J58" s="545">
        <v>10</v>
      </c>
      <c r="K58" s="461">
        <v>0</v>
      </c>
      <c r="L58" s="461">
        <v>0</v>
      </c>
      <c r="M58" s="461">
        <v>0</v>
      </c>
      <c r="N58" s="461">
        <v>0</v>
      </c>
      <c r="O58" s="461">
        <v>0</v>
      </c>
      <c r="P58" s="461">
        <v>0</v>
      </c>
      <c r="Q58" s="461">
        <v>0</v>
      </c>
      <c r="R58" s="461">
        <v>0</v>
      </c>
      <c r="S58" s="461">
        <v>0</v>
      </c>
      <c r="T58" s="461">
        <v>0</v>
      </c>
      <c r="U58" s="463">
        <v>0</v>
      </c>
      <c r="V58" s="458">
        <v>33</v>
      </c>
      <c r="W58" s="464">
        <v>2</v>
      </c>
      <c r="X58" s="423">
        <f t="shared" ref="X58:X62" si="20">SUM(Y58:AG58)</f>
        <v>9</v>
      </c>
      <c r="Y58" s="462">
        <v>0</v>
      </c>
      <c r="Z58" s="462">
        <v>8</v>
      </c>
      <c r="AA58" s="462">
        <v>0</v>
      </c>
      <c r="AB58" s="462">
        <v>0</v>
      </c>
      <c r="AC58" s="462">
        <v>0</v>
      </c>
      <c r="AD58" s="461">
        <v>1</v>
      </c>
      <c r="AE58" s="462">
        <v>0</v>
      </c>
      <c r="AF58" s="462">
        <v>0</v>
      </c>
      <c r="AG58" s="463">
        <v>0</v>
      </c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</row>
    <row r="59" spans="1:53" ht="18.75" customHeight="1" x14ac:dyDescent="0.25">
      <c r="A59" s="586"/>
      <c r="B59" s="523" t="s">
        <v>281</v>
      </c>
      <c r="C59" s="524">
        <f t="shared" si="1"/>
        <v>35</v>
      </c>
      <c r="D59" s="411">
        <f t="shared" si="2"/>
        <v>0</v>
      </c>
      <c r="E59" s="455">
        <v>31</v>
      </c>
      <c r="F59" s="393">
        <v>0</v>
      </c>
      <c r="G59" s="393">
        <v>0</v>
      </c>
      <c r="H59" s="393">
        <v>0</v>
      </c>
      <c r="I59" s="393">
        <v>4</v>
      </c>
      <c r="J59" s="393">
        <v>0</v>
      </c>
      <c r="K59" s="427">
        <v>0</v>
      </c>
      <c r="L59" s="427">
        <v>0</v>
      </c>
      <c r="M59" s="427">
        <v>0</v>
      </c>
      <c r="N59" s="427">
        <v>0</v>
      </c>
      <c r="O59" s="427">
        <v>0</v>
      </c>
      <c r="P59" s="427">
        <v>0</v>
      </c>
      <c r="Q59" s="427">
        <v>0</v>
      </c>
      <c r="R59" s="528">
        <v>0</v>
      </c>
      <c r="S59" s="427">
        <v>0</v>
      </c>
      <c r="T59" s="427">
        <v>0</v>
      </c>
      <c r="U59" s="525">
        <v>0</v>
      </c>
      <c r="V59" s="455">
        <v>7</v>
      </c>
      <c r="W59" s="467">
        <v>2</v>
      </c>
      <c r="X59" s="416">
        <f t="shared" si="20"/>
        <v>2</v>
      </c>
      <c r="Y59" s="526">
        <v>0</v>
      </c>
      <c r="Z59" s="526">
        <v>2</v>
      </c>
      <c r="AA59" s="526">
        <v>0</v>
      </c>
      <c r="AB59" s="526">
        <v>0</v>
      </c>
      <c r="AC59" s="526">
        <v>0</v>
      </c>
      <c r="AD59" s="427">
        <v>0</v>
      </c>
      <c r="AE59" s="526">
        <v>0</v>
      </c>
      <c r="AF59" s="526">
        <v>0</v>
      </c>
      <c r="AG59" s="525">
        <v>0</v>
      </c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</row>
    <row r="60" spans="1:53" s="522" customFormat="1" ht="18.75" customHeight="1" x14ac:dyDescent="0.25">
      <c r="A60" s="586"/>
      <c r="B60" s="439" t="s">
        <v>375</v>
      </c>
      <c r="C60" s="419">
        <f t="shared" ref="C60" si="21">E60+G60+I60+K60+M60+O60+Q60</f>
        <v>35</v>
      </c>
      <c r="D60" s="420">
        <f t="shared" ref="D60" si="22">F60+J60+L60+N60+P60+R60+S60+T60+U60+H60</f>
        <v>36</v>
      </c>
      <c r="E60" s="421">
        <v>31</v>
      </c>
      <c r="F60" s="440">
        <v>21</v>
      </c>
      <c r="G60" s="440">
        <v>0</v>
      </c>
      <c r="H60" s="440">
        <v>0</v>
      </c>
      <c r="I60" s="440">
        <v>4</v>
      </c>
      <c r="J60" s="545">
        <v>15</v>
      </c>
      <c r="K60" s="425">
        <v>0</v>
      </c>
      <c r="L60" s="425">
        <v>0</v>
      </c>
      <c r="M60" s="425">
        <v>0</v>
      </c>
      <c r="N60" s="425">
        <v>0</v>
      </c>
      <c r="O60" s="425">
        <v>0</v>
      </c>
      <c r="P60" s="425">
        <v>0</v>
      </c>
      <c r="Q60" s="425">
        <v>0</v>
      </c>
      <c r="R60" s="456">
        <v>0</v>
      </c>
      <c r="S60" s="425">
        <v>0</v>
      </c>
      <c r="T60" s="425">
        <v>0</v>
      </c>
      <c r="U60" s="426">
        <v>0</v>
      </c>
      <c r="V60" s="421">
        <v>34</v>
      </c>
      <c r="W60" s="422">
        <v>0</v>
      </c>
      <c r="X60" s="423">
        <f>SUM(Y60:AG60)</f>
        <v>5</v>
      </c>
      <c r="Y60" s="424">
        <v>0</v>
      </c>
      <c r="Z60" s="424">
        <v>4</v>
      </c>
      <c r="AA60" s="424">
        <v>0</v>
      </c>
      <c r="AB60" s="424">
        <v>0</v>
      </c>
      <c r="AC60" s="424">
        <v>0</v>
      </c>
      <c r="AD60" s="425">
        <v>1</v>
      </c>
      <c r="AE60" s="424">
        <v>0</v>
      </c>
      <c r="AF60" s="424">
        <v>0</v>
      </c>
      <c r="AG60" s="426">
        <v>0</v>
      </c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</row>
    <row r="61" spans="1:53" ht="18.75" customHeight="1" x14ac:dyDescent="0.25">
      <c r="A61" s="586"/>
      <c r="B61" s="409" t="s">
        <v>284</v>
      </c>
      <c r="C61" s="410">
        <f t="shared" si="1"/>
        <v>35</v>
      </c>
      <c r="D61" s="411">
        <f t="shared" si="2"/>
        <v>30</v>
      </c>
      <c r="E61" s="412">
        <v>31</v>
      </c>
      <c r="F61" s="393">
        <v>19</v>
      </c>
      <c r="G61" s="393">
        <v>0</v>
      </c>
      <c r="H61" s="393">
        <v>0</v>
      </c>
      <c r="I61" s="393">
        <v>4</v>
      </c>
      <c r="J61" s="393">
        <v>11</v>
      </c>
      <c r="K61" s="413">
        <v>0</v>
      </c>
      <c r="L61" s="413">
        <v>0</v>
      </c>
      <c r="M61" s="413">
        <v>0</v>
      </c>
      <c r="N61" s="413">
        <v>0</v>
      </c>
      <c r="O61" s="413">
        <v>0</v>
      </c>
      <c r="P61" s="413">
        <v>0</v>
      </c>
      <c r="Q61" s="413">
        <v>0</v>
      </c>
      <c r="R61" s="413">
        <v>0</v>
      </c>
      <c r="S61" s="413">
        <v>0</v>
      </c>
      <c r="T61" s="413">
        <v>0</v>
      </c>
      <c r="U61" s="417">
        <v>0</v>
      </c>
      <c r="V61" s="430">
        <v>28</v>
      </c>
      <c r="W61" s="415">
        <v>0</v>
      </c>
      <c r="X61" s="416">
        <f t="shared" si="20"/>
        <v>11</v>
      </c>
      <c r="Y61" s="417">
        <v>0</v>
      </c>
      <c r="Z61" s="417">
        <v>11</v>
      </c>
      <c r="AA61" s="417">
        <v>0</v>
      </c>
      <c r="AB61" s="417">
        <v>0</v>
      </c>
      <c r="AC61" s="417">
        <v>0</v>
      </c>
      <c r="AD61" s="413">
        <v>0</v>
      </c>
      <c r="AE61" s="417">
        <v>0</v>
      </c>
      <c r="AF61" s="417">
        <v>0</v>
      </c>
      <c r="AG61" s="414">
        <v>0</v>
      </c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</row>
    <row r="62" spans="1:53" ht="18.75" customHeight="1" thickBot="1" x14ac:dyDescent="0.3">
      <c r="A62" s="586"/>
      <c r="B62" s="479" t="s">
        <v>347</v>
      </c>
      <c r="C62" s="443">
        <f t="shared" si="1"/>
        <v>0</v>
      </c>
      <c r="D62" s="444">
        <f t="shared" si="2"/>
        <v>0</v>
      </c>
      <c r="E62" s="421">
        <v>0</v>
      </c>
      <c r="F62" s="445">
        <v>0</v>
      </c>
      <c r="G62" s="440">
        <v>0</v>
      </c>
      <c r="H62" s="445">
        <v>0</v>
      </c>
      <c r="I62" s="440">
        <v>0</v>
      </c>
      <c r="J62" s="445">
        <v>0</v>
      </c>
      <c r="K62" s="425">
        <v>0</v>
      </c>
      <c r="L62" s="446">
        <v>0</v>
      </c>
      <c r="M62" s="425">
        <v>0</v>
      </c>
      <c r="N62" s="446">
        <v>0</v>
      </c>
      <c r="O62" s="425">
        <v>0</v>
      </c>
      <c r="P62" s="446">
        <v>0</v>
      </c>
      <c r="Q62" s="425">
        <v>0</v>
      </c>
      <c r="R62" s="446">
        <v>0</v>
      </c>
      <c r="S62" s="446">
        <v>0</v>
      </c>
      <c r="T62" s="446">
        <v>0</v>
      </c>
      <c r="U62" s="447">
        <v>0</v>
      </c>
      <c r="V62" s="448">
        <v>120</v>
      </c>
      <c r="W62" s="449">
        <v>0</v>
      </c>
      <c r="X62" s="450">
        <f t="shared" si="20"/>
        <v>12</v>
      </c>
      <c r="Y62" s="449">
        <v>0</v>
      </c>
      <c r="Z62" s="449">
        <v>7</v>
      </c>
      <c r="AA62" s="445">
        <v>0</v>
      </c>
      <c r="AB62" s="449">
        <v>5</v>
      </c>
      <c r="AC62" s="451">
        <v>0</v>
      </c>
      <c r="AD62" s="452">
        <v>0</v>
      </c>
      <c r="AE62" s="449">
        <v>0</v>
      </c>
      <c r="AF62" s="449">
        <v>0</v>
      </c>
      <c r="AG62" s="453">
        <v>0</v>
      </c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</row>
    <row r="63" spans="1:53" ht="18.75" customHeight="1" thickBot="1" x14ac:dyDescent="0.3">
      <c r="A63" s="586"/>
      <c r="B63" s="431" t="s">
        <v>36</v>
      </c>
      <c r="C63" s="432">
        <f t="shared" ref="C63:AG63" si="23">SUM(C12:C17,C28:C39,C44:C47,C55:C57,C62)</f>
        <v>990</v>
      </c>
      <c r="D63" s="433">
        <f t="shared" si="23"/>
        <v>774</v>
      </c>
      <c r="E63" s="434">
        <f t="shared" si="23"/>
        <v>712</v>
      </c>
      <c r="F63" s="435">
        <f t="shared" si="23"/>
        <v>501</v>
      </c>
      <c r="G63" s="432">
        <f t="shared" si="23"/>
        <v>160</v>
      </c>
      <c r="H63" s="436">
        <f t="shared" si="23"/>
        <v>71</v>
      </c>
      <c r="I63" s="432">
        <f t="shared" si="23"/>
        <v>118</v>
      </c>
      <c r="J63" s="436">
        <f t="shared" si="23"/>
        <v>202</v>
      </c>
      <c r="K63" s="436">
        <f t="shared" si="23"/>
        <v>0</v>
      </c>
      <c r="L63" s="436">
        <f t="shared" si="23"/>
        <v>0</v>
      </c>
      <c r="M63" s="436">
        <f t="shared" si="23"/>
        <v>0</v>
      </c>
      <c r="N63" s="436">
        <f t="shared" si="23"/>
        <v>0</v>
      </c>
      <c r="O63" s="436">
        <f t="shared" si="23"/>
        <v>0</v>
      </c>
      <c r="P63" s="436">
        <f t="shared" si="23"/>
        <v>0</v>
      </c>
      <c r="Q63" s="436">
        <f t="shared" si="23"/>
        <v>0</v>
      </c>
      <c r="R63" s="436">
        <f t="shared" si="23"/>
        <v>0</v>
      </c>
      <c r="S63" s="436">
        <f t="shared" si="23"/>
        <v>0</v>
      </c>
      <c r="T63" s="436">
        <f t="shared" si="23"/>
        <v>0</v>
      </c>
      <c r="U63" s="433">
        <f t="shared" si="23"/>
        <v>0</v>
      </c>
      <c r="V63" s="434">
        <f t="shared" si="23"/>
        <v>5231</v>
      </c>
      <c r="W63" s="435">
        <f t="shared" si="23"/>
        <v>40</v>
      </c>
      <c r="X63" s="437">
        <f t="shared" si="23"/>
        <v>521</v>
      </c>
      <c r="Y63" s="434">
        <f t="shared" si="23"/>
        <v>0</v>
      </c>
      <c r="Z63" s="436">
        <f t="shared" si="23"/>
        <v>255</v>
      </c>
      <c r="AA63" s="438">
        <f t="shared" si="23"/>
        <v>0</v>
      </c>
      <c r="AB63" s="438">
        <f t="shared" si="23"/>
        <v>256</v>
      </c>
      <c r="AC63" s="438">
        <f t="shared" si="23"/>
        <v>0</v>
      </c>
      <c r="AD63" s="438">
        <f t="shared" si="23"/>
        <v>9</v>
      </c>
      <c r="AE63" s="438">
        <f t="shared" si="23"/>
        <v>0</v>
      </c>
      <c r="AF63" s="438">
        <f t="shared" si="23"/>
        <v>0</v>
      </c>
      <c r="AG63" s="433">
        <f t="shared" si="23"/>
        <v>1</v>
      </c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</row>
    <row r="64" spans="1:53" ht="18.75" customHeight="1" thickBot="1" x14ac:dyDescent="0.3">
      <c r="A64" s="586"/>
      <c r="B64" s="668" t="s">
        <v>37</v>
      </c>
      <c r="C64" s="669"/>
      <c r="D64" s="669"/>
      <c r="E64" s="669"/>
      <c r="F64" s="669"/>
      <c r="G64" s="669"/>
      <c r="H64" s="669"/>
      <c r="I64" s="669"/>
      <c r="J64" s="669"/>
      <c r="K64" s="669"/>
      <c r="L64" s="669"/>
      <c r="M64" s="669"/>
      <c r="N64" s="669"/>
      <c r="O64" s="669"/>
      <c r="P64" s="669"/>
      <c r="Q64" s="669"/>
      <c r="R64" s="669"/>
      <c r="S64" s="669"/>
      <c r="T64" s="669"/>
      <c r="U64" s="669"/>
      <c r="V64" s="669"/>
      <c r="W64" s="669"/>
      <c r="X64" s="669"/>
      <c r="Y64" s="669"/>
      <c r="Z64" s="669"/>
      <c r="AA64" s="669"/>
      <c r="AB64" s="669"/>
      <c r="AC64" s="669"/>
      <c r="AD64" s="669"/>
      <c r="AE64" s="669"/>
      <c r="AF64" s="669"/>
      <c r="AG64" s="580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</row>
    <row r="65" spans="1:53" ht="18.75" customHeight="1" x14ac:dyDescent="0.25">
      <c r="A65" s="586"/>
      <c r="B65" s="477" t="s">
        <v>346</v>
      </c>
      <c r="C65" s="338">
        <f>E65+G65+I65+K65+M65+O65+Q65</f>
        <v>0</v>
      </c>
      <c r="D65" s="483">
        <f>F65+J65+L65+N65+P65+R65+S65+T65+U65+H65</f>
        <v>0</v>
      </c>
      <c r="E65" s="44">
        <v>0</v>
      </c>
      <c r="F65" s="44">
        <v>0</v>
      </c>
      <c r="G65" s="44">
        <v>0</v>
      </c>
      <c r="H65" s="44">
        <v>0</v>
      </c>
      <c r="I65" s="44">
        <v>0</v>
      </c>
      <c r="J65" s="44">
        <v>0</v>
      </c>
      <c r="K65" s="17">
        <v>0</v>
      </c>
      <c r="L65" s="62">
        <v>0</v>
      </c>
      <c r="M65" s="17">
        <v>0</v>
      </c>
      <c r="N65" s="62">
        <v>0</v>
      </c>
      <c r="O65" s="17">
        <v>0</v>
      </c>
      <c r="P65" s="62">
        <v>0</v>
      </c>
      <c r="Q65" s="17">
        <v>0</v>
      </c>
      <c r="R65" s="62">
        <v>0</v>
      </c>
      <c r="S65" s="62">
        <v>0</v>
      </c>
      <c r="T65" s="62">
        <v>0</v>
      </c>
      <c r="U65" s="62">
        <v>0</v>
      </c>
      <c r="V65" s="43">
        <v>61</v>
      </c>
      <c r="W65" s="37">
        <v>0</v>
      </c>
      <c r="X65" s="46">
        <f t="shared" ref="X65:X71" si="24">SUM(Y65:AG65)</f>
        <v>3</v>
      </c>
      <c r="Y65" s="287">
        <v>0</v>
      </c>
      <c r="Z65" s="37">
        <v>1</v>
      </c>
      <c r="AA65" s="37">
        <v>0</v>
      </c>
      <c r="AB65" s="33">
        <v>2</v>
      </c>
      <c r="AC65" s="33">
        <v>0</v>
      </c>
      <c r="AD65" s="33">
        <v>0</v>
      </c>
      <c r="AE65" s="37">
        <v>0</v>
      </c>
      <c r="AF65" s="37">
        <v>0</v>
      </c>
      <c r="AG65" s="38">
        <v>0</v>
      </c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</row>
    <row r="66" spans="1:53" ht="18.75" customHeight="1" x14ac:dyDescent="0.25">
      <c r="A66" s="586"/>
      <c r="B66" s="213" t="s">
        <v>110</v>
      </c>
      <c r="C66" s="372">
        <f t="shared" ref="C66:C71" si="25">E66+G66+I66+K66+M66+O66+Q66</f>
        <v>30</v>
      </c>
      <c r="D66" s="482">
        <f t="shared" ref="D66:D71" si="26">F66+J66+L66+N66+P66+R66+S66+T66+U66+H66</f>
        <v>7</v>
      </c>
      <c r="E66" s="214">
        <v>0</v>
      </c>
      <c r="F66" s="214">
        <v>0</v>
      </c>
      <c r="G66" s="214">
        <v>30</v>
      </c>
      <c r="H66" s="214">
        <v>7</v>
      </c>
      <c r="I66" s="214">
        <v>0</v>
      </c>
      <c r="J66" s="214">
        <v>0</v>
      </c>
      <c r="K66" s="56">
        <v>0</v>
      </c>
      <c r="L66" s="216">
        <v>0</v>
      </c>
      <c r="M66" s="56">
        <v>0</v>
      </c>
      <c r="N66" s="216">
        <v>0</v>
      </c>
      <c r="O66" s="56">
        <v>0</v>
      </c>
      <c r="P66" s="216">
        <v>0</v>
      </c>
      <c r="Q66" s="56">
        <v>0</v>
      </c>
      <c r="R66" s="216">
        <v>0</v>
      </c>
      <c r="S66" s="216">
        <v>0</v>
      </c>
      <c r="T66" s="216">
        <v>0</v>
      </c>
      <c r="U66" s="216">
        <v>0</v>
      </c>
      <c r="V66" s="217">
        <v>55</v>
      </c>
      <c r="W66" s="25">
        <v>0</v>
      </c>
      <c r="X66" s="23">
        <f t="shared" si="24"/>
        <v>3</v>
      </c>
      <c r="Y66" s="27">
        <v>0</v>
      </c>
      <c r="Z66" s="218">
        <v>0</v>
      </c>
      <c r="AA66" s="24">
        <v>0</v>
      </c>
      <c r="AB66" s="24">
        <v>3</v>
      </c>
      <c r="AC66" s="24">
        <v>0</v>
      </c>
      <c r="AD66" s="24">
        <v>0</v>
      </c>
      <c r="AE66" s="25">
        <v>0</v>
      </c>
      <c r="AF66" s="25">
        <v>0</v>
      </c>
      <c r="AG66" s="26">
        <v>0</v>
      </c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</row>
    <row r="67" spans="1:53" ht="18.75" customHeight="1" x14ac:dyDescent="0.25">
      <c r="A67" s="586"/>
      <c r="B67" s="31" t="s">
        <v>32</v>
      </c>
      <c r="C67" s="371">
        <f t="shared" si="25"/>
        <v>30</v>
      </c>
      <c r="D67" s="38">
        <f>F67+J67+L67+N67+P67+R67+S67+T67+U67+H67</f>
        <v>7</v>
      </c>
      <c r="E67" s="36">
        <v>0</v>
      </c>
      <c r="F67" s="36">
        <v>0</v>
      </c>
      <c r="G67" s="36">
        <v>30</v>
      </c>
      <c r="H67" s="36">
        <v>7</v>
      </c>
      <c r="I67" s="36">
        <v>0</v>
      </c>
      <c r="J67" s="36">
        <v>0</v>
      </c>
      <c r="K67" s="17">
        <v>0</v>
      </c>
      <c r="L67" s="37">
        <v>0</v>
      </c>
      <c r="M67" s="17">
        <v>0</v>
      </c>
      <c r="N67" s="37">
        <v>0</v>
      </c>
      <c r="O67" s="17">
        <v>0</v>
      </c>
      <c r="P67" s="37">
        <v>0</v>
      </c>
      <c r="Q67" s="17">
        <v>0</v>
      </c>
      <c r="R67" s="37">
        <v>0</v>
      </c>
      <c r="S67" s="37">
        <v>0</v>
      </c>
      <c r="T67" s="37">
        <v>0</v>
      </c>
      <c r="U67" s="37">
        <v>0</v>
      </c>
      <c r="V67" s="35">
        <v>47</v>
      </c>
      <c r="W67" s="37">
        <v>0</v>
      </c>
      <c r="X67" s="32">
        <f t="shared" si="24"/>
        <v>8</v>
      </c>
      <c r="Y67" s="35">
        <v>0</v>
      </c>
      <c r="Z67" s="63">
        <v>1</v>
      </c>
      <c r="AA67" s="33">
        <v>0</v>
      </c>
      <c r="AB67" s="33">
        <v>7</v>
      </c>
      <c r="AC67" s="33">
        <v>0</v>
      </c>
      <c r="AD67" s="33">
        <v>0</v>
      </c>
      <c r="AE67" s="37">
        <v>0</v>
      </c>
      <c r="AF67" s="37">
        <v>0</v>
      </c>
      <c r="AG67" s="38">
        <v>0</v>
      </c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</row>
    <row r="68" spans="1:53" ht="18.75" customHeight="1" x14ac:dyDescent="0.25">
      <c r="A68" s="586"/>
      <c r="B68" s="478" t="s">
        <v>345</v>
      </c>
      <c r="C68" s="372">
        <f t="shared" si="25"/>
        <v>0</v>
      </c>
      <c r="D68" s="30">
        <f t="shared" si="26"/>
        <v>0</v>
      </c>
      <c r="E68" s="55">
        <v>0</v>
      </c>
      <c r="F68" s="55">
        <v>0</v>
      </c>
      <c r="G68" s="55">
        <v>0</v>
      </c>
      <c r="H68" s="55">
        <v>0</v>
      </c>
      <c r="I68" s="55">
        <v>0</v>
      </c>
      <c r="J68" s="55">
        <v>0</v>
      </c>
      <c r="K68" s="56">
        <v>0</v>
      </c>
      <c r="L68" s="29">
        <v>0</v>
      </c>
      <c r="M68" s="56">
        <v>0</v>
      </c>
      <c r="N68" s="29">
        <v>0</v>
      </c>
      <c r="O68" s="56">
        <v>0</v>
      </c>
      <c r="P68" s="29">
        <v>0</v>
      </c>
      <c r="Q68" s="56">
        <v>0</v>
      </c>
      <c r="R68" s="29">
        <v>0</v>
      </c>
      <c r="S68" s="29">
        <v>0</v>
      </c>
      <c r="T68" s="29">
        <v>0</v>
      </c>
      <c r="U68" s="29">
        <v>0</v>
      </c>
      <c r="V68" s="301">
        <v>172</v>
      </c>
      <c r="W68" s="29">
        <v>0</v>
      </c>
      <c r="X68" s="299">
        <f t="shared" si="24"/>
        <v>24</v>
      </c>
      <c r="Y68" s="59">
        <v>0</v>
      </c>
      <c r="Z68" s="29">
        <v>7</v>
      </c>
      <c r="AA68" s="29">
        <v>0</v>
      </c>
      <c r="AB68" s="56">
        <v>15</v>
      </c>
      <c r="AC68" s="56">
        <v>0</v>
      </c>
      <c r="AD68" s="56">
        <v>0</v>
      </c>
      <c r="AE68" s="29">
        <v>0</v>
      </c>
      <c r="AF68" s="29">
        <v>2</v>
      </c>
      <c r="AG68" s="30">
        <v>0</v>
      </c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</row>
    <row r="69" spans="1:53" ht="18.75" customHeight="1" x14ac:dyDescent="0.25">
      <c r="A69" s="586"/>
      <c r="B69" s="477" t="s">
        <v>344</v>
      </c>
      <c r="C69" s="371">
        <f t="shared" si="25"/>
        <v>0</v>
      </c>
      <c r="D69" s="38">
        <f t="shared" si="26"/>
        <v>0</v>
      </c>
      <c r="E69" s="44">
        <v>0</v>
      </c>
      <c r="F69" s="44">
        <v>0</v>
      </c>
      <c r="G69" s="44">
        <v>0</v>
      </c>
      <c r="H69" s="44">
        <v>0</v>
      </c>
      <c r="I69" s="44">
        <v>0</v>
      </c>
      <c r="J69" s="44">
        <v>0</v>
      </c>
      <c r="K69" s="17">
        <v>0</v>
      </c>
      <c r="L69" s="62">
        <v>0</v>
      </c>
      <c r="M69" s="17">
        <v>0</v>
      </c>
      <c r="N69" s="62">
        <v>0</v>
      </c>
      <c r="O69" s="17">
        <v>0</v>
      </c>
      <c r="P69" s="62">
        <v>0</v>
      </c>
      <c r="Q69" s="17">
        <v>0</v>
      </c>
      <c r="R69" s="62">
        <v>0</v>
      </c>
      <c r="S69" s="62">
        <v>0</v>
      </c>
      <c r="T69" s="62">
        <v>0</v>
      </c>
      <c r="U69" s="62">
        <v>0</v>
      </c>
      <c r="V69" s="43">
        <v>160</v>
      </c>
      <c r="W69" s="37">
        <v>0</v>
      </c>
      <c r="X69" s="32">
        <f t="shared" si="24"/>
        <v>7</v>
      </c>
      <c r="Y69" s="63">
        <v>0</v>
      </c>
      <c r="Z69" s="37">
        <v>6</v>
      </c>
      <c r="AA69" s="37">
        <v>0</v>
      </c>
      <c r="AB69" s="33">
        <v>1</v>
      </c>
      <c r="AC69" s="33">
        <v>0</v>
      </c>
      <c r="AD69" s="33">
        <v>0</v>
      </c>
      <c r="AE69" s="37">
        <v>0</v>
      </c>
      <c r="AF69" s="37">
        <v>0</v>
      </c>
      <c r="AG69" s="38">
        <v>0</v>
      </c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</row>
    <row r="70" spans="1:53" ht="18.75" customHeight="1" x14ac:dyDescent="0.25">
      <c r="A70" s="586"/>
      <c r="B70" s="476" t="s">
        <v>343</v>
      </c>
      <c r="C70" s="372">
        <f t="shared" si="25"/>
        <v>0</v>
      </c>
      <c r="D70" s="26">
        <f t="shared" si="26"/>
        <v>0</v>
      </c>
      <c r="E70" s="214">
        <v>0</v>
      </c>
      <c r="F70" s="214">
        <v>0</v>
      </c>
      <c r="G70" s="214">
        <v>0</v>
      </c>
      <c r="H70" s="214">
        <v>0</v>
      </c>
      <c r="I70" s="214">
        <v>0</v>
      </c>
      <c r="J70" s="214">
        <v>0</v>
      </c>
      <c r="K70" s="56">
        <v>0</v>
      </c>
      <c r="L70" s="216">
        <v>0</v>
      </c>
      <c r="M70" s="56">
        <v>0</v>
      </c>
      <c r="N70" s="216">
        <v>0</v>
      </c>
      <c r="O70" s="56">
        <v>0</v>
      </c>
      <c r="P70" s="216">
        <v>0</v>
      </c>
      <c r="Q70" s="56">
        <v>0</v>
      </c>
      <c r="R70" s="216">
        <v>0</v>
      </c>
      <c r="S70" s="216">
        <v>0</v>
      </c>
      <c r="T70" s="216">
        <v>0</v>
      </c>
      <c r="U70" s="216">
        <v>0</v>
      </c>
      <c r="V70" s="217">
        <v>177</v>
      </c>
      <c r="W70" s="216">
        <v>0</v>
      </c>
      <c r="X70" s="384">
        <f t="shared" si="24"/>
        <v>9</v>
      </c>
      <c r="Y70" s="250">
        <v>0</v>
      </c>
      <c r="Z70" s="216">
        <v>2</v>
      </c>
      <c r="AA70" s="216">
        <v>0</v>
      </c>
      <c r="AB70" s="215">
        <v>7</v>
      </c>
      <c r="AC70" s="215">
        <v>0</v>
      </c>
      <c r="AD70" s="215">
        <v>0</v>
      </c>
      <c r="AE70" s="216">
        <v>0</v>
      </c>
      <c r="AF70" s="216">
        <v>0</v>
      </c>
      <c r="AG70" s="303">
        <v>0</v>
      </c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</row>
    <row r="71" spans="1:53" ht="18.75" customHeight="1" thickBot="1" x14ac:dyDescent="0.3">
      <c r="A71" s="586"/>
      <c r="B71" s="477" t="s">
        <v>342</v>
      </c>
      <c r="C71" s="371">
        <f t="shared" si="25"/>
        <v>0</v>
      </c>
      <c r="D71" s="38">
        <f t="shared" si="26"/>
        <v>0</v>
      </c>
      <c r="E71" s="44">
        <v>0</v>
      </c>
      <c r="F71" s="44">
        <v>0</v>
      </c>
      <c r="G71" s="44">
        <v>0</v>
      </c>
      <c r="H71" s="44">
        <v>0</v>
      </c>
      <c r="I71" s="44">
        <v>0</v>
      </c>
      <c r="J71" s="44">
        <v>0</v>
      </c>
      <c r="K71" s="17">
        <v>0</v>
      </c>
      <c r="L71" s="62">
        <v>0</v>
      </c>
      <c r="M71" s="17">
        <v>0</v>
      </c>
      <c r="N71" s="62">
        <v>0</v>
      </c>
      <c r="O71" s="17">
        <v>0</v>
      </c>
      <c r="P71" s="62">
        <v>0</v>
      </c>
      <c r="Q71" s="17">
        <v>0</v>
      </c>
      <c r="R71" s="62">
        <v>0</v>
      </c>
      <c r="S71" s="62">
        <v>0</v>
      </c>
      <c r="T71" s="62">
        <v>0</v>
      </c>
      <c r="U71" s="62">
        <v>0</v>
      </c>
      <c r="V71" s="385">
        <v>141</v>
      </c>
      <c r="W71" s="219">
        <v>0</v>
      </c>
      <c r="X71" s="41">
        <f t="shared" si="24"/>
        <v>4</v>
      </c>
      <c r="Y71" s="220">
        <v>0</v>
      </c>
      <c r="Z71" s="219">
        <v>3</v>
      </c>
      <c r="AA71" s="219">
        <v>0</v>
      </c>
      <c r="AB71" s="221">
        <v>1</v>
      </c>
      <c r="AC71" s="221">
        <v>0</v>
      </c>
      <c r="AD71" s="221">
        <v>0</v>
      </c>
      <c r="AE71" s="219">
        <v>0</v>
      </c>
      <c r="AF71" s="219">
        <v>0</v>
      </c>
      <c r="AG71" s="222">
        <v>0</v>
      </c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</row>
    <row r="72" spans="1:53" ht="18.75" customHeight="1" thickBot="1" x14ac:dyDescent="0.3">
      <c r="A72" s="586"/>
      <c r="B72" s="333" t="s">
        <v>38</v>
      </c>
      <c r="C72" s="51">
        <f t="shared" ref="C72:AG72" si="27">SUM(C65:C71)</f>
        <v>60</v>
      </c>
      <c r="D72" s="53">
        <f t="shared" si="27"/>
        <v>14</v>
      </c>
      <c r="E72" s="51">
        <f t="shared" si="27"/>
        <v>0</v>
      </c>
      <c r="F72" s="53">
        <f t="shared" si="27"/>
        <v>0</v>
      </c>
      <c r="G72" s="51">
        <f t="shared" ref="G72:H72" si="28">SUM(G65:G71)</f>
        <v>60</v>
      </c>
      <c r="H72" s="68">
        <f t="shared" si="28"/>
        <v>14</v>
      </c>
      <c r="I72" s="51">
        <f t="shared" si="27"/>
        <v>0</v>
      </c>
      <c r="J72" s="68">
        <f t="shared" si="27"/>
        <v>0</v>
      </c>
      <c r="K72" s="68">
        <f t="shared" si="27"/>
        <v>0</v>
      </c>
      <c r="L72" s="68">
        <f t="shared" si="27"/>
        <v>0</v>
      </c>
      <c r="M72" s="68">
        <f t="shared" si="27"/>
        <v>0</v>
      </c>
      <c r="N72" s="68">
        <f t="shared" si="27"/>
        <v>0</v>
      </c>
      <c r="O72" s="68">
        <f t="shared" si="27"/>
        <v>0</v>
      </c>
      <c r="P72" s="68">
        <f t="shared" si="27"/>
        <v>0</v>
      </c>
      <c r="Q72" s="68">
        <f t="shared" si="27"/>
        <v>0</v>
      </c>
      <c r="R72" s="68">
        <f t="shared" si="27"/>
        <v>0</v>
      </c>
      <c r="S72" s="68">
        <f t="shared" si="27"/>
        <v>0</v>
      </c>
      <c r="T72" s="68">
        <f t="shared" si="27"/>
        <v>0</v>
      </c>
      <c r="U72" s="53">
        <f t="shared" si="27"/>
        <v>0</v>
      </c>
      <c r="V72" s="6">
        <f t="shared" si="27"/>
        <v>813</v>
      </c>
      <c r="W72" s="6">
        <f t="shared" si="27"/>
        <v>0</v>
      </c>
      <c r="X72" s="6">
        <f t="shared" si="27"/>
        <v>58</v>
      </c>
      <c r="Y72" s="51">
        <f t="shared" si="27"/>
        <v>0</v>
      </c>
      <c r="Z72" s="68">
        <f t="shared" si="27"/>
        <v>20</v>
      </c>
      <c r="AA72" s="68">
        <f t="shared" si="27"/>
        <v>0</v>
      </c>
      <c r="AB72" s="68">
        <f t="shared" si="27"/>
        <v>36</v>
      </c>
      <c r="AC72" s="68">
        <f t="shared" si="27"/>
        <v>0</v>
      </c>
      <c r="AD72" s="68">
        <f t="shared" si="27"/>
        <v>0</v>
      </c>
      <c r="AE72" s="68">
        <f t="shared" si="27"/>
        <v>0</v>
      </c>
      <c r="AF72" s="68">
        <f t="shared" si="27"/>
        <v>2</v>
      </c>
      <c r="AG72" s="53">
        <f t="shared" si="27"/>
        <v>0</v>
      </c>
      <c r="AH72" s="69"/>
      <c r="AI72" s="69"/>
      <c r="AJ72" s="69"/>
      <c r="AK72" s="69"/>
      <c r="AL72" s="69"/>
      <c r="AM72" s="69"/>
      <c r="AN72" s="69"/>
      <c r="AO72" s="3"/>
      <c r="AP72" s="69"/>
      <c r="AQ72" s="69"/>
      <c r="AR72" s="69"/>
      <c r="AS72" s="69"/>
      <c r="AT72" s="69"/>
      <c r="AU72" s="69"/>
      <c r="AV72" s="69"/>
      <c r="AW72" s="3"/>
      <c r="AX72" s="69"/>
      <c r="AY72" s="69"/>
      <c r="AZ72" s="69"/>
      <c r="BA72" s="69"/>
    </row>
    <row r="73" spans="1:53" ht="18.75" customHeight="1" thickBot="1" x14ac:dyDescent="0.3">
      <c r="A73" s="586"/>
      <c r="B73" s="633" t="s">
        <v>86</v>
      </c>
      <c r="C73" s="634"/>
      <c r="D73" s="634"/>
      <c r="E73" s="634"/>
      <c r="F73" s="634"/>
      <c r="G73" s="643"/>
      <c r="H73" s="643"/>
      <c r="I73" s="634"/>
      <c r="J73" s="634"/>
      <c r="K73" s="634"/>
      <c r="L73" s="634"/>
      <c r="M73" s="634"/>
      <c r="N73" s="634"/>
      <c r="O73" s="634"/>
      <c r="P73" s="634"/>
      <c r="Q73" s="634"/>
      <c r="R73" s="634"/>
      <c r="S73" s="634"/>
      <c r="T73" s="634"/>
      <c r="U73" s="634"/>
      <c r="V73" s="634"/>
      <c r="W73" s="634"/>
      <c r="X73" s="634"/>
      <c r="Y73" s="634"/>
      <c r="Z73" s="634"/>
      <c r="AA73" s="634"/>
      <c r="AB73" s="634"/>
      <c r="AC73" s="634"/>
      <c r="AD73" s="634"/>
      <c r="AE73" s="634"/>
      <c r="AF73" s="634"/>
      <c r="AG73" s="635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</row>
    <row r="74" spans="1:53" ht="18.75" customHeight="1" x14ac:dyDescent="0.25">
      <c r="A74" s="586"/>
      <c r="B74" s="40" t="s">
        <v>144</v>
      </c>
      <c r="C74" s="338">
        <f>E74+G74+I74+K74+M74+O74+Q74</f>
        <v>30</v>
      </c>
      <c r="D74" s="38">
        <f>F74+J74+L74+N74+P74+R74+S74+T74+U74+H74</f>
        <v>16</v>
      </c>
      <c r="E74" s="36">
        <v>0</v>
      </c>
      <c r="F74" s="36">
        <v>0</v>
      </c>
      <c r="G74" s="36">
        <v>30</v>
      </c>
      <c r="H74" s="36">
        <v>16</v>
      </c>
      <c r="I74" s="36">
        <v>0</v>
      </c>
      <c r="J74" s="36">
        <v>0</v>
      </c>
      <c r="K74" s="211">
        <v>0</v>
      </c>
      <c r="L74" s="37">
        <v>0</v>
      </c>
      <c r="M74" s="211">
        <v>0</v>
      </c>
      <c r="N74" s="37">
        <v>0</v>
      </c>
      <c r="O74" s="211">
        <v>0</v>
      </c>
      <c r="P74" s="37">
        <v>0</v>
      </c>
      <c r="Q74" s="211">
        <v>0</v>
      </c>
      <c r="R74" s="37">
        <v>0</v>
      </c>
      <c r="S74" s="37">
        <v>0</v>
      </c>
      <c r="T74" s="37">
        <v>0</v>
      </c>
      <c r="U74" s="37">
        <v>0</v>
      </c>
      <c r="V74" s="35">
        <v>53</v>
      </c>
      <c r="W74" s="38">
        <v>0</v>
      </c>
      <c r="X74" s="32">
        <f t="shared" ref="X74:X83" si="29">SUM(Y74:AG74)</f>
        <v>12</v>
      </c>
      <c r="Y74" s="305">
        <v>0</v>
      </c>
      <c r="Z74" s="33">
        <v>0</v>
      </c>
      <c r="AA74" s="33">
        <v>0</v>
      </c>
      <c r="AB74" s="33">
        <v>12</v>
      </c>
      <c r="AC74" s="33">
        <v>0</v>
      </c>
      <c r="AD74" s="33">
        <v>0</v>
      </c>
      <c r="AE74" s="37">
        <v>0</v>
      </c>
      <c r="AF74" s="37">
        <v>0</v>
      </c>
      <c r="AG74" s="38">
        <v>0</v>
      </c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</row>
    <row r="75" spans="1:53" ht="18.75" customHeight="1" x14ac:dyDescent="0.25">
      <c r="A75" s="586"/>
      <c r="B75" s="213" t="s">
        <v>138</v>
      </c>
      <c r="C75" s="374">
        <f t="shared" ref="C75:C83" si="30">E75+G75+I75+K75+M75+O75+Q75</f>
        <v>30</v>
      </c>
      <c r="D75" s="26">
        <f t="shared" ref="D75:D83" si="31">F75+J75+L75+N75+P75+R75+S75+T75+U75+H75</f>
        <v>6</v>
      </c>
      <c r="E75" s="300">
        <v>0</v>
      </c>
      <c r="F75" s="300">
        <v>0</v>
      </c>
      <c r="G75" s="300">
        <v>30</v>
      </c>
      <c r="H75" s="300">
        <v>6</v>
      </c>
      <c r="I75" s="300">
        <v>0</v>
      </c>
      <c r="J75" s="300">
        <v>0</v>
      </c>
      <c r="K75" s="24">
        <v>0</v>
      </c>
      <c r="L75" s="56">
        <v>0</v>
      </c>
      <c r="M75" s="24">
        <v>0</v>
      </c>
      <c r="N75" s="29">
        <v>0</v>
      </c>
      <c r="O75" s="24">
        <v>0</v>
      </c>
      <c r="P75" s="29">
        <v>0</v>
      </c>
      <c r="Q75" s="24">
        <v>0</v>
      </c>
      <c r="R75" s="29">
        <v>0</v>
      </c>
      <c r="S75" s="29">
        <v>0</v>
      </c>
      <c r="T75" s="29">
        <v>0</v>
      </c>
      <c r="U75" s="29">
        <v>0</v>
      </c>
      <c r="V75" s="301">
        <v>39</v>
      </c>
      <c r="W75" s="29">
        <v>0</v>
      </c>
      <c r="X75" s="299">
        <f t="shared" si="29"/>
        <v>6</v>
      </c>
      <c r="Y75" s="59">
        <v>0</v>
      </c>
      <c r="Z75" s="29">
        <v>1</v>
      </c>
      <c r="AA75" s="29">
        <v>0</v>
      </c>
      <c r="AB75" s="56">
        <v>5</v>
      </c>
      <c r="AC75" s="56">
        <v>0</v>
      </c>
      <c r="AD75" s="56">
        <v>0</v>
      </c>
      <c r="AE75" s="29">
        <v>0</v>
      </c>
      <c r="AF75" s="29">
        <v>0</v>
      </c>
      <c r="AG75" s="30">
        <v>0</v>
      </c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</row>
    <row r="76" spans="1:53" ht="18.75" customHeight="1" x14ac:dyDescent="0.25">
      <c r="A76" s="586"/>
      <c r="B76" s="40" t="s">
        <v>139</v>
      </c>
      <c r="C76" s="378">
        <f t="shared" si="30"/>
        <v>30</v>
      </c>
      <c r="D76" s="38">
        <f t="shared" si="31"/>
        <v>4</v>
      </c>
      <c r="E76" s="36">
        <v>0</v>
      </c>
      <c r="F76" s="36">
        <v>0</v>
      </c>
      <c r="G76" s="36">
        <v>30</v>
      </c>
      <c r="H76" s="36">
        <v>4</v>
      </c>
      <c r="I76" s="36">
        <v>0</v>
      </c>
      <c r="J76" s="36">
        <v>0</v>
      </c>
      <c r="K76" s="17">
        <v>0</v>
      </c>
      <c r="L76" s="37">
        <v>0</v>
      </c>
      <c r="M76" s="17">
        <v>0</v>
      </c>
      <c r="N76" s="37">
        <v>0</v>
      </c>
      <c r="O76" s="17">
        <v>0</v>
      </c>
      <c r="P76" s="37">
        <v>0</v>
      </c>
      <c r="Q76" s="17">
        <v>0</v>
      </c>
      <c r="R76" s="37">
        <v>0</v>
      </c>
      <c r="S76" s="37">
        <v>0</v>
      </c>
      <c r="T76" s="37">
        <v>0</v>
      </c>
      <c r="U76" s="37">
        <v>0</v>
      </c>
      <c r="V76" s="35">
        <v>16</v>
      </c>
      <c r="W76" s="38">
        <v>0</v>
      </c>
      <c r="X76" s="32">
        <f t="shared" si="29"/>
        <v>5</v>
      </c>
      <c r="Y76" s="305">
        <v>0</v>
      </c>
      <c r="Z76" s="33">
        <v>0</v>
      </c>
      <c r="AA76" s="17">
        <v>0</v>
      </c>
      <c r="AB76" s="17">
        <v>5</v>
      </c>
      <c r="AC76" s="17">
        <v>0</v>
      </c>
      <c r="AD76" s="17">
        <v>0</v>
      </c>
      <c r="AE76" s="18">
        <v>0</v>
      </c>
      <c r="AF76" s="18">
        <v>0</v>
      </c>
      <c r="AG76" s="34">
        <v>0</v>
      </c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</row>
    <row r="77" spans="1:53" ht="18.75" customHeight="1" x14ac:dyDescent="0.25">
      <c r="A77" s="586"/>
      <c r="B77" s="488" t="s">
        <v>369</v>
      </c>
      <c r="C77" s="489">
        <f t="shared" si="30"/>
        <v>0</v>
      </c>
      <c r="D77" s="411">
        <f t="shared" si="31"/>
        <v>0</v>
      </c>
      <c r="E77" s="412">
        <v>0</v>
      </c>
      <c r="F77" s="412">
        <v>0</v>
      </c>
      <c r="G77" s="412">
        <v>0</v>
      </c>
      <c r="H77" s="412">
        <v>0</v>
      </c>
      <c r="I77" s="412">
        <v>0</v>
      </c>
      <c r="J77" s="412">
        <v>0</v>
      </c>
      <c r="K77" s="393">
        <v>0</v>
      </c>
      <c r="L77" s="490">
        <v>0</v>
      </c>
      <c r="M77" s="393">
        <v>0</v>
      </c>
      <c r="N77" s="490">
        <v>0</v>
      </c>
      <c r="O77" s="393">
        <v>0</v>
      </c>
      <c r="P77" s="490">
        <v>0</v>
      </c>
      <c r="Q77" s="393">
        <v>0</v>
      </c>
      <c r="R77" s="490">
        <v>0</v>
      </c>
      <c r="S77" s="490">
        <v>0</v>
      </c>
      <c r="T77" s="490">
        <v>0</v>
      </c>
      <c r="U77" s="490">
        <v>0</v>
      </c>
      <c r="V77" s="430">
        <v>9</v>
      </c>
      <c r="W77" s="490">
        <v>0</v>
      </c>
      <c r="X77" s="416">
        <f>SUM(Y77:AG77)</f>
        <v>2</v>
      </c>
      <c r="Y77" s="491">
        <v>0</v>
      </c>
      <c r="Z77" s="490">
        <v>2</v>
      </c>
      <c r="AA77" s="490">
        <v>0</v>
      </c>
      <c r="AB77" s="393">
        <v>0</v>
      </c>
      <c r="AC77" s="393">
        <v>0</v>
      </c>
      <c r="AD77" s="393">
        <v>0</v>
      </c>
      <c r="AE77" s="490">
        <v>0</v>
      </c>
      <c r="AF77" s="490">
        <v>0</v>
      </c>
      <c r="AG77" s="411">
        <v>0</v>
      </c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</row>
    <row r="78" spans="1:53" ht="18.75" customHeight="1" x14ac:dyDescent="0.25">
      <c r="A78" s="586"/>
      <c r="B78" s="479" t="s">
        <v>337</v>
      </c>
      <c r="C78" s="507">
        <f t="shared" si="30"/>
        <v>0</v>
      </c>
      <c r="D78" s="426">
        <f t="shared" si="31"/>
        <v>0</v>
      </c>
      <c r="E78" s="508">
        <v>0</v>
      </c>
      <c r="F78" s="508">
        <v>0</v>
      </c>
      <c r="G78" s="508">
        <v>0</v>
      </c>
      <c r="H78" s="508">
        <v>0</v>
      </c>
      <c r="I78" s="508">
        <v>0</v>
      </c>
      <c r="J78" s="508">
        <v>0</v>
      </c>
      <c r="K78" s="452">
        <v>0</v>
      </c>
      <c r="L78" s="452">
        <v>0</v>
      </c>
      <c r="M78" s="452">
        <v>0</v>
      </c>
      <c r="N78" s="424">
        <v>0</v>
      </c>
      <c r="O78" s="452">
        <v>0</v>
      </c>
      <c r="P78" s="424">
        <v>0</v>
      </c>
      <c r="Q78" s="452">
        <v>0</v>
      </c>
      <c r="R78" s="424">
        <v>0</v>
      </c>
      <c r="S78" s="424">
        <v>0</v>
      </c>
      <c r="T78" s="424">
        <v>0</v>
      </c>
      <c r="U78" s="424">
        <v>0</v>
      </c>
      <c r="V78" s="509">
        <v>160</v>
      </c>
      <c r="W78" s="424">
        <v>0</v>
      </c>
      <c r="X78" s="510">
        <f t="shared" si="29"/>
        <v>19</v>
      </c>
      <c r="Y78" s="422">
        <v>0</v>
      </c>
      <c r="Z78" s="424">
        <v>3</v>
      </c>
      <c r="AA78" s="424">
        <v>0</v>
      </c>
      <c r="AB78" s="425">
        <v>16</v>
      </c>
      <c r="AC78" s="425">
        <v>0</v>
      </c>
      <c r="AD78" s="425">
        <v>0</v>
      </c>
      <c r="AE78" s="424">
        <v>0</v>
      </c>
      <c r="AF78" s="424">
        <v>0</v>
      </c>
      <c r="AG78" s="426">
        <v>0</v>
      </c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</row>
    <row r="79" spans="1:53" ht="18.75" customHeight="1" x14ac:dyDescent="0.25">
      <c r="A79" s="586"/>
      <c r="B79" s="488" t="s">
        <v>336</v>
      </c>
      <c r="C79" s="492">
        <f t="shared" si="30"/>
        <v>0</v>
      </c>
      <c r="D79" s="411">
        <f t="shared" si="31"/>
        <v>0</v>
      </c>
      <c r="E79" s="412">
        <v>0</v>
      </c>
      <c r="F79" s="412">
        <v>0</v>
      </c>
      <c r="G79" s="412">
        <v>0</v>
      </c>
      <c r="H79" s="412">
        <v>0</v>
      </c>
      <c r="I79" s="412">
        <v>0</v>
      </c>
      <c r="J79" s="412">
        <v>0</v>
      </c>
      <c r="K79" s="393">
        <v>0</v>
      </c>
      <c r="L79" s="490">
        <v>0</v>
      </c>
      <c r="M79" s="393">
        <v>0</v>
      </c>
      <c r="N79" s="490">
        <v>0</v>
      </c>
      <c r="O79" s="393">
        <v>0</v>
      </c>
      <c r="P79" s="490">
        <v>0</v>
      </c>
      <c r="Q79" s="393">
        <v>0</v>
      </c>
      <c r="R79" s="490">
        <v>0</v>
      </c>
      <c r="S79" s="490">
        <v>0</v>
      </c>
      <c r="T79" s="490">
        <v>0</v>
      </c>
      <c r="U79" s="490">
        <v>0</v>
      </c>
      <c r="V79" s="430">
        <v>141</v>
      </c>
      <c r="W79" s="490">
        <v>0</v>
      </c>
      <c r="X79" s="416">
        <f t="shared" si="29"/>
        <v>15</v>
      </c>
      <c r="Y79" s="493">
        <v>0</v>
      </c>
      <c r="Z79" s="490">
        <v>11</v>
      </c>
      <c r="AA79" s="490">
        <v>0</v>
      </c>
      <c r="AB79" s="393">
        <v>4</v>
      </c>
      <c r="AC79" s="393">
        <v>0</v>
      </c>
      <c r="AD79" s="393">
        <v>0</v>
      </c>
      <c r="AE79" s="490">
        <v>0</v>
      </c>
      <c r="AF79" s="490">
        <v>0</v>
      </c>
      <c r="AG79" s="411">
        <v>0</v>
      </c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</row>
    <row r="80" spans="1:53" ht="18.75" customHeight="1" x14ac:dyDescent="0.25">
      <c r="A80" s="586"/>
      <c r="B80" s="479" t="s">
        <v>341</v>
      </c>
      <c r="C80" s="511">
        <f t="shared" si="30"/>
        <v>0</v>
      </c>
      <c r="D80" s="420">
        <f>F80+J80+L80+N80+P80+R80+S80+T80+U80+H80</f>
        <v>0</v>
      </c>
      <c r="E80" s="421">
        <v>0</v>
      </c>
      <c r="F80" s="421">
        <v>0</v>
      </c>
      <c r="G80" s="421">
        <v>0</v>
      </c>
      <c r="H80" s="421">
        <v>0</v>
      </c>
      <c r="I80" s="421">
        <v>0</v>
      </c>
      <c r="J80" s="421">
        <v>0</v>
      </c>
      <c r="K80" s="440">
        <v>0</v>
      </c>
      <c r="L80" s="424">
        <v>0</v>
      </c>
      <c r="M80" s="440">
        <v>0</v>
      </c>
      <c r="N80" s="424">
        <v>0</v>
      </c>
      <c r="O80" s="440">
        <v>0</v>
      </c>
      <c r="P80" s="424">
        <v>0</v>
      </c>
      <c r="Q80" s="440">
        <v>0</v>
      </c>
      <c r="R80" s="424">
        <v>0</v>
      </c>
      <c r="S80" s="424">
        <v>0</v>
      </c>
      <c r="T80" s="424">
        <v>0</v>
      </c>
      <c r="U80" s="424">
        <v>0</v>
      </c>
      <c r="V80" s="509">
        <v>101</v>
      </c>
      <c r="W80" s="512">
        <v>0</v>
      </c>
      <c r="X80" s="423">
        <f t="shared" si="29"/>
        <v>10</v>
      </c>
      <c r="Y80" s="441">
        <v>0</v>
      </c>
      <c r="Z80" s="512">
        <v>7</v>
      </c>
      <c r="AA80" s="512">
        <v>0</v>
      </c>
      <c r="AB80" s="440">
        <v>3</v>
      </c>
      <c r="AC80" s="440">
        <v>0</v>
      </c>
      <c r="AD80" s="440">
        <v>0</v>
      </c>
      <c r="AE80" s="440">
        <v>0</v>
      </c>
      <c r="AF80" s="440">
        <v>0</v>
      </c>
      <c r="AG80" s="420">
        <v>0</v>
      </c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</row>
    <row r="81" spans="1:53" ht="18.75" customHeight="1" x14ac:dyDescent="0.25">
      <c r="A81" s="586"/>
      <c r="B81" s="488" t="s">
        <v>340</v>
      </c>
      <c r="C81" s="492">
        <f t="shared" si="30"/>
        <v>0</v>
      </c>
      <c r="D81" s="411">
        <f t="shared" si="31"/>
        <v>0</v>
      </c>
      <c r="E81" s="494">
        <v>0</v>
      </c>
      <c r="F81" s="494">
        <v>0</v>
      </c>
      <c r="G81" s="494">
        <v>0</v>
      </c>
      <c r="H81" s="494">
        <v>0</v>
      </c>
      <c r="I81" s="494">
        <v>0</v>
      </c>
      <c r="J81" s="494">
        <v>0</v>
      </c>
      <c r="K81" s="495">
        <v>0</v>
      </c>
      <c r="L81" s="496">
        <v>0</v>
      </c>
      <c r="M81" s="495">
        <v>0</v>
      </c>
      <c r="N81" s="496">
        <v>0</v>
      </c>
      <c r="O81" s="495">
        <v>0</v>
      </c>
      <c r="P81" s="496">
        <v>0</v>
      </c>
      <c r="Q81" s="495">
        <v>0</v>
      </c>
      <c r="R81" s="496">
        <v>0</v>
      </c>
      <c r="S81" s="496">
        <v>0</v>
      </c>
      <c r="T81" s="496">
        <v>0</v>
      </c>
      <c r="U81" s="496">
        <v>0</v>
      </c>
      <c r="V81" s="497">
        <v>80</v>
      </c>
      <c r="W81" s="496">
        <v>0</v>
      </c>
      <c r="X81" s="498">
        <f t="shared" si="29"/>
        <v>10</v>
      </c>
      <c r="Y81" s="499">
        <v>0</v>
      </c>
      <c r="Z81" s="496">
        <v>0</v>
      </c>
      <c r="AA81" s="496">
        <v>0</v>
      </c>
      <c r="AB81" s="495">
        <v>10</v>
      </c>
      <c r="AC81" s="495">
        <v>0</v>
      </c>
      <c r="AD81" s="495">
        <v>0</v>
      </c>
      <c r="AE81" s="496">
        <v>0</v>
      </c>
      <c r="AF81" s="496">
        <v>0</v>
      </c>
      <c r="AG81" s="500">
        <v>0</v>
      </c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</row>
    <row r="82" spans="1:53" s="530" customFormat="1" ht="18.75" customHeight="1" x14ac:dyDescent="0.25">
      <c r="A82" s="586"/>
      <c r="B82" s="479" t="s">
        <v>339</v>
      </c>
      <c r="C82" s="511">
        <f t="shared" ref="C82" si="32">E82+G82+I82+K82+M82+O82+Q82</f>
        <v>0</v>
      </c>
      <c r="D82" s="420">
        <f t="shared" ref="D82" si="33">F82+J82+L82+N82+P82+R82+S82+T82+U82+H82</f>
        <v>0</v>
      </c>
      <c r="E82" s="518">
        <v>0</v>
      </c>
      <c r="F82" s="440">
        <v>0</v>
      </c>
      <c r="G82" s="458">
        <v>0</v>
      </c>
      <c r="H82" s="440">
        <v>0</v>
      </c>
      <c r="I82" s="458">
        <v>0</v>
      </c>
      <c r="J82" s="440">
        <v>0</v>
      </c>
      <c r="K82" s="440">
        <v>0</v>
      </c>
      <c r="L82" s="539">
        <v>0</v>
      </c>
      <c r="M82" s="440">
        <v>0</v>
      </c>
      <c r="N82" s="539">
        <v>0</v>
      </c>
      <c r="O82" s="440">
        <v>0</v>
      </c>
      <c r="P82" s="539">
        <v>0</v>
      </c>
      <c r="Q82" s="440">
        <v>0</v>
      </c>
      <c r="R82" s="539">
        <v>0</v>
      </c>
      <c r="S82" s="539">
        <v>0</v>
      </c>
      <c r="T82" s="539">
        <v>0</v>
      </c>
      <c r="U82" s="539">
        <v>0</v>
      </c>
      <c r="V82" s="518">
        <v>168</v>
      </c>
      <c r="W82" s="420">
        <v>0</v>
      </c>
      <c r="X82" s="423">
        <f>SUM(Y82:AG82)</f>
        <v>11</v>
      </c>
      <c r="Y82" s="441">
        <v>0</v>
      </c>
      <c r="Z82" s="539">
        <v>2</v>
      </c>
      <c r="AA82" s="539">
        <v>0</v>
      </c>
      <c r="AB82" s="440">
        <v>9</v>
      </c>
      <c r="AC82" s="440">
        <v>0</v>
      </c>
      <c r="AD82" s="440">
        <v>0</v>
      </c>
      <c r="AE82" s="440">
        <v>0</v>
      </c>
      <c r="AF82" s="440">
        <v>0</v>
      </c>
      <c r="AG82" s="420">
        <v>0</v>
      </c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</row>
    <row r="83" spans="1:53" ht="18.75" customHeight="1" thickBot="1" x14ac:dyDescent="0.3">
      <c r="A83" s="586"/>
      <c r="B83" s="531" t="s">
        <v>378</v>
      </c>
      <c r="C83" s="532">
        <f t="shared" si="30"/>
        <v>30</v>
      </c>
      <c r="D83" s="411">
        <f t="shared" si="31"/>
        <v>30</v>
      </c>
      <c r="E83" s="540">
        <v>0</v>
      </c>
      <c r="F83" s="533">
        <v>0</v>
      </c>
      <c r="G83" s="540">
        <v>0</v>
      </c>
      <c r="H83" s="533">
        <v>0</v>
      </c>
      <c r="I83" s="540">
        <v>30</v>
      </c>
      <c r="J83" s="541">
        <v>30</v>
      </c>
      <c r="K83" s="541">
        <v>0</v>
      </c>
      <c r="L83" s="534">
        <v>0</v>
      </c>
      <c r="M83" s="533">
        <v>0</v>
      </c>
      <c r="N83" s="534">
        <v>0</v>
      </c>
      <c r="O83" s="533">
        <v>0</v>
      </c>
      <c r="P83" s="534">
        <v>0</v>
      </c>
      <c r="Q83" s="533">
        <v>0</v>
      </c>
      <c r="R83" s="534">
        <v>0</v>
      </c>
      <c r="S83" s="534">
        <v>0</v>
      </c>
      <c r="T83" s="534">
        <v>0</v>
      </c>
      <c r="U83" s="534">
        <v>0</v>
      </c>
      <c r="V83" s="535">
        <v>29</v>
      </c>
      <c r="W83" s="536">
        <v>0</v>
      </c>
      <c r="X83" s="537">
        <f t="shared" si="29"/>
        <v>1</v>
      </c>
      <c r="Y83" s="538">
        <v>0</v>
      </c>
      <c r="Z83" s="534">
        <v>1</v>
      </c>
      <c r="AA83" s="534">
        <v>0</v>
      </c>
      <c r="AB83" s="533">
        <v>0</v>
      </c>
      <c r="AC83" s="533">
        <v>0</v>
      </c>
      <c r="AD83" s="533">
        <v>0</v>
      </c>
      <c r="AE83" s="533">
        <v>0</v>
      </c>
      <c r="AF83" s="533">
        <v>0</v>
      </c>
      <c r="AG83" s="536">
        <v>0</v>
      </c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</row>
    <row r="84" spans="1:53" ht="18.75" customHeight="1" thickBot="1" x14ac:dyDescent="0.3">
      <c r="A84" s="586"/>
      <c r="B84" s="501" t="s">
        <v>95</v>
      </c>
      <c r="C84" s="502">
        <f t="shared" ref="C84:AG84" si="34">SUM(C74:C83)</f>
        <v>120</v>
      </c>
      <c r="D84" s="503">
        <f t="shared" si="34"/>
        <v>56</v>
      </c>
      <c r="E84" s="502">
        <f t="shared" si="34"/>
        <v>0</v>
      </c>
      <c r="F84" s="503">
        <f t="shared" si="34"/>
        <v>0</v>
      </c>
      <c r="G84" s="502">
        <f t="shared" si="34"/>
        <v>90</v>
      </c>
      <c r="H84" s="504">
        <f t="shared" si="34"/>
        <v>26</v>
      </c>
      <c r="I84" s="502">
        <f t="shared" si="34"/>
        <v>30</v>
      </c>
      <c r="J84" s="504">
        <f t="shared" si="34"/>
        <v>30</v>
      </c>
      <c r="K84" s="505">
        <f t="shared" si="34"/>
        <v>0</v>
      </c>
      <c r="L84" s="504">
        <f t="shared" si="34"/>
        <v>0</v>
      </c>
      <c r="M84" s="504">
        <f t="shared" si="34"/>
        <v>0</v>
      </c>
      <c r="N84" s="504">
        <f t="shared" si="34"/>
        <v>0</v>
      </c>
      <c r="O84" s="504">
        <f t="shared" si="34"/>
        <v>0</v>
      </c>
      <c r="P84" s="504">
        <f t="shared" si="34"/>
        <v>0</v>
      </c>
      <c r="Q84" s="504">
        <f t="shared" si="34"/>
        <v>0</v>
      </c>
      <c r="R84" s="504">
        <f t="shared" si="34"/>
        <v>0</v>
      </c>
      <c r="S84" s="504">
        <f t="shared" si="34"/>
        <v>0</v>
      </c>
      <c r="T84" s="504">
        <f t="shared" si="34"/>
        <v>0</v>
      </c>
      <c r="U84" s="503">
        <f t="shared" si="34"/>
        <v>0</v>
      </c>
      <c r="V84" s="506">
        <f t="shared" si="34"/>
        <v>796</v>
      </c>
      <c r="W84" s="506">
        <f t="shared" si="34"/>
        <v>0</v>
      </c>
      <c r="X84" s="506">
        <f t="shared" si="34"/>
        <v>91</v>
      </c>
      <c r="Y84" s="502">
        <f t="shared" si="34"/>
        <v>0</v>
      </c>
      <c r="Z84" s="504">
        <f t="shared" si="34"/>
        <v>27</v>
      </c>
      <c r="AA84" s="504">
        <f t="shared" si="34"/>
        <v>0</v>
      </c>
      <c r="AB84" s="504">
        <f t="shared" si="34"/>
        <v>64</v>
      </c>
      <c r="AC84" s="504">
        <f t="shared" si="34"/>
        <v>0</v>
      </c>
      <c r="AD84" s="504">
        <f t="shared" si="34"/>
        <v>0</v>
      </c>
      <c r="AE84" s="504">
        <f t="shared" si="34"/>
        <v>0</v>
      </c>
      <c r="AF84" s="504">
        <f t="shared" si="34"/>
        <v>0</v>
      </c>
      <c r="AG84" s="503">
        <f t="shared" si="34"/>
        <v>0</v>
      </c>
      <c r="AH84" s="231"/>
      <c r="AI84" s="231"/>
      <c r="AJ84" s="231"/>
      <c r="AK84" s="231"/>
      <c r="AL84" s="231"/>
      <c r="AM84" s="231"/>
      <c r="AN84" s="231"/>
      <c r="AO84" s="231"/>
      <c r="AP84" s="231"/>
      <c r="AQ84" s="231"/>
      <c r="AR84" s="231"/>
      <c r="AS84" s="231"/>
      <c r="AT84" s="231"/>
      <c r="AU84" s="231"/>
      <c r="AV84" s="231"/>
      <c r="AW84" s="231"/>
      <c r="AX84" s="231"/>
      <c r="AY84" s="231"/>
      <c r="AZ84" s="231"/>
      <c r="BA84" s="231"/>
    </row>
    <row r="85" spans="1:53" ht="18.75" customHeight="1" thickBot="1" x14ac:dyDescent="0.3">
      <c r="A85" s="586"/>
      <c r="B85" s="633" t="s">
        <v>121</v>
      </c>
      <c r="C85" s="634"/>
      <c r="D85" s="634"/>
      <c r="E85" s="634"/>
      <c r="F85" s="634"/>
      <c r="G85" s="643"/>
      <c r="H85" s="643"/>
      <c r="I85" s="634"/>
      <c r="J85" s="634"/>
      <c r="K85" s="634"/>
      <c r="L85" s="634"/>
      <c r="M85" s="634"/>
      <c r="N85" s="634"/>
      <c r="O85" s="634"/>
      <c r="P85" s="634"/>
      <c r="Q85" s="634"/>
      <c r="R85" s="634"/>
      <c r="S85" s="634"/>
      <c r="T85" s="634"/>
      <c r="U85" s="634"/>
      <c r="V85" s="634"/>
      <c r="W85" s="634"/>
      <c r="X85" s="634"/>
      <c r="Y85" s="634"/>
      <c r="Z85" s="634"/>
      <c r="AA85" s="634"/>
      <c r="AB85" s="634"/>
      <c r="AC85" s="634"/>
      <c r="AD85" s="634"/>
      <c r="AE85" s="634"/>
      <c r="AF85" s="634"/>
      <c r="AG85" s="635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</row>
    <row r="86" spans="1:53" ht="18.75" customHeight="1" x14ac:dyDescent="0.25">
      <c r="A86" s="586"/>
      <c r="B86" s="475" t="s">
        <v>338</v>
      </c>
      <c r="C86" s="338">
        <f>E86+G86+I86+K86+M86+O86+Q86</f>
        <v>0</v>
      </c>
      <c r="D86" s="38">
        <f t="shared" ref="D86:D93" si="35">F86+J86+L86+N86+P86+R86+S86+T86+U86+H86</f>
        <v>0</v>
      </c>
      <c r="E86" s="339">
        <v>0</v>
      </c>
      <c r="F86" s="339">
        <v>0</v>
      </c>
      <c r="G86" s="339">
        <v>0</v>
      </c>
      <c r="H86" s="339">
        <v>0</v>
      </c>
      <c r="I86" s="339">
        <v>0</v>
      </c>
      <c r="J86" s="339">
        <v>0</v>
      </c>
      <c r="K86" s="83">
        <v>0</v>
      </c>
      <c r="L86" s="84">
        <v>0</v>
      </c>
      <c r="M86" s="83">
        <v>0</v>
      </c>
      <c r="N86" s="84">
        <v>0</v>
      </c>
      <c r="O86" s="83">
        <v>0</v>
      </c>
      <c r="P86" s="84">
        <v>0</v>
      </c>
      <c r="Q86" s="83">
        <v>0</v>
      </c>
      <c r="R86" s="84">
        <v>0</v>
      </c>
      <c r="S86" s="84">
        <v>0</v>
      </c>
      <c r="T86" s="84">
        <v>0</v>
      </c>
      <c r="U86" s="84">
        <v>0</v>
      </c>
      <c r="V86" s="20">
        <v>283</v>
      </c>
      <c r="W86" s="84">
        <v>0</v>
      </c>
      <c r="X86" s="16">
        <f t="shared" ref="X86:X93" si="36">SUM(Y86:AG86)</f>
        <v>30</v>
      </c>
      <c r="Y86" s="246">
        <v>0</v>
      </c>
      <c r="Z86" s="84">
        <v>4</v>
      </c>
      <c r="AA86" s="84">
        <v>0</v>
      </c>
      <c r="AB86" s="83">
        <v>26</v>
      </c>
      <c r="AC86" s="83">
        <v>0</v>
      </c>
      <c r="AD86" s="83">
        <v>0</v>
      </c>
      <c r="AE86" s="83">
        <v>0</v>
      </c>
      <c r="AF86" s="83">
        <v>0</v>
      </c>
      <c r="AG86" s="340">
        <v>0</v>
      </c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</row>
    <row r="87" spans="1:53" ht="18.75" customHeight="1" x14ac:dyDescent="0.25">
      <c r="A87" s="586"/>
      <c r="B87" s="22" t="s">
        <v>164</v>
      </c>
      <c r="C87" s="377">
        <f t="shared" ref="C87:C93" si="37">E87+G87+I87+K87+M87+O87+Q87</f>
        <v>30</v>
      </c>
      <c r="D87" s="286">
        <f t="shared" si="35"/>
        <v>6</v>
      </c>
      <c r="E87" s="28">
        <v>0</v>
      </c>
      <c r="F87" s="28">
        <v>0</v>
      </c>
      <c r="G87" s="28">
        <v>30</v>
      </c>
      <c r="H87" s="28">
        <v>6</v>
      </c>
      <c r="I87" s="28">
        <v>0</v>
      </c>
      <c r="J87" s="28">
        <v>0</v>
      </c>
      <c r="K87" s="24">
        <v>0</v>
      </c>
      <c r="L87" s="25">
        <v>0</v>
      </c>
      <c r="M87" s="24">
        <v>0</v>
      </c>
      <c r="N87" s="25">
        <v>0</v>
      </c>
      <c r="O87" s="24">
        <v>0</v>
      </c>
      <c r="P87" s="25">
        <v>0</v>
      </c>
      <c r="Q87" s="24">
        <v>0</v>
      </c>
      <c r="R87" s="25">
        <v>0</v>
      </c>
      <c r="S87" s="25">
        <v>0</v>
      </c>
      <c r="T87" s="25">
        <v>0</v>
      </c>
      <c r="U87" s="25">
        <v>0</v>
      </c>
      <c r="V87" s="27">
        <v>13</v>
      </c>
      <c r="W87" s="25">
        <v>0</v>
      </c>
      <c r="X87" s="23">
        <f t="shared" si="36"/>
        <v>2</v>
      </c>
      <c r="Y87" s="218">
        <v>0</v>
      </c>
      <c r="Z87" s="25">
        <v>0</v>
      </c>
      <c r="AA87" s="25">
        <v>0</v>
      </c>
      <c r="AB87" s="24">
        <v>2</v>
      </c>
      <c r="AC87" s="24">
        <v>0</v>
      </c>
      <c r="AD87" s="24">
        <v>0</v>
      </c>
      <c r="AE87" s="24">
        <v>0</v>
      </c>
      <c r="AF87" s="24">
        <v>0</v>
      </c>
      <c r="AG87" s="343">
        <v>0</v>
      </c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</row>
    <row r="88" spans="1:53" ht="18.75" customHeight="1" x14ac:dyDescent="0.25">
      <c r="A88" s="586"/>
      <c r="B88" s="15" t="s">
        <v>144</v>
      </c>
      <c r="C88" s="378">
        <f t="shared" si="37"/>
        <v>30</v>
      </c>
      <c r="D88" s="38">
        <f t="shared" si="35"/>
        <v>5</v>
      </c>
      <c r="E88" s="21">
        <v>0</v>
      </c>
      <c r="F88" s="21">
        <v>0</v>
      </c>
      <c r="G88" s="21">
        <v>30</v>
      </c>
      <c r="H88" s="21">
        <v>5</v>
      </c>
      <c r="I88" s="21">
        <v>0</v>
      </c>
      <c r="J88" s="21">
        <v>0</v>
      </c>
      <c r="K88" s="17">
        <v>0</v>
      </c>
      <c r="L88" s="18">
        <v>0</v>
      </c>
      <c r="M88" s="17">
        <v>0</v>
      </c>
      <c r="N88" s="18">
        <v>0</v>
      </c>
      <c r="O88" s="17">
        <v>0</v>
      </c>
      <c r="P88" s="18">
        <v>0</v>
      </c>
      <c r="Q88" s="17">
        <v>0</v>
      </c>
      <c r="R88" s="18">
        <v>0</v>
      </c>
      <c r="S88" s="18">
        <v>0</v>
      </c>
      <c r="T88" s="18">
        <v>0</v>
      </c>
      <c r="U88" s="18">
        <v>0</v>
      </c>
      <c r="V88" s="328">
        <v>39</v>
      </c>
      <c r="W88" s="18">
        <v>0</v>
      </c>
      <c r="X88" s="307">
        <f t="shared" si="36"/>
        <v>13</v>
      </c>
      <c r="Y88" s="257">
        <v>0</v>
      </c>
      <c r="Z88" s="18">
        <v>1</v>
      </c>
      <c r="AA88" s="18">
        <v>0</v>
      </c>
      <c r="AB88" s="17">
        <v>12</v>
      </c>
      <c r="AC88" s="17">
        <v>0</v>
      </c>
      <c r="AD88" s="17">
        <v>0</v>
      </c>
      <c r="AE88" s="17">
        <v>0</v>
      </c>
      <c r="AF88" s="17">
        <v>0</v>
      </c>
      <c r="AG88" s="344">
        <v>0</v>
      </c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</row>
    <row r="89" spans="1:53" ht="18.75" customHeight="1" x14ac:dyDescent="0.25">
      <c r="A89" s="586"/>
      <c r="B89" s="22" t="s">
        <v>154</v>
      </c>
      <c r="C89" s="377">
        <f t="shared" si="37"/>
        <v>30</v>
      </c>
      <c r="D89" s="286">
        <f t="shared" si="35"/>
        <v>4</v>
      </c>
      <c r="E89" s="28">
        <v>0</v>
      </c>
      <c r="F89" s="28">
        <v>0</v>
      </c>
      <c r="G89" s="28">
        <v>30</v>
      </c>
      <c r="H89" s="28">
        <v>4</v>
      </c>
      <c r="I89" s="28">
        <v>0</v>
      </c>
      <c r="J89" s="28">
        <v>0</v>
      </c>
      <c r="K89" s="24">
        <v>0</v>
      </c>
      <c r="L89" s="25">
        <v>0</v>
      </c>
      <c r="M89" s="24">
        <v>0</v>
      </c>
      <c r="N89" s="25">
        <v>0</v>
      </c>
      <c r="O89" s="24">
        <v>0</v>
      </c>
      <c r="P89" s="25">
        <v>0</v>
      </c>
      <c r="Q89" s="24">
        <v>0</v>
      </c>
      <c r="R89" s="25">
        <v>0</v>
      </c>
      <c r="S89" s="25">
        <v>0</v>
      </c>
      <c r="T89" s="25">
        <v>0</v>
      </c>
      <c r="U89" s="25">
        <v>0</v>
      </c>
      <c r="V89" s="27">
        <v>35</v>
      </c>
      <c r="W89" s="25">
        <v>0</v>
      </c>
      <c r="X89" s="23">
        <f t="shared" si="36"/>
        <v>1</v>
      </c>
      <c r="Y89" s="218">
        <v>0</v>
      </c>
      <c r="Z89" s="25">
        <v>0</v>
      </c>
      <c r="AA89" s="25">
        <v>0</v>
      </c>
      <c r="AB89" s="24">
        <v>1</v>
      </c>
      <c r="AC89" s="24">
        <v>0</v>
      </c>
      <c r="AD89" s="24">
        <v>0</v>
      </c>
      <c r="AE89" s="24">
        <v>0</v>
      </c>
      <c r="AF89" s="24">
        <v>0</v>
      </c>
      <c r="AG89" s="343">
        <v>0</v>
      </c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</row>
    <row r="90" spans="1:53" ht="18.75" customHeight="1" x14ac:dyDescent="0.25">
      <c r="A90" s="586"/>
      <c r="B90" s="310" t="s">
        <v>244</v>
      </c>
      <c r="C90" s="378">
        <f t="shared" si="37"/>
        <v>30</v>
      </c>
      <c r="D90" s="38">
        <f>F90+J90+L90+N90+P90+R90+S90+T90+U90+H90</f>
        <v>21</v>
      </c>
      <c r="E90" s="35">
        <v>0</v>
      </c>
      <c r="F90" s="36">
        <v>0</v>
      </c>
      <c r="G90" s="36">
        <v>30</v>
      </c>
      <c r="H90" s="36">
        <v>21</v>
      </c>
      <c r="I90" s="36">
        <v>0</v>
      </c>
      <c r="J90" s="36">
        <v>0</v>
      </c>
      <c r="K90" s="33">
        <v>0</v>
      </c>
      <c r="L90" s="33">
        <v>0</v>
      </c>
      <c r="M90" s="33">
        <v>0</v>
      </c>
      <c r="N90" s="37">
        <v>0</v>
      </c>
      <c r="O90" s="33">
        <v>0</v>
      </c>
      <c r="P90" s="37">
        <v>0</v>
      </c>
      <c r="Q90" s="33">
        <v>0</v>
      </c>
      <c r="R90" s="37">
        <v>0</v>
      </c>
      <c r="S90" s="33">
        <v>0</v>
      </c>
      <c r="T90" s="18">
        <v>0</v>
      </c>
      <c r="U90" s="18">
        <v>0</v>
      </c>
      <c r="V90" s="328">
        <v>46</v>
      </c>
      <c r="W90" s="18">
        <v>0</v>
      </c>
      <c r="X90" s="307">
        <f t="shared" si="36"/>
        <v>5</v>
      </c>
      <c r="Y90" s="257">
        <v>0</v>
      </c>
      <c r="Z90" s="18">
        <v>0</v>
      </c>
      <c r="AA90" s="18">
        <v>0</v>
      </c>
      <c r="AB90" s="17">
        <v>5</v>
      </c>
      <c r="AC90" s="17">
        <v>0</v>
      </c>
      <c r="AD90" s="17">
        <v>0</v>
      </c>
      <c r="AE90" s="17">
        <v>0</v>
      </c>
      <c r="AF90" s="17">
        <v>0</v>
      </c>
      <c r="AG90" s="344">
        <v>0</v>
      </c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</row>
    <row r="91" spans="1:53" ht="18.75" customHeight="1" x14ac:dyDescent="0.25">
      <c r="A91" s="586"/>
      <c r="B91" s="474" t="s">
        <v>337</v>
      </c>
      <c r="C91" s="382">
        <f>E91+G91+I91+K91+M91+O91+Q91</f>
        <v>0</v>
      </c>
      <c r="D91" s="26">
        <f t="shared" si="35"/>
        <v>0</v>
      </c>
      <c r="E91" s="300">
        <v>0</v>
      </c>
      <c r="F91" s="300">
        <v>0</v>
      </c>
      <c r="G91" s="300">
        <v>0</v>
      </c>
      <c r="H91" s="300">
        <v>0</v>
      </c>
      <c r="I91" s="300">
        <v>0</v>
      </c>
      <c r="J91" s="300">
        <v>0</v>
      </c>
      <c r="K91" s="249">
        <v>0</v>
      </c>
      <c r="L91" s="56">
        <v>0</v>
      </c>
      <c r="M91" s="249">
        <v>0</v>
      </c>
      <c r="N91" s="29">
        <v>0</v>
      </c>
      <c r="O91" s="249">
        <v>0</v>
      </c>
      <c r="P91" s="29">
        <v>0</v>
      </c>
      <c r="Q91" s="249">
        <v>0</v>
      </c>
      <c r="R91" s="29">
        <v>0</v>
      </c>
      <c r="S91" s="29">
        <v>0</v>
      </c>
      <c r="T91" s="29">
        <v>0</v>
      </c>
      <c r="U91" s="29">
        <v>0</v>
      </c>
      <c r="V91" s="301">
        <v>2</v>
      </c>
      <c r="W91" s="29">
        <v>0</v>
      </c>
      <c r="X91" s="299">
        <f t="shared" si="36"/>
        <v>0</v>
      </c>
      <c r="Y91" s="59">
        <v>0</v>
      </c>
      <c r="Z91" s="29">
        <v>0</v>
      </c>
      <c r="AA91" s="29">
        <v>0</v>
      </c>
      <c r="AB91" s="56">
        <v>0</v>
      </c>
      <c r="AC91" s="56">
        <v>0</v>
      </c>
      <c r="AD91" s="56">
        <v>0</v>
      </c>
      <c r="AE91" s="56">
        <v>0</v>
      </c>
      <c r="AF91" s="56">
        <v>0</v>
      </c>
      <c r="AG91" s="341">
        <v>0</v>
      </c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</row>
    <row r="92" spans="1:53" ht="18.75" customHeight="1" x14ac:dyDescent="0.25">
      <c r="A92" s="586"/>
      <c r="B92" s="407" t="s">
        <v>336</v>
      </c>
      <c r="C92" s="378">
        <f t="shared" si="37"/>
        <v>0</v>
      </c>
      <c r="D92" s="38">
        <f t="shared" si="35"/>
        <v>0</v>
      </c>
      <c r="E92" s="36">
        <v>0</v>
      </c>
      <c r="F92" s="484">
        <v>0</v>
      </c>
      <c r="G92" s="36">
        <v>0</v>
      </c>
      <c r="H92" s="36">
        <v>0</v>
      </c>
      <c r="I92" s="36">
        <v>0</v>
      </c>
      <c r="J92" s="36">
        <v>0</v>
      </c>
      <c r="K92" s="33">
        <v>0</v>
      </c>
      <c r="L92" s="37">
        <v>0</v>
      </c>
      <c r="M92" s="33">
        <v>0</v>
      </c>
      <c r="N92" s="37">
        <v>0</v>
      </c>
      <c r="O92" s="33">
        <v>0</v>
      </c>
      <c r="P92" s="37">
        <v>0</v>
      </c>
      <c r="Q92" s="33">
        <v>0</v>
      </c>
      <c r="R92" s="37">
        <v>0</v>
      </c>
      <c r="S92" s="37">
        <v>0</v>
      </c>
      <c r="T92" s="37">
        <v>0</v>
      </c>
      <c r="U92" s="37">
        <v>0</v>
      </c>
      <c r="V92" s="35">
        <v>316</v>
      </c>
      <c r="W92" s="37">
        <v>0</v>
      </c>
      <c r="X92" s="32">
        <f t="shared" si="36"/>
        <v>19</v>
      </c>
      <c r="Y92" s="63">
        <v>0</v>
      </c>
      <c r="Z92" s="37">
        <v>8</v>
      </c>
      <c r="AA92" s="37">
        <v>0</v>
      </c>
      <c r="AB92" s="33">
        <v>11</v>
      </c>
      <c r="AC92" s="33">
        <v>0</v>
      </c>
      <c r="AD92" s="33">
        <v>0</v>
      </c>
      <c r="AE92" s="33">
        <v>0</v>
      </c>
      <c r="AF92" s="33">
        <v>0</v>
      </c>
      <c r="AG92" s="342">
        <v>0</v>
      </c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</row>
    <row r="93" spans="1:53" ht="18.75" customHeight="1" thickBot="1" x14ac:dyDescent="0.3">
      <c r="A93" s="586"/>
      <c r="B93" s="474" t="s">
        <v>335</v>
      </c>
      <c r="C93" s="386">
        <f t="shared" si="37"/>
        <v>0</v>
      </c>
      <c r="D93" s="239">
        <f t="shared" si="35"/>
        <v>0</v>
      </c>
      <c r="E93" s="300">
        <v>0</v>
      </c>
      <c r="F93" s="300">
        <v>0</v>
      </c>
      <c r="G93" s="300">
        <v>0</v>
      </c>
      <c r="H93" s="300">
        <v>0</v>
      </c>
      <c r="I93" s="300">
        <v>0</v>
      </c>
      <c r="J93" s="300">
        <v>0</v>
      </c>
      <c r="K93" s="249">
        <v>0</v>
      </c>
      <c r="L93" s="247">
        <v>0</v>
      </c>
      <c r="M93" s="249">
        <v>0</v>
      </c>
      <c r="N93" s="247">
        <v>0</v>
      </c>
      <c r="O93" s="249">
        <v>0</v>
      </c>
      <c r="P93" s="247">
        <v>0</v>
      </c>
      <c r="Q93" s="249">
        <v>0</v>
      </c>
      <c r="R93" s="247">
        <v>0</v>
      </c>
      <c r="S93" s="247">
        <v>0</v>
      </c>
      <c r="T93" s="247">
        <v>0</v>
      </c>
      <c r="U93" s="247">
        <v>0</v>
      </c>
      <c r="V93" s="387">
        <v>400</v>
      </c>
      <c r="W93" s="247">
        <v>0</v>
      </c>
      <c r="X93" s="236">
        <f t="shared" si="36"/>
        <v>19</v>
      </c>
      <c r="Y93" s="250">
        <v>0</v>
      </c>
      <c r="Z93" s="247">
        <v>10</v>
      </c>
      <c r="AA93" s="247">
        <v>0</v>
      </c>
      <c r="AB93" s="251">
        <v>9</v>
      </c>
      <c r="AC93" s="251">
        <v>0</v>
      </c>
      <c r="AD93" s="251">
        <v>0</v>
      </c>
      <c r="AE93" s="251">
        <v>0</v>
      </c>
      <c r="AF93" s="251">
        <v>0</v>
      </c>
      <c r="AG93" s="358">
        <v>0</v>
      </c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</row>
    <row r="94" spans="1:53" ht="18.75" customHeight="1" thickBot="1" x14ac:dyDescent="0.3">
      <c r="A94" s="586"/>
      <c r="B94" s="253" t="s">
        <v>122</v>
      </c>
      <c r="C94" s="75">
        <f>SUM(C86:C93)</f>
        <v>120</v>
      </c>
      <c r="D94" s="76">
        <f t="shared" ref="D94:AG94" si="38">SUM(D86:D93)</f>
        <v>36</v>
      </c>
      <c r="E94" s="75">
        <f t="shared" si="38"/>
        <v>0</v>
      </c>
      <c r="F94" s="73">
        <f t="shared" si="38"/>
        <v>0</v>
      </c>
      <c r="G94" s="75">
        <f t="shared" si="38"/>
        <v>120</v>
      </c>
      <c r="H94" s="73">
        <f t="shared" si="38"/>
        <v>36</v>
      </c>
      <c r="I94" s="75">
        <f t="shared" si="38"/>
        <v>0</v>
      </c>
      <c r="J94" s="73">
        <f t="shared" si="38"/>
        <v>0</v>
      </c>
      <c r="K94" s="73">
        <f t="shared" si="38"/>
        <v>0</v>
      </c>
      <c r="L94" s="73">
        <f t="shared" si="38"/>
        <v>0</v>
      </c>
      <c r="M94" s="73">
        <f t="shared" si="38"/>
        <v>0</v>
      </c>
      <c r="N94" s="73">
        <f t="shared" si="38"/>
        <v>0</v>
      </c>
      <c r="O94" s="73">
        <f t="shared" si="38"/>
        <v>0</v>
      </c>
      <c r="P94" s="73">
        <f t="shared" si="38"/>
        <v>0</v>
      </c>
      <c r="Q94" s="73">
        <f t="shared" si="38"/>
        <v>0</v>
      </c>
      <c r="R94" s="73">
        <f t="shared" si="38"/>
        <v>0</v>
      </c>
      <c r="S94" s="73">
        <f t="shared" si="38"/>
        <v>0</v>
      </c>
      <c r="T94" s="73">
        <f t="shared" si="38"/>
        <v>0</v>
      </c>
      <c r="U94" s="74">
        <f t="shared" si="38"/>
        <v>0</v>
      </c>
      <c r="V94" s="312">
        <f t="shared" si="38"/>
        <v>1134</v>
      </c>
      <c r="W94" s="71">
        <f t="shared" si="38"/>
        <v>0</v>
      </c>
      <c r="X94" s="71">
        <f t="shared" si="38"/>
        <v>89</v>
      </c>
      <c r="Y94" s="75">
        <f t="shared" si="38"/>
        <v>0</v>
      </c>
      <c r="Z94" s="73">
        <f t="shared" si="38"/>
        <v>23</v>
      </c>
      <c r="AA94" s="73">
        <f t="shared" si="38"/>
        <v>0</v>
      </c>
      <c r="AB94" s="73">
        <f t="shared" si="38"/>
        <v>66</v>
      </c>
      <c r="AC94" s="73">
        <f t="shared" si="38"/>
        <v>0</v>
      </c>
      <c r="AD94" s="73">
        <f t="shared" si="38"/>
        <v>0</v>
      </c>
      <c r="AE94" s="73">
        <f t="shared" si="38"/>
        <v>0</v>
      </c>
      <c r="AF94" s="73">
        <f t="shared" si="38"/>
        <v>0</v>
      </c>
      <c r="AG94" s="76">
        <f t="shared" si="38"/>
        <v>0</v>
      </c>
      <c r="AH94" s="231"/>
      <c r="AI94" s="231"/>
      <c r="AJ94" s="231"/>
      <c r="AK94" s="231"/>
      <c r="AL94" s="231"/>
      <c r="AM94" s="231"/>
      <c r="AN94" s="231"/>
      <c r="AO94" s="231"/>
      <c r="AP94" s="231"/>
      <c r="AQ94" s="231"/>
      <c r="AR94" s="231"/>
      <c r="AS94" s="231"/>
      <c r="AT94" s="231"/>
      <c r="AU94" s="231"/>
      <c r="AV94" s="231"/>
      <c r="AW94" s="231"/>
      <c r="AX94" s="231"/>
      <c r="AY94" s="231"/>
      <c r="AZ94" s="231"/>
      <c r="BA94" s="231"/>
    </row>
    <row r="95" spans="1:53" ht="18.75" customHeight="1" thickBot="1" x14ac:dyDescent="0.3">
      <c r="A95" s="587"/>
      <c r="B95" s="256" t="s">
        <v>39</v>
      </c>
      <c r="C95" s="521">
        <f t="shared" ref="C95:AG95" si="39">C63+C72+C84+C94</f>
        <v>1290</v>
      </c>
      <c r="D95" s="6">
        <f t="shared" si="39"/>
        <v>880</v>
      </c>
      <c r="E95" s="6">
        <f t="shared" si="39"/>
        <v>712</v>
      </c>
      <c r="F95" s="6">
        <f t="shared" si="39"/>
        <v>501</v>
      </c>
      <c r="G95" s="6">
        <f t="shared" si="39"/>
        <v>430</v>
      </c>
      <c r="H95" s="6">
        <f t="shared" si="39"/>
        <v>147</v>
      </c>
      <c r="I95" s="6">
        <f t="shared" si="39"/>
        <v>148</v>
      </c>
      <c r="J95" s="6">
        <f t="shared" si="39"/>
        <v>232</v>
      </c>
      <c r="K95" s="6">
        <f t="shared" si="39"/>
        <v>0</v>
      </c>
      <c r="L95" s="6">
        <f t="shared" si="39"/>
        <v>0</v>
      </c>
      <c r="M95" s="6">
        <f t="shared" si="39"/>
        <v>0</v>
      </c>
      <c r="N95" s="6">
        <f t="shared" si="39"/>
        <v>0</v>
      </c>
      <c r="O95" s="6">
        <f t="shared" si="39"/>
        <v>0</v>
      </c>
      <c r="P95" s="6">
        <f t="shared" si="39"/>
        <v>0</v>
      </c>
      <c r="Q95" s="6">
        <f t="shared" si="39"/>
        <v>0</v>
      </c>
      <c r="R95" s="6">
        <f t="shared" si="39"/>
        <v>0</v>
      </c>
      <c r="S95" s="6">
        <f t="shared" si="39"/>
        <v>0</v>
      </c>
      <c r="T95" s="6">
        <f t="shared" si="39"/>
        <v>0</v>
      </c>
      <c r="U95" s="6">
        <f t="shared" si="39"/>
        <v>0</v>
      </c>
      <c r="V95" s="6">
        <f t="shared" si="39"/>
        <v>7974</v>
      </c>
      <c r="W95" s="6">
        <f t="shared" si="39"/>
        <v>40</v>
      </c>
      <c r="X95" s="6">
        <f t="shared" si="39"/>
        <v>759</v>
      </c>
      <c r="Y95" s="51">
        <f t="shared" si="39"/>
        <v>0</v>
      </c>
      <c r="Z95" s="68">
        <f t="shared" si="39"/>
        <v>325</v>
      </c>
      <c r="AA95" s="68">
        <f t="shared" si="39"/>
        <v>0</v>
      </c>
      <c r="AB95" s="68">
        <f t="shared" si="39"/>
        <v>422</v>
      </c>
      <c r="AC95" s="68">
        <f t="shared" si="39"/>
        <v>0</v>
      </c>
      <c r="AD95" s="68">
        <f t="shared" si="39"/>
        <v>9</v>
      </c>
      <c r="AE95" s="68">
        <f t="shared" si="39"/>
        <v>0</v>
      </c>
      <c r="AF95" s="68">
        <f t="shared" si="39"/>
        <v>2</v>
      </c>
      <c r="AG95" s="53">
        <f t="shared" si="39"/>
        <v>1</v>
      </c>
      <c r="AH95" s="3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</row>
    <row r="96" spans="1:53" ht="18.75" customHeight="1" thickTop="1" x14ac:dyDescent="0.3">
      <c r="A96" s="77"/>
      <c r="B96" s="481" t="s">
        <v>358</v>
      </c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  <c r="AX96" s="77"/>
      <c r="AY96" s="77"/>
      <c r="AZ96" s="77"/>
      <c r="BA96" s="77"/>
    </row>
    <row r="97" spans="1:53" ht="18.75" customHeight="1" thickBot="1" x14ac:dyDescent="0.35">
      <c r="A97" s="77"/>
      <c r="M97" s="394"/>
      <c r="N97" s="394"/>
      <c r="O97" s="394"/>
      <c r="P97" s="394"/>
      <c r="Q97" s="394"/>
      <c r="R97" s="394"/>
      <c r="S97" s="394"/>
      <c r="AE97" s="77"/>
      <c r="AF97" s="77"/>
      <c r="AG97" s="77"/>
      <c r="AH97" s="77"/>
      <c r="AI97" s="77"/>
      <c r="AJ97" s="77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  <c r="AW97" s="77"/>
      <c r="AX97" s="77"/>
      <c r="AY97" s="77"/>
      <c r="AZ97" s="77"/>
      <c r="BA97" s="77"/>
    </row>
    <row r="98" spans="1:53" ht="18.75" customHeight="1" x14ac:dyDescent="0.3">
      <c r="A98" s="77"/>
      <c r="B98" s="396" t="s">
        <v>187</v>
      </c>
      <c r="C98" s="402">
        <v>0</v>
      </c>
      <c r="D98" s="394"/>
      <c r="J98" s="682" t="s">
        <v>42</v>
      </c>
      <c r="K98" s="683"/>
      <c r="L98" s="683"/>
      <c r="M98" s="683"/>
      <c r="N98" s="683"/>
      <c r="O98" s="683"/>
      <c r="P98" s="683"/>
      <c r="Q98" s="683"/>
      <c r="R98" s="684"/>
      <c r="S98" s="394"/>
      <c r="U98" s="679" t="s">
        <v>47</v>
      </c>
      <c r="V98" s="680"/>
      <c r="W98" s="680"/>
      <c r="X98" s="680"/>
      <c r="Y98" s="680"/>
      <c r="Z98" s="680"/>
      <c r="AA98" s="680"/>
      <c r="AB98" s="680"/>
      <c r="AC98" s="680"/>
      <c r="AD98" s="680"/>
      <c r="AE98" s="680"/>
      <c r="AF98" s="681"/>
      <c r="AH98" s="77"/>
      <c r="AI98" s="77"/>
      <c r="AJ98" s="77"/>
      <c r="AK98" s="77"/>
      <c r="AL98" s="77"/>
      <c r="AM98" s="77"/>
      <c r="AN98" s="77"/>
      <c r="AO98" s="77"/>
      <c r="AP98" s="77"/>
      <c r="AQ98" s="77"/>
      <c r="AR98" s="77"/>
      <c r="AS98" s="77"/>
      <c r="AT98" s="77"/>
      <c r="AU98" s="77"/>
      <c r="AV98" s="77"/>
      <c r="AW98" s="77"/>
      <c r="AX98" s="77"/>
      <c r="AY98" s="77"/>
      <c r="AZ98" s="77"/>
      <c r="BA98" s="77"/>
    </row>
    <row r="99" spans="1:53" ht="18.75" customHeight="1" x14ac:dyDescent="0.3">
      <c r="A99" s="77"/>
      <c r="J99" s="688" t="s">
        <v>374</v>
      </c>
      <c r="K99" s="689"/>
      <c r="L99" s="689"/>
      <c r="M99" s="689"/>
      <c r="N99" s="689"/>
      <c r="O99" s="689"/>
      <c r="P99" s="689"/>
      <c r="Q99" s="689"/>
      <c r="R99" s="690"/>
      <c r="S99" s="394"/>
      <c r="U99" s="662" t="s">
        <v>96</v>
      </c>
      <c r="V99" s="663"/>
      <c r="W99" s="663"/>
      <c r="X99" s="663"/>
      <c r="Y99" s="663"/>
      <c r="Z99" s="663"/>
      <c r="AA99" s="663"/>
      <c r="AB99" s="663"/>
      <c r="AC99" s="663"/>
      <c r="AD99" s="663"/>
      <c r="AE99" s="663"/>
      <c r="AF99" s="664"/>
      <c r="AH99" s="77"/>
      <c r="AI99" s="77"/>
      <c r="AN99" s="77"/>
      <c r="AO99" s="77"/>
      <c r="AP99" s="77"/>
      <c r="AQ99" s="77"/>
      <c r="AR99" s="77"/>
      <c r="AS99" s="77"/>
      <c r="AT99" s="77"/>
      <c r="AU99" s="77"/>
      <c r="AV99" s="77"/>
      <c r="AW99" s="77"/>
      <c r="AX99" s="77"/>
      <c r="AY99" s="77"/>
      <c r="AZ99" s="77"/>
      <c r="BA99" s="77"/>
    </row>
    <row r="100" spans="1:53" ht="18.75" customHeight="1" x14ac:dyDescent="0.3">
      <c r="A100" s="77"/>
      <c r="J100" s="691" t="s">
        <v>380</v>
      </c>
      <c r="K100" s="692"/>
      <c r="L100" s="692"/>
      <c r="M100" s="692"/>
      <c r="N100" s="692"/>
      <c r="O100" s="692"/>
      <c r="P100" s="692"/>
      <c r="Q100" s="692"/>
      <c r="R100" s="693"/>
      <c r="S100" s="394"/>
      <c r="U100" s="670" t="s">
        <v>97</v>
      </c>
      <c r="V100" s="666"/>
      <c r="W100" s="666"/>
      <c r="X100" s="666"/>
      <c r="Y100" s="666"/>
      <c r="Z100" s="666"/>
      <c r="AA100" s="666"/>
      <c r="AB100" s="666"/>
      <c r="AC100" s="666"/>
      <c r="AD100" s="666"/>
      <c r="AE100" s="666"/>
      <c r="AF100" s="667"/>
      <c r="AH100" s="77"/>
      <c r="AI100" s="77"/>
      <c r="AJ100" s="77"/>
      <c r="AK100" s="77"/>
      <c r="AL100" s="77"/>
      <c r="AM100" s="77"/>
      <c r="AN100" s="77"/>
      <c r="AO100" s="77"/>
      <c r="AP100" s="77"/>
      <c r="AQ100" s="77"/>
      <c r="AR100" s="77"/>
      <c r="AS100" s="77"/>
      <c r="AT100" s="77"/>
      <c r="AU100" s="77"/>
      <c r="AV100" s="77"/>
      <c r="AW100" s="77"/>
      <c r="AX100" s="77"/>
      <c r="AY100" s="77"/>
      <c r="AZ100" s="77"/>
      <c r="BA100" s="77"/>
    </row>
    <row r="101" spans="1:53" ht="18.75" customHeight="1" thickBot="1" x14ac:dyDescent="0.35">
      <c r="A101" s="77"/>
      <c r="J101" s="711" t="s">
        <v>381</v>
      </c>
      <c r="K101" s="712"/>
      <c r="L101" s="712"/>
      <c r="M101" s="712"/>
      <c r="N101" s="712"/>
      <c r="O101" s="712"/>
      <c r="P101" s="712"/>
      <c r="Q101" s="712"/>
      <c r="R101" s="713"/>
      <c r="S101" s="394"/>
      <c r="U101" s="662" t="s">
        <v>184</v>
      </c>
      <c r="V101" s="663"/>
      <c r="W101" s="663"/>
      <c r="X101" s="663"/>
      <c r="Y101" s="663"/>
      <c r="Z101" s="663"/>
      <c r="AA101" s="663"/>
      <c r="AB101" s="663"/>
      <c r="AC101" s="663"/>
      <c r="AD101" s="663"/>
      <c r="AE101" s="663"/>
      <c r="AF101" s="664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7"/>
      <c r="AS101" s="77"/>
      <c r="AT101" s="77"/>
      <c r="AU101" s="77"/>
      <c r="AV101" s="77"/>
      <c r="AW101" s="77"/>
      <c r="AX101" s="77"/>
      <c r="AY101" s="77"/>
      <c r="AZ101" s="77"/>
      <c r="BA101" s="77"/>
    </row>
    <row r="102" spans="1:53" ht="18.75" customHeight="1" x14ac:dyDescent="0.3">
      <c r="A102" s="77"/>
      <c r="O102" s="394"/>
      <c r="P102" s="394"/>
      <c r="Q102" s="394"/>
      <c r="R102" s="394"/>
      <c r="S102" s="394"/>
      <c r="U102" s="670" t="s">
        <v>98</v>
      </c>
      <c r="V102" s="666"/>
      <c r="W102" s="666"/>
      <c r="X102" s="666"/>
      <c r="Y102" s="666"/>
      <c r="Z102" s="666"/>
      <c r="AA102" s="666"/>
      <c r="AB102" s="666"/>
      <c r="AC102" s="666"/>
      <c r="AD102" s="666"/>
      <c r="AE102" s="666"/>
      <c r="AF102" s="667"/>
      <c r="AH102" s="77"/>
      <c r="AI102" s="77"/>
      <c r="AJ102" s="77"/>
      <c r="AK102" s="77"/>
      <c r="AL102" s="77"/>
      <c r="AM102" s="77"/>
      <c r="AN102" s="77"/>
      <c r="AO102" s="77"/>
      <c r="AP102" s="77"/>
      <c r="AQ102" s="77"/>
      <c r="AR102" s="77"/>
      <c r="AS102" s="77"/>
      <c r="AT102" s="77"/>
      <c r="AU102" s="77"/>
      <c r="AV102" s="77"/>
      <c r="AW102" s="77"/>
      <c r="AX102" s="77"/>
      <c r="AY102" s="77"/>
      <c r="AZ102" s="77"/>
      <c r="BA102" s="77"/>
    </row>
    <row r="103" spans="1:53" ht="18.75" customHeight="1" x14ac:dyDescent="0.3">
      <c r="A103" s="77"/>
      <c r="Q103" s="394"/>
      <c r="R103" s="394"/>
      <c r="S103" s="394"/>
      <c r="U103" s="662" t="s">
        <v>129</v>
      </c>
      <c r="V103" s="663"/>
      <c r="W103" s="663"/>
      <c r="X103" s="663"/>
      <c r="Y103" s="663"/>
      <c r="Z103" s="663"/>
      <c r="AA103" s="663"/>
      <c r="AB103" s="663"/>
      <c r="AC103" s="663"/>
      <c r="AD103" s="663"/>
      <c r="AE103" s="663"/>
      <c r="AF103" s="664"/>
      <c r="AH103" s="77"/>
      <c r="AI103" s="77"/>
      <c r="AJ103" s="77"/>
      <c r="AK103" s="77"/>
      <c r="AL103" s="77"/>
      <c r="AM103" s="77"/>
      <c r="AN103" s="77"/>
      <c r="AO103" s="77"/>
      <c r="AP103" s="77"/>
      <c r="AQ103" s="77"/>
      <c r="AR103" s="77"/>
      <c r="AS103" s="77"/>
      <c r="AT103" s="77"/>
      <c r="AU103" s="77"/>
      <c r="AV103" s="77"/>
      <c r="AW103" s="77"/>
      <c r="AX103" s="77"/>
      <c r="AY103" s="77"/>
      <c r="AZ103" s="77"/>
      <c r="BA103" s="77"/>
    </row>
    <row r="104" spans="1:53" ht="18.75" customHeight="1" x14ac:dyDescent="0.3">
      <c r="A104" s="77"/>
      <c r="S104" s="394"/>
      <c r="U104" s="665" t="s">
        <v>310</v>
      </c>
      <c r="V104" s="666"/>
      <c r="W104" s="666"/>
      <c r="X104" s="666"/>
      <c r="Y104" s="666"/>
      <c r="Z104" s="666"/>
      <c r="AA104" s="666"/>
      <c r="AB104" s="666"/>
      <c r="AC104" s="666"/>
      <c r="AD104" s="666"/>
      <c r="AE104" s="666"/>
      <c r="AF104" s="667"/>
      <c r="AH104" s="77"/>
      <c r="AI104" s="77"/>
      <c r="AJ104" s="77"/>
      <c r="AK104" s="77"/>
      <c r="AL104" s="77"/>
      <c r="AM104" s="77"/>
      <c r="AN104" s="77"/>
      <c r="AO104" s="77"/>
      <c r="AP104" s="77"/>
      <c r="AQ104" s="77"/>
      <c r="AR104" s="77"/>
      <c r="AS104" s="77"/>
      <c r="AT104" s="77"/>
      <c r="AU104" s="77"/>
      <c r="AV104" s="77"/>
      <c r="AW104" s="77"/>
      <c r="AX104" s="77"/>
      <c r="AY104" s="77"/>
      <c r="AZ104" s="77"/>
      <c r="BA104" s="77"/>
    </row>
    <row r="105" spans="1:53" ht="18.75" x14ac:dyDescent="0.3">
      <c r="A105" s="77"/>
      <c r="S105" s="394"/>
      <c r="U105" s="662" t="s">
        <v>185</v>
      </c>
      <c r="V105" s="663"/>
      <c r="W105" s="663"/>
      <c r="X105" s="663"/>
      <c r="Y105" s="663"/>
      <c r="Z105" s="663"/>
      <c r="AA105" s="663"/>
      <c r="AB105" s="663"/>
      <c r="AC105" s="663"/>
      <c r="AD105" s="663"/>
      <c r="AE105" s="663"/>
      <c r="AF105" s="664"/>
      <c r="AH105" s="77"/>
      <c r="AI105" s="77"/>
      <c r="AJ105" s="77"/>
      <c r="AK105" s="77"/>
      <c r="AL105" s="77"/>
      <c r="AM105" s="77"/>
      <c r="AN105" s="77"/>
      <c r="AO105" s="77"/>
      <c r="AP105" s="77"/>
      <c r="AQ105" s="77"/>
      <c r="AR105" s="77"/>
      <c r="AS105" s="77"/>
      <c r="AT105" s="77"/>
      <c r="AU105" s="77"/>
      <c r="AV105" s="77"/>
      <c r="AW105" s="77"/>
      <c r="AX105" s="77"/>
      <c r="AY105" s="77"/>
      <c r="AZ105" s="77"/>
      <c r="BA105" s="77"/>
    </row>
    <row r="106" spans="1:53" ht="18.75" customHeight="1" x14ac:dyDescent="0.3">
      <c r="A106" s="77"/>
      <c r="S106" s="394"/>
      <c r="U106" s="670" t="s">
        <v>114</v>
      </c>
      <c r="V106" s="666"/>
      <c r="W106" s="666"/>
      <c r="X106" s="666"/>
      <c r="Y106" s="666"/>
      <c r="Z106" s="666"/>
      <c r="AA106" s="666"/>
      <c r="AB106" s="666"/>
      <c r="AC106" s="666"/>
      <c r="AD106" s="666"/>
      <c r="AE106" s="666"/>
      <c r="AF106" s="667"/>
      <c r="AH106" s="77"/>
      <c r="AI106" s="77"/>
      <c r="AJ106" s="77"/>
      <c r="AK106" s="77"/>
      <c r="AL106" s="77"/>
      <c r="AM106" s="77"/>
      <c r="AN106" s="77"/>
      <c r="AO106" s="77"/>
      <c r="AP106" s="77"/>
      <c r="AQ106" s="77"/>
      <c r="AR106" s="77"/>
      <c r="AS106" s="77"/>
      <c r="AT106" s="77"/>
      <c r="AU106" s="77"/>
      <c r="AV106" s="77"/>
      <c r="AW106" s="77"/>
      <c r="AX106" s="77"/>
      <c r="AY106" s="77"/>
      <c r="AZ106" s="77"/>
      <c r="BA106" s="77"/>
    </row>
    <row r="107" spans="1:53" ht="18.75" customHeight="1" thickBot="1" x14ac:dyDescent="0.35">
      <c r="A107" s="77"/>
      <c r="S107" s="394"/>
      <c r="T107" s="394"/>
      <c r="U107" s="671" t="s">
        <v>101</v>
      </c>
      <c r="V107" s="672"/>
      <c r="W107" s="672"/>
      <c r="X107" s="672"/>
      <c r="Y107" s="672"/>
      <c r="Z107" s="672"/>
      <c r="AA107" s="672"/>
      <c r="AB107" s="672"/>
      <c r="AC107" s="672"/>
      <c r="AD107" s="672"/>
      <c r="AE107" s="672"/>
      <c r="AF107" s="673"/>
      <c r="AH107" s="77"/>
      <c r="AI107" s="77"/>
      <c r="AJ107" s="77"/>
      <c r="AK107" s="77"/>
      <c r="AL107" s="77"/>
      <c r="AM107" s="77"/>
      <c r="AN107" s="77"/>
      <c r="AO107" s="77"/>
      <c r="AP107" s="77"/>
      <c r="AQ107" s="77"/>
      <c r="AR107" s="77"/>
      <c r="AS107" s="77"/>
      <c r="AT107" s="77"/>
      <c r="AU107" s="77"/>
      <c r="AV107" s="77"/>
      <c r="AW107" s="77"/>
      <c r="AX107" s="77"/>
      <c r="AY107" s="77"/>
      <c r="AZ107" s="77"/>
      <c r="BA107" s="77"/>
    </row>
    <row r="108" spans="1:53" ht="18.75" customHeight="1" x14ac:dyDescent="0.3">
      <c r="A108" s="77"/>
      <c r="S108" s="394"/>
      <c r="T108" s="394"/>
      <c r="U108" s="394"/>
      <c r="V108" s="394"/>
      <c r="W108" s="394"/>
      <c r="X108" s="395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  <c r="AP108" s="77"/>
      <c r="AQ108" s="77"/>
      <c r="AR108" s="77"/>
      <c r="AS108" s="77"/>
      <c r="AT108" s="77"/>
      <c r="AU108" s="77"/>
      <c r="AV108" s="77"/>
      <c r="AW108" s="77"/>
      <c r="AX108" s="77"/>
      <c r="AY108" s="77"/>
      <c r="AZ108" s="77"/>
      <c r="BA108" s="77"/>
    </row>
    <row r="109" spans="1:53" ht="18.75" customHeight="1" x14ac:dyDescent="0.3">
      <c r="A109" s="77"/>
      <c r="S109" s="394"/>
      <c r="T109" s="394"/>
      <c r="U109" s="394"/>
      <c r="V109" s="394"/>
      <c r="W109" s="394"/>
      <c r="X109" s="395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  <c r="AP109" s="77"/>
      <c r="AQ109" s="77"/>
      <c r="AR109" s="77"/>
      <c r="AS109" s="77"/>
      <c r="AT109" s="77"/>
      <c r="AU109" s="77"/>
      <c r="AV109" s="77"/>
      <c r="AW109" s="77"/>
      <c r="AX109" s="77"/>
      <c r="AY109" s="77"/>
      <c r="AZ109" s="77"/>
      <c r="BA109" s="77"/>
    </row>
    <row r="110" spans="1:53" ht="18.75" customHeight="1" x14ac:dyDescent="0.3">
      <c r="A110" s="77"/>
      <c r="J110" s="77"/>
      <c r="K110" s="77"/>
      <c r="L110" s="77"/>
      <c r="M110" s="77"/>
      <c r="N110" s="77"/>
      <c r="O110" s="77"/>
      <c r="P110" s="77"/>
      <c r="S110" s="394"/>
      <c r="T110" s="394"/>
      <c r="U110" s="394"/>
      <c r="V110" s="394"/>
      <c r="W110" s="394"/>
      <c r="X110" s="395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77"/>
      <c r="AQ110" s="77"/>
      <c r="AR110" s="77"/>
      <c r="AS110" s="77"/>
      <c r="AT110" s="77"/>
      <c r="AU110" s="77"/>
      <c r="AV110" s="77"/>
      <c r="AW110" s="77"/>
      <c r="AX110" s="77"/>
      <c r="AY110" s="77"/>
      <c r="AZ110" s="77"/>
      <c r="BA110" s="77"/>
    </row>
    <row r="111" spans="1:53" ht="18.75" customHeight="1" x14ac:dyDescent="0.3">
      <c r="A111" s="77"/>
      <c r="S111" s="394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  <c r="AW111" s="77"/>
      <c r="AX111" s="77"/>
      <c r="AY111" s="77"/>
      <c r="AZ111" s="77"/>
      <c r="BA111" s="77"/>
    </row>
    <row r="112" spans="1:53" ht="18.75" customHeight="1" x14ac:dyDescent="0.3">
      <c r="A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  <c r="AP112" s="77"/>
      <c r="AQ112" s="77"/>
      <c r="AR112" s="77"/>
      <c r="AS112" s="77"/>
      <c r="AT112" s="77"/>
      <c r="AU112" s="77"/>
      <c r="AV112" s="77"/>
      <c r="AW112" s="77"/>
      <c r="AX112" s="77"/>
      <c r="AY112" s="77"/>
      <c r="AZ112" s="77"/>
      <c r="BA112" s="77"/>
    </row>
    <row r="113" spans="1:53" ht="18.75" customHeight="1" x14ac:dyDescent="0.3">
      <c r="A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  <c r="AP113" s="77"/>
      <c r="AQ113" s="77"/>
      <c r="AR113" s="77"/>
      <c r="AS113" s="77"/>
      <c r="AT113" s="77"/>
      <c r="AU113" s="77"/>
      <c r="AV113" s="77"/>
      <c r="AW113" s="77"/>
      <c r="AX113" s="77"/>
      <c r="AY113" s="77"/>
      <c r="AZ113" s="77"/>
      <c r="BA113" s="77"/>
    </row>
    <row r="114" spans="1:53" ht="18.75" customHeight="1" x14ac:dyDescent="0.3">
      <c r="A114" s="77"/>
      <c r="B114" s="77"/>
      <c r="C114" s="77"/>
      <c r="D114" s="77"/>
      <c r="E114" s="77"/>
      <c r="Q114" s="77"/>
      <c r="R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  <c r="AP114" s="77"/>
      <c r="AQ114" s="77"/>
      <c r="AR114" s="77"/>
      <c r="AS114" s="77"/>
      <c r="AT114" s="77"/>
      <c r="AU114" s="77"/>
      <c r="AV114" s="77"/>
      <c r="AW114" s="77"/>
      <c r="AX114" s="77"/>
      <c r="AY114" s="77"/>
      <c r="AZ114" s="77"/>
      <c r="BA114" s="77"/>
    </row>
    <row r="115" spans="1:53" ht="18.75" customHeight="1" x14ac:dyDescent="0.3">
      <c r="A115" s="77"/>
      <c r="B115" s="77"/>
      <c r="C115" s="77"/>
      <c r="D115" s="77"/>
      <c r="E115" s="77"/>
      <c r="Q115" s="77"/>
      <c r="R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  <c r="AP115" s="77"/>
      <c r="AQ115" s="77"/>
      <c r="AR115" s="77"/>
      <c r="AS115" s="77"/>
      <c r="AT115" s="77"/>
      <c r="AU115" s="77"/>
      <c r="AV115" s="77"/>
      <c r="AW115" s="77"/>
      <c r="AX115" s="77"/>
      <c r="AY115" s="77"/>
      <c r="AZ115" s="77"/>
      <c r="BA115" s="77"/>
    </row>
    <row r="116" spans="1:53" ht="18.75" customHeight="1" x14ac:dyDescent="0.3">
      <c r="A116" s="77"/>
      <c r="B116" s="77"/>
      <c r="C116" s="77"/>
      <c r="D116" s="77"/>
      <c r="E116" s="77"/>
      <c r="Q116" s="77"/>
      <c r="R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  <c r="AU116" s="77"/>
      <c r="AV116" s="77"/>
      <c r="AW116" s="77"/>
      <c r="AX116" s="77"/>
      <c r="AY116" s="77"/>
      <c r="AZ116" s="77"/>
      <c r="BA116" s="77"/>
    </row>
    <row r="117" spans="1:53" ht="18.75" customHeight="1" x14ac:dyDescent="0.3">
      <c r="A117" s="77"/>
      <c r="B117" s="77"/>
      <c r="C117" s="77"/>
      <c r="D117" s="77"/>
      <c r="E117" s="77"/>
      <c r="Q117" s="77"/>
      <c r="R117" s="77"/>
      <c r="AE117" s="77"/>
      <c r="AF117" s="77"/>
      <c r="AG117" s="77"/>
      <c r="AH117" s="77"/>
      <c r="AI117" s="77"/>
      <c r="AJ117" s="77"/>
      <c r="AK117" s="77"/>
      <c r="AL117" s="77"/>
      <c r="AM117" s="77"/>
      <c r="AN117" s="77"/>
      <c r="AO117" s="77"/>
      <c r="AP117" s="77"/>
      <c r="AQ117" s="77"/>
      <c r="AR117" s="77"/>
      <c r="AS117" s="77"/>
      <c r="AT117" s="77"/>
      <c r="AU117" s="77"/>
      <c r="AV117" s="77"/>
      <c r="AW117" s="77"/>
      <c r="AX117" s="77"/>
      <c r="AY117" s="77"/>
      <c r="AZ117" s="77"/>
      <c r="BA117" s="77"/>
    </row>
    <row r="118" spans="1:53" ht="18.75" customHeight="1" x14ac:dyDescent="0.3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77"/>
      <c r="AP118" s="77"/>
      <c r="AQ118" s="77"/>
      <c r="AR118" s="77"/>
      <c r="AS118" s="77"/>
      <c r="AT118" s="77"/>
      <c r="AU118" s="77"/>
      <c r="AV118" s="77"/>
      <c r="AW118" s="77"/>
      <c r="AX118" s="77"/>
      <c r="AY118" s="77"/>
      <c r="AZ118" s="77"/>
      <c r="BA118" s="77"/>
    </row>
    <row r="119" spans="1:53" ht="18.75" customHeight="1" x14ac:dyDescent="0.3">
      <c r="A119" s="77"/>
      <c r="B119" s="77"/>
      <c r="C119" s="77"/>
      <c r="D119" s="77"/>
      <c r="E119" s="77"/>
      <c r="J119" s="77"/>
      <c r="K119" s="77"/>
      <c r="L119" s="77"/>
      <c r="M119" s="77"/>
      <c r="N119" s="77"/>
      <c r="O119" s="77"/>
      <c r="P119" s="77"/>
      <c r="Q119" s="77"/>
      <c r="R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  <c r="AP119" s="77"/>
      <c r="AQ119" s="77"/>
      <c r="AR119" s="77"/>
      <c r="AS119" s="77"/>
      <c r="AT119" s="77"/>
      <c r="AU119" s="77"/>
      <c r="AV119" s="77"/>
      <c r="AW119" s="77"/>
      <c r="AX119" s="77"/>
      <c r="AY119" s="77"/>
      <c r="AZ119" s="77"/>
      <c r="BA119" s="77"/>
    </row>
    <row r="120" spans="1:53" ht="18.75" customHeight="1" x14ac:dyDescent="0.3">
      <c r="A120" s="77"/>
      <c r="B120" s="77"/>
      <c r="C120" s="77"/>
      <c r="D120" s="77"/>
      <c r="E120" s="77"/>
      <c r="J120" s="77"/>
      <c r="K120" s="77"/>
      <c r="L120" s="77"/>
      <c r="M120" s="77"/>
      <c r="N120" s="77"/>
      <c r="O120" s="77"/>
      <c r="P120" s="77"/>
      <c r="Q120" s="77"/>
      <c r="R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  <c r="AP120" s="77"/>
      <c r="AQ120" s="77"/>
      <c r="AR120" s="77"/>
      <c r="AS120" s="77"/>
      <c r="AT120" s="77"/>
      <c r="AU120" s="77"/>
      <c r="AV120" s="77"/>
      <c r="AW120" s="77"/>
      <c r="AX120" s="77"/>
      <c r="AY120" s="77"/>
      <c r="AZ120" s="77"/>
      <c r="BA120" s="77"/>
    </row>
    <row r="121" spans="1:53" ht="18.75" customHeight="1" x14ac:dyDescent="0.3">
      <c r="A121" s="77"/>
      <c r="B121" s="77"/>
      <c r="C121" s="77"/>
      <c r="D121" s="77"/>
      <c r="E121" s="77"/>
      <c r="J121" s="77"/>
      <c r="K121" s="77"/>
      <c r="L121" s="77"/>
      <c r="M121" s="77"/>
      <c r="N121" s="77"/>
      <c r="O121" s="77"/>
      <c r="P121" s="77"/>
      <c r="Q121" s="77"/>
      <c r="R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  <c r="AN121" s="77"/>
      <c r="AO121" s="77"/>
      <c r="AP121" s="77"/>
      <c r="AQ121" s="77"/>
      <c r="AR121" s="77"/>
      <c r="AS121" s="77"/>
      <c r="AT121" s="77"/>
      <c r="AU121" s="77"/>
      <c r="AV121" s="77"/>
      <c r="AW121" s="77"/>
      <c r="AX121" s="77"/>
      <c r="AY121" s="77"/>
      <c r="AZ121" s="77"/>
      <c r="BA121" s="77"/>
    </row>
    <row r="122" spans="1:53" ht="18.75" customHeight="1" x14ac:dyDescent="0.3">
      <c r="A122" s="77"/>
      <c r="B122" s="77"/>
      <c r="C122" s="77"/>
      <c r="D122" s="77"/>
      <c r="E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  <c r="AN122" s="77"/>
      <c r="AO122" s="77"/>
      <c r="AP122" s="77"/>
      <c r="AQ122" s="77"/>
      <c r="AR122" s="77"/>
      <c r="AS122" s="77"/>
      <c r="AT122" s="77"/>
      <c r="AU122" s="77"/>
      <c r="AV122" s="77"/>
      <c r="AW122" s="77"/>
      <c r="AX122" s="77"/>
      <c r="AY122" s="77"/>
      <c r="AZ122" s="77"/>
      <c r="BA122" s="77"/>
    </row>
    <row r="123" spans="1:53" ht="18.75" customHeight="1" x14ac:dyDescent="0.3">
      <c r="A123" s="77"/>
      <c r="B123" s="77"/>
      <c r="C123" s="77"/>
      <c r="D123" s="77"/>
      <c r="E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7"/>
      <c r="AU123" s="77"/>
      <c r="AV123" s="77"/>
      <c r="AW123" s="77"/>
      <c r="AX123" s="77"/>
      <c r="AY123" s="77"/>
      <c r="AZ123" s="77"/>
      <c r="BA123" s="77"/>
    </row>
    <row r="124" spans="1:53" ht="18.75" customHeight="1" x14ac:dyDescent="0.3">
      <c r="A124" s="77"/>
      <c r="B124" s="77"/>
      <c r="C124" s="77"/>
      <c r="D124" s="77"/>
      <c r="E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77"/>
      <c r="AO124" s="77"/>
      <c r="AP124" s="77"/>
      <c r="AQ124" s="77"/>
      <c r="AR124" s="77"/>
      <c r="AS124" s="77"/>
      <c r="AT124" s="77"/>
      <c r="AU124" s="77"/>
      <c r="AV124" s="77"/>
      <c r="AW124" s="77"/>
      <c r="AX124" s="77"/>
      <c r="AY124" s="77"/>
      <c r="AZ124" s="77"/>
      <c r="BA124" s="77"/>
    </row>
    <row r="125" spans="1:53" ht="18.75" customHeight="1" x14ac:dyDescent="0.3">
      <c r="A125" s="77"/>
      <c r="B125" s="77"/>
      <c r="C125" s="77"/>
      <c r="D125" s="77"/>
      <c r="E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7"/>
      <c r="AU125" s="77"/>
      <c r="AV125" s="77"/>
      <c r="AW125" s="77"/>
      <c r="AX125" s="77"/>
      <c r="AY125" s="77"/>
      <c r="AZ125" s="77"/>
      <c r="BA125" s="77"/>
    </row>
    <row r="126" spans="1:53" ht="18.75" customHeight="1" x14ac:dyDescent="0.3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  <c r="AP126" s="77"/>
      <c r="AQ126" s="77"/>
      <c r="AR126" s="77"/>
      <c r="AS126" s="77"/>
      <c r="AT126" s="77"/>
      <c r="AU126" s="77"/>
      <c r="AV126" s="77"/>
      <c r="AW126" s="77"/>
      <c r="AX126" s="77"/>
      <c r="AY126" s="77"/>
      <c r="AZ126" s="77"/>
      <c r="BA126" s="77"/>
    </row>
    <row r="127" spans="1:53" ht="18.75" customHeight="1" x14ac:dyDescent="0.3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  <c r="AP127" s="77"/>
      <c r="AQ127" s="77"/>
      <c r="AR127" s="77"/>
      <c r="AS127" s="77"/>
      <c r="AT127" s="77"/>
      <c r="AU127" s="77"/>
      <c r="AV127" s="77"/>
      <c r="AW127" s="77"/>
      <c r="AX127" s="77"/>
      <c r="AY127" s="77"/>
      <c r="AZ127" s="77"/>
      <c r="BA127" s="77"/>
    </row>
    <row r="128" spans="1:53" ht="18.75" customHeight="1" x14ac:dyDescent="0.3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  <c r="AN128" s="77"/>
      <c r="AO128" s="77"/>
      <c r="AP128" s="77"/>
      <c r="AQ128" s="77"/>
      <c r="AR128" s="77"/>
      <c r="AS128" s="77"/>
      <c r="AT128" s="77"/>
      <c r="AU128" s="77"/>
      <c r="AV128" s="77"/>
      <c r="AW128" s="77"/>
      <c r="AX128" s="77"/>
      <c r="AY128" s="77"/>
      <c r="AZ128" s="77"/>
      <c r="BA128" s="77"/>
    </row>
    <row r="129" spans="1:53" ht="18.75" customHeight="1" x14ac:dyDescent="0.3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7"/>
      <c r="AU129" s="77"/>
      <c r="AV129" s="77"/>
      <c r="AW129" s="77"/>
      <c r="AX129" s="77"/>
      <c r="AY129" s="77"/>
      <c r="AZ129" s="77"/>
      <c r="BA129" s="77"/>
    </row>
    <row r="130" spans="1:53" ht="18.75" customHeight="1" x14ac:dyDescent="0.3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  <c r="AP130" s="77"/>
      <c r="AQ130" s="77"/>
      <c r="AR130" s="77"/>
      <c r="AS130" s="77"/>
      <c r="AT130" s="77"/>
      <c r="AU130" s="77"/>
      <c r="AV130" s="77"/>
      <c r="AW130" s="77"/>
      <c r="AX130" s="77"/>
      <c r="AY130" s="77"/>
      <c r="AZ130" s="77"/>
      <c r="BA130" s="77"/>
    </row>
    <row r="131" spans="1:53" ht="18.75" customHeight="1" x14ac:dyDescent="0.3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U131" s="77"/>
      <c r="AV131" s="77"/>
      <c r="AW131" s="77"/>
      <c r="AX131" s="77"/>
      <c r="AY131" s="77"/>
      <c r="AZ131" s="77"/>
      <c r="BA131" s="77"/>
    </row>
    <row r="132" spans="1:53" ht="18.75" customHeight="1" x14ac:dyDescent="0.3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  <c r="AN132" s="77"/>
      <c r="AO132" s="77"/>
      <c r="AP132" s="77"/>
      <c r="AQ132" s="77"/>
      <c r="AR132" s="77"/>
      <c r="AS132" s="77"/>
      <c r="AT132" s="77"/>
      <c r="AU132" s="77"/>
      <c r="AV132" s="77"/>
      <c r="AW132" s="77"/>
      <c r="AX132" s="77"/>
      <c r="AY132" s="77"/>
      <c r="AZ132" s="77"/>
      <c r="BA132" s="77"/>
    </row>
    <row r="133" spans="1:53" ht="18.75" customHeight="1" x14ac:dyDescent="0.3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  <c r="AP133" s="77"/>
      <c r="AQ133" s="77"/>
      <c r="AR133" s="77"/>
      <c r="AS133" s="77"/>
      <c r="AT133" s="77"/>
      <c r="AU133" s="77"/>
      <c r="AV133" s="77"/>
      <c r="AW133" s="77"/>
      <c r="AX133" s="77"/>
      <c r="AY133" s="77"/>
      <c r="AZ133" s="77"/>
      <c r="BA133" s="77"/>
    </row>
    <row r="134" spans="1:53" ht="18.75" customHeight="1" x14ac:dyDescent="0.3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  <c r="AN134" s="77"/>
      <c r="AO134" s="77"/>
      <c r="AP134" s="77"/>
      <c r="AQ134" s="77"/>
      <c r="AR134" s="77"/>
      <c r="AS134" s="77"/>
      <c r="AT134" s="77"/>
      <c r="AU134" s="77"/>
      <c r="AV134" s="77"/>
      <c r="AW134" s="77"/>
      <c r="AX134" s="77"/>
      <c r="AY134" s="77"/>
      <c r="AZ134" s="77"/>
      <c r="BA134" s="77"/>
    </row>
    <row r="135" spans="1:53" ht="18.75" customHeight="1" x14ac:dyDescent="0.3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  <c r="AP135" s="77"/>
      <c r="AQ135" s="77"/>
      <c r="AR135" s="77"/>
      <c r="AS135" s="77"/>
      <c r="AT135" s="77"/>
      <c r="AU135" s="77"/>
      <c r="AV135" s="77"/>
      <c r="AW135" s="77"/>
      <c r="AX135" s="77"/>
      <c r="AY135" s="77"/>
      <c r="AZ135" s="77"/>
      <c r="BA135" s="77"/>
    </row>
    <row r="136" spans="1:53" ht="18.75" customHeight="1" x14ac:dyDescent="0.3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  <c r="AP136" s="77"/>
      <c r="AQ136" s="77"/>
      <c r="AR136" s="77"/>
      <c r="AS136" s="77"/>
      <c r="AT136" s="77"/>
      <c r="AU136" s="77"/>
      <c r="AV136" s="77"/>
      <c r="AW136" s="77"/>
      <c r="AX136" s="77"/>
      <c r="AY136" s="77"/>
      <c r="AZ136" s="77"/>
      <c r="BA136" s="77"/>
    </row>
    <row r="137" spans="1:53" ht="18.75" customHeight="1" x14ac:dyDescent="0.3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  <c r="AP137" s="77"/>
      <c r="AQ137" s="77"/>
      <c r="AR137" s="77"/>
      <c r="AS137" s="77"/>
      <c r="AT137" s="77"/>
      <c r="AU137" s="77"/>
      <c r="AV137" s="77"/>
      <c r="AW137" s="77"/>
      <c r="AX137" s="77"/>
      <c r="AY137" s="77"/>
      <c r="AZ137" s="77"/>
      <c r="BA137" s="77"/>
    </row>
    <row r="138" spans="1:53" ht="18.75" customHeight="1" x14ac:dyDescent="0.3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  <c r="AP138" s="77"/>
      <c r="AQ138" s="77"/>
      <c r="AR138" s="77"/>
      <c r="AS138" s="77"/>
      <c r="AT138" s="77"/>
      <c r="AU138" s="77"/>
      <c r="AV138" s="77"/>
      <c r="AW138" s="77"/>
      <c r="AX138" s="77"/>
      <c r="AY138" s="77"/>
      <c r="AZ138" s="77"/>
      <c r="BA138" s="77"/>
    </row>
    <row r="139" spans="1:53" ht="18.75" customHeight="1" x14ac:dyDescent="0.3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  <c r="AN139" s="77"/>
      <c r="AO139" s="77"/>
      <c r="AP139" s="77"/>
      <c r="AQ139" s="77"/>
      <c r="AR139" s="77"/>
      <c r="AS139" s="77"/>
      <c r="AT139" s="77"/>
      <c r="AU139" s="77"/>
      <c r="AV139" s="77"/>
      <c r="AW139" s="77"/>
      <c r="AX139" s="77"/>
      <c r="AY139" s="77"/>
      <c r="AZ139" s="77"/>
      <c r="BA139" s="77"/>
    </row>
    <row r="140" spans="1:53" ht="18.75" customHeight="1" x14ac:dyDescent="0.3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  <c r="AP140" s="77"/>
      <c r="AQ140" s="77"/>
      <c r="AR140" s="77"/>
      <c r="AS140" s="77"/>
      <c r="AT140" s="77"/>
      <c r="AU140" s="77"/>
      <c r="AV140" s="77"/>
      <c r="AW140" s="77"/>
      <c r="AX140" s="77"/>
      <c r="AY140" s="77"/>
      <c r="AZ140" s="77"/>
      <c r="BA140" s="77"/>
    </row>
    <row r="141" spans="1:53" ht="18.75" customHeight="1" x14ac:dyDescent="0.3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  <c r="AU141" s="77"/>
      <c r="AV141" s="77"/>
      <c r="AW141" s="77"/>
      <c r="AX141" s="77"/>
      <c r="AY141" s="77"/>
      <c r="AZ141" s="77"/>
      <c r="BA141" s="77"/>
    </row>
    <row r="142" spans="1:53" ht="18.75" customHeight="1" x14ac:dyDescent="0.3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  <c r="AP142" s="77"/>
      <c r="AQ142" s="77"/>
      <c r="AR142" s="77"/>
      <c r="AS142" s="77"/>
      <c r="AT142" s="77"/>
      <c r="AU142" s="77"/>
      <c r="AV142" s="77"/>
      <c r="AW142" s="77"/>
      <c r="AX142" s="77"/>
      <c r="AY142" s="77"/>
      <c r="AZ142" s="77"/>
      <c r="BA142" s="77"/>
    </row>
    <row r="143" spans="1:53" ht="18.75" customHeight="1" x14ac:dyDescent="0.3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  <c r="AN143" s="77"/>
      <c r="AO143" s="77"/>
      <c r="AP143" s="77"/>
      <c r="AQ143" s="77"/>
      <c r="AR143" s="77"/>
      <c r="AS143" s="77"/>
      <c r="AT143" s="77"/>
      <c r="AU143" s="77"/>
      <c r="AV143" s="77"/>
      <c r="AW143" s="77"/>
      <c r="AX143" s="77"/>
      <c r="AY143" s="77"/>
      <c r="AZ143" s="77"/>
      <c r="BA143" s="77"/>
    </row>
    <row r="144" spans="1:53" ht="18.75" customHeight="1" x14ac:dyDescent="0.3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  <c r="AP144" s="77"/>
      <c r="AQ144" s="77"/>
      <c r="AR144" s="77"/>
      <c r="AS144" s="77"/>
      <c r="AT144" s="77"/>
      <c r="AU144" s="77"/>
      <c r="AV144" s="77"/>
      <c r="AW144" s="77"/>
      <c r="AX144" s="77"/>
      <c r="AY144" s="77"/>
      <c r="AZ144" s="77"/>
      <c r="BA144" s="77"/>
    </row>
    <row r="145" spans="1:53" ht="18.75" customHeight="1" x14ac:dyDescent="0.3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  <c r="AN145" s="77"/>
      <c r="AO145" s="77"/>
      <c r="AP145" s="77"/>
      <c r="AQ145" s="77"/>
      <c r="AR145" s="77"/>
      <c r="AS145" s="77"/>
      <c r="AT145" s="77"/>
      <c r="AU145" s="77"/>
      <c r="AV145" s="77"/>
      <c r="AW145" s="77"/>
      <c r="AX145" s="77"/>
      <c r="AY145" s="77"/>
      <c r="AZ145" s="77"/>
      <c r="BA145" s="77"/>
    </row>
    <row r="146" spans="1:53" ht="18.75" customHeight="1" x14ac:dyDescent="0.3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  <c r="AU146" s="77"/>
      <c r="AV146" s="77"/>
      <c r="AW146" s="77"/>
      <c r="AX146" s="77"/>
      <c r="AY146" s="77"/>
      <c r="AZ146" s="77"/>
      <c r="BA146" s="77"/>
    </row>
    <row r="147" spans="1:53" ht="18.75" customHeight="1" x14ac:dyDescent="0.3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  <c r="AP147" s="77"/>
      <c r="AQ147" s="77"/>
      <c r="AR147" s="77"/>
      <c r="AS147" s="77"/>
      <c r="AT147" s="77"/>
      <c r="AU147" s="77"/>
      <c r="AV147" s="77"/>
      <c r="AW147" s="77"/>
      <c r="AX147" s="77"/>
      <c r="AY147" s="77"/>
      <c r="AZ147" s="77"/>
      <c r="BA147" s="77"/>
    </row>
    <row r="148" spans="1:53" ht="18.75" customHeight="1" x14ac:dyDescent="0.3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  <c r="AP148" s="77"/>
      <c r="AQ148" s="77"/>
      <c r="AR148" s="77"/>
      <c r="AS148" s="77"/>
      <c r="AT148" s="77"/>
      <c r="AU148" s="77"/>
      <c r="AV148" s="77"/>
      <c r="AW148" s="77"/>
      <c r="AX148" s="77"/>
      <c r="AY148" s="77"/>
      <c r="AZ148" s="77"/>
      <c r="BA148" s="77"/>
    </row>
    <row r="149" spans="1:53" ht="18.75" customHeight="1" x14ac:dyDescent="0.3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  <c r="AN149" s="77"/>
      <c r="AO149" s="77"/>
      <c r="AP149" s="77"/>
      <c r="AQ149" s="77"/>
      <c r="AR149" s="77"/>
      <c r="AS149" s="77"/>
      <c r="AT149" s="77"/>
      <c r="AU149" s="77"/>
      <c r="AV149" s="77"/>
      <c r="AW149" s="77"/>
      <c r="AX149" s="77"/>
      <c r="AY149" s="77"/>
      <c r="AZ149" s="77"/>
      <c r="BA149" s="77"/>
    </row>
    <row r="150" spans="1:53" ht="18.75" customHeight="1" x14ac:dyDescent="0.3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  <c r="AP150" s="77"/>
      <c r="AQ150" s="77"/>
      <c r="AR150" s="77"/>
      <c r="AS150" s="77"/>
      <c r="AT150" s="77"/>
      <c r="AU150" s="77"/>
      <c r="AV150" s="77"/>
      <c r="AW150" s="77"/>
      <c r="AX150" s="77"/>
      <c r="AY150" s="77"/>
      <c r="AZ150" s="77"/>
      <c r="BA150" s="77"/>
    </row>
    <row r="151" spans="1:53" ht="18.75" customHeight="1" x14ac:dyDescent="0.3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  <c r="AN151" s="77"/>
      <c r="AO151" s="77"/>
      <c r="AP151" s="77"/>
      <c r="AQ151" s="77"/>
      <c r="AR151" s="77"/>
      <c r="AS151" s="77"/>
      <c r="AT151" s="77"/>
      <c r="AU151" s="77"/>
      <c r="AV151" s="77"/>
      <c r="AW151" s="77"/>
      <c r="AX151" s="77"/>
      <c r="AY151" s="77"/>
      <c r="AZ151" s="77"/>
      <c r="BA151" s="77"/>
    </row>
    <row r="152" spans="1:53" ht="18.75" customHeight="1" x14ac:dyDescent="0.3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77"/>
      <c r="AW152" s="77"/>
      <c r="AX152" s="77"/>
      <c r="AY152" s="77"/>
      <c r="AZ152" s="77"/>
      <c r="BA152" s="77"/>
    </row>
    <row r="153" spans="1:53" ht="18.75" customHeight="1" x14ac:dyDescent="0.3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  <c r="AP153" s="77"/>
      <c r="AQ153" s="77"/>
      <c r="AR153" s="77"/>
      <c r="AS153" s="77"/>
      <c r="AT153" s="77"/>
      <c r="AU153" s="77"/>
      <c r="AV153" s="77"/>
      <c r="AW153" s="77"/>
      <c r="AX153" s="77"/>
      <c r="AY153" s="77"/>
      <c r="AZ153" s="77"/>
      <c r="BA153" s="77"/>
    </row>
    <row r="154" spans="1:53" ht="18.75" customHeight="1" x14ac:dyDescent="0.3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  <c r="AN154" s="77"/>
      <c r="AO154" s="77"/>
      <c r="AP154" s="77"/>
      <c r="AQ154" s="77"/>
      <c r="AR154" s="77"/>
      <c r="AS154" s="77"/>
      <c r="AT154" s="77"/>
      <c r="AU154" s="77"/>
      <c r="AV154" s="77"/>
      <c r="AW154" s="77"/>
      <c r="AX154" s="77"/>
      <c r="AY154" s="77"/>
      <c r="AZ154" s="77"/>
      <c r="BA154" s="77"/>
    </row>
    <row r="155" spans="1:53" ht="18.75" customHeight="1" x14ac:dyDescent="0.3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  <c r="AP155" s="77"/>
      <c r="AQ155" s="77"/>
      <c r="AR155" s="77"/>
      <c r="AS155" s="77"/>
      <c r="AT155" s="77"/>
      <c r="AU155" s="77"/>
      <c r="AV155" s="77"/>
      <c r="AW155" s="77"/>
      <c r="AX155" s="77"/>
      <c r="AY155" s="77"/>
      <c r="AZ155" s="77"/>
      <c r="BA155" s="77"/>
    </row>
    <row r="156" spans="1:53" ht="18.75" customHeight="1" x14ac:dyDescent="0.3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  <c r="AU156" s="77"/>
      <c r="AV156" s="77"/>
      <c r="AW156" s="77"/>
      <c r="AX156" s="77"/>
      <c r="AY156" s="77"/>
      <c r="AZ156" s="77"/>
      <c r="BA156" s="77"/>
    </row>
    <row r="157" spans="1:53" ht="18.75" customHeight="1" x14ac:dyDescent="0.3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  <c r="AN157" s="77"/>
      <c r="AO157" s="77"/>
      <c r="AP157" s="77"/>
      <c r="AQ157" s="77"/>
      <c r="AR157" s="77"/>
      <c r="AS157" s="77"/>
      <c r="AT157" s="77"/>
      <c r="AU157" s="77"/>
      <c r="AV157" s="77"/>
      <c r="AW157" s="77"/>
      <c r="AX157" s="77"/>
      <c r="AY157" s="77"/>
      <c r="AZ157" s="77"/>
      <c r="BA157" s="77"/>
    </row>
    <row r="158" spans="1:53" ht="18.75" customHeight="1" x14ac:dyDescent="0.3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  <c r="AP158" s="77"/>
      <c r="AQ158" s="77"/>
      <c r="AR158" s="77"/>
      <c r="AS158" s="77"/>
      <c r="AT158" s="77"/>
      <c r="AU158" s="77"/>
      <c r="AV158" s="77"/>
      <c r="AW158" s="77"/>
      <c r="AX158" s="77"/>
      <c r="AY158" s="77"/>
      <c r="AZ158" s="77"/>
      <c r="BA158" s="77"/>
    </row>
    <row r="159" spans="1:53" ht="18.75" customHeight="1" x14ac:dyDescent="0.3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  <c r="AP159" s="77"/>
      <c r="AQ159" s="77"/>
      <c r="AR159" s="77"/>
      <c r="AS159" s="77"/>
      <c r="AT159" s="77"/>
      <c r="AU159" s="77"/>
      <c r="AV159" s="77"/>
      <c r="AW159" s="77"/>
      <c r="AX159" s="77"/>
      <c r="AY159" s="77"/>
      <c r="AZ159" s="77"/>
      <c r="BA159" s="77"/>
    </row>
    <row r="160" spans="1:53" ht="18.75" customHeight="1" x14ac:dyDescent="0.3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U160" s="77"/>
      <c r="AV160" s="77"/>
      <c r="AW160" s="77"/>
      <c r="AX160" s="77"/>
      <c r="AY160" s="77"/>
      <c r="AZ160" s="77"/>
      <c r="BA160" s="77"/>
    </row>
    <row r="161" spans="1:53" ht="18.75" customHeight="1" x14ac:dyDescent="0.3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  <c r="AP161" s="77"/>
      <c r="AQ161" s="77"/>
      <c r="AR161" s="77"/>
      <c r="AS161" s="77"/>
      <c r="AT161" s="77"/>
      <c r="AU161" s="77"/>
      <c r="AV161" s="77"/>
      <c r="AW161" s="77"/>
      <c r="AX161" s="77"/>
      <c r="AY161" s="77"/>
      <c r="AZ161" s="77"/>
      <c r="BA161" s="77"/>
    </row>
    <row r="162" spans="1:53" ht="18.75" customHeight="1" x14ac:dyDescent="0.3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  <c r="AP162" s="77"/>
      <c r="AQ162" s="77"/>
      <c r="AR162" s="77"/>
      <c r="AS162" s="77"/>
      <c r="AT162" s="77"/>
      <c r="AU162" s="77"/>
      <c r="AV162" s="77"/>
      <c r="AW162" s="77"/>
      <c r="AX162" s="77"/>
      <c r="AY162" s="77"/>
      <c r="AZ162" s="77"/>
      <c r="BA162" s="77"/>
    </row>
    <row r="163" spans="1:53" ht="18.75" customHeight="1" x14ac:dyDescent="0.3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  <c r="AP163" s="77"/>
      <c r="AQ163" s="77"/>
      <c r="AR163" s="77"/>
      <c r="AS163" s="77"/>
      <c r="AT163" s="77"/>
      <c r="AU163" s="77"/>
      <c r="AV163" s="77"/>
      <c r="AW163" s="77"/>
      <c r="AX163" s="77"/>
      <c r="AY163" s="77"/>
      <c r="AZ163" s="77"/>
      <c r="BA163" s="77"/>
    </row>
    <row r="164" spans="1:53" ht="18.75" customHeight="1" x14ac:dyDescent="0.3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  <c r="AP164" s="77"/>
      <c r="AQ164" s="77"/>
      <c r="AR164" s="77"/>
      <c r="AS164" s="77"/>
      <c r="AT164" s="77"/>
      <c r="AU164" s="77"/>
      <c r="AV164" s="77"/>
      <c r="AW164" s="77"/>
      <c r="AX164" s="77"/>
      <c r="AY164" s="77"/>
      <c r="AZ164" s="77"/>
      <c r="BA164" s="77"/>
    </row>
    <row r="165" spans="1:53" ht="18.75" customHeight="1" x14ac:dyDescent="0.3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  <c r="AP165" s="77"/>
      <c r="AQ165" s="77"/>
      <c r="AR165" s="77"/>
      <c r="AS165" s="77"/>
      <c r="AT165" s="77"/>
      <c r="AU165" s="77"/>
      <c r="AV165" s="77"/>
      <c r="AW165" s="77"/>
      <c r="AX165" s="77"/>
      <c r="AY165" s="77"/>
      <c r="AZ165" s="77"/>
      <c r="BA165" s="77"/>
    </row>
    <row r="166" spans="1:53" ht="18.75" customHeight="1" x14ac:dyDescent="0.3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  <c r="AN166" s="77"/>
      <c r="AO166" s="77"/>
      <c r="AP166" s="77"/>
      <c r="AQ166" s="77"/>
      <c r="AR166" s="77"/>
      <c r="AS166" s="77"/>
      <c r="AT166" s="77"/>
      <c r="AU166" s="77"/>
      <c r="AV166" s="77"/>
      <c r="AW166" s="77"/>
      <c r="AX166" s="77"/>
      <c r="AY166" s="77"/>
      <c r="AZ166" s="77"/>
      <c r="BA166" s="77"/>
    </row>
    <row r="167" spans="1:53" ht="18.75" customHeight="1" x14ac:dyDescent="0.3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  <c r="AP167" s="77"/>
      <c r="AQ167" s="77"/>
      <c r="AR167" s="77"/>
      <c r="AS167" s="77"/>
      <c r="AT167" s="77"/>
      <c r="AU167" s="77"/>
      <c r="AV167" s="77"/>
      <c r="AW167" s="77"/>
      <c r="AX167" s="77"/>
      <c r="AY167" s="77"/>
      <c r="AZ167" s="77"/>
      <c r="BA167" s="77"/>
    </row>
    <row r="168" spans="1:53" ht="18.75" customHeight="1" x14ac:dyDescent="0.3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  <c r="AN168" s="77"/>
      <c r="AO168" s="77"/>
      <c r="AP168" s="77"/>
      <c r="AQ168" s="77"/>
      <c r="AR168" s="77"/>
      <c r="AS168" s="77"/>
      <c r="AT168" s="77"/>
      <c r="AU168" s="77"/>
      <c r="AV168" s="77"/>
      <c r="AW168" s="77"/>
      <c r="AX168" s="77"/>
      <c r="AY168" s="77"/>
      <c r="AZ168" s="77"/>
      <c r="BA168" s="77"/>
    </row>
    <row r="169" spans="1:53" ht="18.75" customHeight="1" x14ac:dyDescent="0.3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  <c r="AP169" s="77"/>
      <c r="AQ169" s="77"/>
      <c r="AR169" s="77"/>
      <c r="AS169" s="77"/>
      <c r="AT169" s="77"/>
      <c r="AU169" s="77"/>
      <c r="AV169" s="77"/>
      <c r="AW169" s="77"/>
      <c r="AX169" s="77"/>
      <c r="AY169" s="77"/>
      <c r="AZ169" s="77"/>
      <c r="BA169" s="77"/>
    </row>
    <row r="170" spans="1:53" ht="18.75" customHeight="1" x14ac:dyDescent="0.3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  <c r="AP170" s="77"/>
      <c r="AQ170" s="77"/>
      <c r="AR170" s="77"/>
      <c r="AS170" s="77"/>
      <c r="AT170" s="77"/>
      <c r="AU170" s="77"/>
      <c r="AV170" s="77"/>
      <c r="AW170" s="77"/>
      <c r="AX170" s="77"/>
      <c r="AY170" s="77"/>
      <c r="AZ170" s="77"/>
      <c r="BA170" s="77"/>
    </row>
    <row r="171" spans="1:53" ht="18.75" customHeight="1" x14ac:dyDescent="0.3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U171" s="77"/>
      <c r="AV171" s="77"/>
      <c r="AW171" s="77"/>
      <c r="AX171" s="77"/>
      <c r="AY171" s="77"/>
      <c r="AZ171" s="77"/>
      <c r="BA171" s="77"/>
    </row>
    <row r="172" spans="1:53" ht="18.75" customHeight="1" x14ac:dyDescent="0.3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  <c r="AZ172" s="77"/>
      <c r="BA172" s="77"/>
    </row>
    <row r="173" spans="1:53" ht="18.75" customHeight="1" x14ac:dyDescent="0.3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  <c r="AN173" s="77"/>
      <c r="AO173" s="77"/>
      <c r="AP173" s="77"/>
      <c r="AQ173" s="77"/>
      <c r="AR173" s="77"/>
      <c r="AS173" s="77"/>
      <c r="AT173" s="77"/>
      <c r="AU173" s="77"/>
      <c r="AV173" s="77"/>
      <c r="AW173" s="77"/>
      <c r="AX173" s="77"/>
      <c r="AY173" s="77"/>
      <c r="AZ173" s="77"/>
      <c r="BA173" s="77"/>
    </row>
    <row r="174" spans="1:53" ht="18.75" customHeight="1" x14ac:dyDescent="0.3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  <c r="AP174" s="77"/>
      <c r="AQ174" s="77"/>
      <c r="AR174" s="77"/>
      <c r="AS174" s="77"/>
      <c r="AT174" s="77"/>
      <c r="AU174" s="77"/>
      <c r="AV174" s="77"/>
      <c r="AW174" s="77"/>
      <c r="AX174" s="77"/>
      <c r="AY174" s="77"/>
      <c r="AZ174" s="77"/>
      <c r="BA174" s="77"/>
    </row>
    <row r="175" spans="1:53" ht="18.75" customHeight="1" x14ac:dyDescent="0.3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  <c r="AN175" s="77"/>
      <c r="AO175" s="77"/>
      <c r="AP175" s="77"/>
      <c r="AQ175" s="77"/>
      <c r="AR175" s="77"/>
      <c r="AS175" s="77"/>
      <c r="AT175" s="77"/>
      <c r="AU175" s="77"/>
      <c r="AV175" s="77"/>
      <c r="AW175" s="77"/>
      <c r="AX175" s="77"/>
      <c r="AY175" s="77"/>
      <c r="AZ175" s="77"/>
      <c r="BA175" s="77"/>
    </row>
    <row r="176" spans="1:53" ht="18.75" customHeight="1" x14ac:dyDescent="0.3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  <c r="AP176" s="77"/>
      <c r="AQ176" s="77"/>
      <c r="AR176" s="77"/>
      <c r="AS176" s="77"/>
      <c r="AT176" s="77"/>
      <c r="AU176" s="77"/>
      <c r="AV176" s="77"/>
      <c r="AW176" s="77"/>
      <c r="AX176" s="77"/>
      <c r="AY176" s="77"/>
      <c r="AZ176" s="77"/>
      <c r="BA176" s="77"/>
    </row>
    <row r="177" spans="1:53" ht="18.75" customHeight="1" x14ac:dyDescent="0.3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  <c r="AN177" s="77"/>
      <c r="AO177" s="77"/>
      <c r="AP177" s="77"/>
      <c r="AQ177" s="77"/>
      <c r="AR177" s="77"/>
      <c r="AS177" s="77"/>
      <c r="AT177" s="77"/>
      <c r="AU177" s="77"/>
      <c r="AV177" s="77"/>
      <c r="AW177" s="77"/>
      <c r="AX177" s="77"/>
      <c r="AY177" s="77"/>
      <c r="AZ177" s="77"/>
      <c r="BA177" s="77"/>
    </row>
    <row r="178" spans="1:53" ht="18.75" customHeight="1" x14ac:dyDescent="0.3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  <c r="AP178" s="77"/>
      <c r="AQ178" s="77"/>
      <c r="AR178" s="77"/>
      <c r="AS178" s="77"/>
      <c r="AT178" s="77"/>
      <c r="AU178" s="77"/>
      <c r="AV178" s="77"/>
      <c r="AW178" s="77"/>
      <c r="AX178" s="77"/>
      <c r="AY178" s="77"/>
      <c r="AZ178" s="77"/>
      <c r="BA178" s="77"/>
    </row>
    <row r="179" spans="1:53" ht="18.75" customHeight="1" x14ac:dyDescent="0.3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  <c r="AN179" s="77"/>
      <c r="AO179" s="77"/>
      <c r="AP179" s="77"/>
      <c r="AQ179" s="77"/>
      <c r="AR179" s="77"/>
      <c r="AS179" s="77"/>
      <c r="AT179" s="77"/>
      <c r="AU179" s="77"/>
      <c r="AV179" s="77"/>
      <c r="AW179" s="77"/>
      <c r="AX179" s="77"/>
      <c r="AY179" s="77"/>
      <c r="AZ179" s="77"/>
      <c r="BA179" s="77"/>
    </row>
    <row r="180" spans="1:53" ht="18.75" customHeight="1" x14ac:dyDescent="0.3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77"/>
      <c r="AO180" s="77"/>
      <c r="AP180" s="77"/>
      <c r="AQ180" s="77"/>
      <c r="AR180" s="77"/>
      <c r="AS180" s="77"/>
      <c r="AT180" s="77"/>
      <c r="AU180" s="77"/>
      <c r="AV180" s="77"/>
      <c r="AW180" s="77"/>
      <c r="AX180" s="77"/>
      <c r="AY180" s="77"/>
      <c r="AZ180" s="77"/>
      <c r="BA180" s="77"/>
    </row>
    <row r="181" spans="1:53" ht="18.75" customHeight="1" x14ac:dyDescent="0.3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  <c r="AP181" s="77"/>
      <c r="AQ181" s="77"/>
      <c r="AR181" s="77"/>
      <c r="AS181" s="77"/>
      <c r="AT181" s="77"/>
      <c r="AU181" s="77"/>
      <c r="AV181" s="77"/>
      <c r="AW181" s="77"/>
      <c r="AX181" s="77"/>
      <c r="AY181" s="77"/>
      <c r="AZ181" s="77"/>
      <c r="BA181" s="77"/>
    </row>
    <row r="182" spans="1:53" ht="18.75" customHeight="1" x14ac:dyDescent="0.3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  <c r="AU182" s="77"/>
      <c r="AV182" s="77"/>
      <c r="AW182" s="77"/>
      <c r="AX182" s="77"/>
      <c r="AY182" s="77"/>
      <c r="AZ182" s="77"/>
      <c r="BA182" s="77"/>
    </row>
    <row r="183" spans="1:53" ht="18.75" customHeight="1" x14ac:dyDescent="0.3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  <c r="AP183" s="77"/>
      <c r="AQ183" s="77"/>
      <c r="AR183" s="77"/>
      <c r="AS183" s="77"/>
      <c r="AT183" s="77"/>
      <c r="AU183" s="77"/>
      <c r="AV183" s="77"/>
      <c r="AW183" s="77"/>
      <c r="AX183" s="77"/>
      <c r="AY183" s="77"/>
      <c r="AZ183" s="77"/>
      <c r="BA183" s="77"/>
    </row>
    <row r="184" spans="1:53" ht="18.75" customHeight="1" x14ac:dyDescent="0.3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77"/>
      <c r="AO184" s="77"/>
      <c r="AP184" s="77"/>
      <c r="AQ184" s="77"/>
      <c r="AR184" s="77"/>
      <c r="AS184" s="77"/>
      <c r="AT184" s="77"/>
      <c r="AU184" s="77"/>
      <c r="AV184" s="77"/>
      <c r="AW184" s="77"/>
      <c r="AX184" s="77"/>
      <c r="AY184" s="77"/>
      <c r="AZ184" s="77"/>
      <c r="BA184" s="77"/>
    </row>
    <row r="185" spans="1:53" ht="18.75" customHeight="1" x14ac:dyDescent="0.3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  <c r="AP185" s="77"/>
      <c r="AQ185" s="77"/>
      <c r="AR185" s="77"/>
      <c r="AS185" s="77"/>
      <c r="AT185" s="77"/>
      <c r="AU185" s="77"/>
      <c r="AV185" s="77"/>
      <c r="AW185" s="77"/>
      <c r="AX185" s="77"/>
      <c r="AY185" s="77"/>
      <c r="AZ185" s="77"/>
      <c r="BA185" s="77"/>
    </row>
    <row r="186" spans="1:53" ht="18.75" customHeight="1" x14ac:dyDescent="0.3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77"/>
      <c r="AT186" s="77"/>
      <c r="AU186" s="77"/>
      <c r="AV186" s="77"/>
      <c r="AW186" s="77"/>
      <c r="AX186" s="77"/>
      <c r="AY186" s="77"/>
      <c r="AZ186" s="77"/>
      <c r="BA186" s="77"/>
    </row>
    <row r="187" spans="1:53" ht="18.75" customHeight="1" x14ac:dyDescent="0.3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  <c r="AN187" s="77"/>
      <c r="AO187" s="77"/>
      <c r="AP187" s="77"/>
      <c r="AQ187" s="77"/>
      <c r="AR187" s="77"/>
      <c r="AS187" s="77"/>
      <c r="AT187" s="77"/>
      <c r="AU187" s="77"/>
      <c r="AV187" s="77"/>
      <c r="AW187" s="77"/>
      <c r="AX187" s="77"/>
      <c r="AY187" s="77"/>
      <c r="AZ187" s="77"/>
      <c r="BA187" s="77"/>
    </row>
    <row r="188" spans="1:53" ht="18.75" customHeight="1" x14ac:dyDescent="0.3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  <c r="AP188" s="77"/>
      <c r="AQ188" s="77"/>
      <c r="AR188" s="77"/>
      <c r="AS188" s="77"/>
      <c r="AT188" s="77"/>
      <c r="AU188" s="77"/>
      <c r="AV188" s="77"/>
      <c r="AW188" s="77"/>
      <c r="AX188" s="77"/>
      <c r="AY188" s="77"/>
      <c r="AZ188" s="77"/>
      <c r="BA188" s="77"/>
    </row>
    <row r="189" spans="1:53" ht="18.75" customHeight="1" x14ac:dyDescent="0.3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  <c r="AP189" s="77"/>
      <c r="AQ189" s="77"/>
      <c r="AR189" s="77"/>
      <c r="AS189" s="77"/>
      <c r="AT189" s="77"/>
      <c r="AU189" s="77"/>
      <c r="AV189" s="77"/>
      <c r="AW189" s="77"/>
      <c r="AX189" s="77"/>
      <c r="AY189" s="77"/>
      <c r="AZ189" s="77"/>
      <c r="BA189" s="77"/>
    </row>
    <row r="190" spans="1:53" ht="18.75" customHeight="1" x14ac:dyDescent="0.3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  <c r="AP190" s="77"/>
      <c r="AQ190" s="77"/>
      <c r="AR190" s="77"/>
      <c r="AS190" s="77"/>
      <c r="AT190" s="77"/>
      <c r="AU190" s="77"/>
      <c r="AV190" s="77"/>
      <c r="AW190" s="77"/>
      <c r="AX190" s="77"/>
      <c r="AY190" s="77"/>
      <c r="AZ190" s="77"/>
      <c r="BA190" s="77"/>
    </row>
    <row r="191" spans="1:53" ht="18.75" customHeight="1" x14ac:dyDescent="0.3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  <c r="AP191" s="77"/>
      <c r="AQ191" s="77"/>
      <c r="AR191" s="77"/>
      <c r="AS191" s="77"/>
      <c r="AT191" s="77"/>
      <c r="AU191" s="77"/>
      <c r="AV191" s="77"/>
      <c r="AW191" s="77"/>
      <c r="AX191" s="77"/>
      <c r="AY191" s="77"/>
      <c r="AZ191" s="77"/>
      <c r="BA191" s="77"/>
    </row>
    <row r="192" spans="1:53" ht="18.75" customHeight="1" x14ac:dyDescent="0.3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  <c r="AP192" s="77"/>
      <c r="AQ192" s="77"/>
      <c r="AR192" s="77"/>
      <c r="AS192" s="77"/>
      <c r="AT192" s="77"/>
      <c r="AU192" s="77"/>
      <c r="AV192" s="77"/>
      <c r="AW192" s="77"/>
      <c r="AX192" s="77"/>
      <c r="AY192" s="77"/>
      <c r="AZ192" s="77"/>
      <c r="BA192" s="77"/>
    </row>
    <row r="193" spans="1:53" ht="18.75" customHeight="1" x14ac:dyDescent="0.3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  <c r="AP193" s="77"/>
      <c r="AQ193" s="77"/>
      <c r="AR193" s="77"/>
      <c r="AS193" s="77"/>
      <c r="AT193" s="77"/>
      <c r="AU193" s="77"/>
      <c r="AV193" s="77"/>
      <c r="AW193" s="77"/>
      <c r="AX193" s="77"/>
      <c r="AY193" s="77"/>
      <c r="AZ193" s="77"/>
      <c r="BA193" s="77"/>
    </row>
    <row r="194" spans="1:53" ht="18.75" customHeight="1" x14ac:dyDescent="0.3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  <c r="AP194" s="77"/>
      <c r="AQ194" s="77"/>
      <c r="AR194" s="77"/>
      <c r="AS194" s="77"/>
      <c r="AT194" s="77"/>
      <c r="AU194" s="77"/>
      <c r="AV194" s="77"/>
      <c r="AW194" s="77"/>
      <c r="AX194" s="77"/>
      <c r="AY194" s="77"/>
      <c r="AZ194" s="77"/>
      <c r="BA194" s="77"/>
    </row>
    <row r="195" spans="1:53" ht="18.75" customHeight="1" x14ac:dyDescent="0.3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  <c r="AP195" s="77"/>
      <c r="AQ195" s="77"/>
      <c r="AR195" s="77"/>
      <c r="AS195" s="77"/>
      <c r="AT195" s="77"/>
      <c r="AU195" s="77"/>
      <c r="AV195" s="77"/>
      <c r="AW195" s="77"/>
      <c r="AX195" s="77"/>
      <c r="AY195" s="77"/>
      <c r="AZ195" s="77"/>
      <c r="BA195" s="77"/>
    </row>
    <row r="196" spans="1:53" ht="18.75" customHeight="1" x14ac:dyDescent="0.3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  <c r="AP196" s="77"/>
      <c r="AQ196" s="77"/>
      <c r="AR196" s="77"/>
      <c r="AS196" s="77"/>
      <c r="AT196" s="77"/>
      <c r="AU196" s="77"/>
      <c r="AV196" s="77"/>
      <c r="AW196" s="77"/>
      <c r="AX196" s="77"/>
      <c r="AY196" s="77"/>
      <c r="AZ196" s="77"/>
      <c r="BA196" s="77"/>
    </row>
    <row r="197" spans="1:53" ht="18.75" customHeight="1" x14ac:dyDescent="0.3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  <c r="AP197" s="77"/>
      <c r="AQ197" s="77"/>
      <c r="AR197" s="77"/>
      <c r="AS197" s="77"/>
      <c r="AT197" s="77"/>
      <c r="AU197" s="77"/>
      <c r="AV197" s="77"/>
      <c r="AW197" s="77"/>
      <c r="AX197" s="77"/>
      <c r="AY197" s="77"/>
      <c r="AZ197" s="77"/>
      <c r="BA197" s="77"/>
    </row>
    <row r="198" spans="1:53" ht="18.75" customHeight="1" x14ac:dyDescent="0.3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  <c r="AP198" s="77"/>
      <c r="AQ198" s="77"/>
      <c r="AR198" s="77"/>
      <c r="AS198" s="77"/>
      <c r="AT198" s="77"/>
      <c r="AU198" s="77"/>
      <c r="AV198" s="77"/>
      <c r="AW198" s="77"/>
      <c r="AX198" s="77"/>
      <c r="AY198" s="77"/>
      <c r="AZ198" s="77"/>
      <c r="BA198" s="77"/>
    </row>
    <row r="199" spans="1:53" ht="18.75" customHeight="1" x14ac:dyDescent="0.3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  <c r="AP199" s="77"/>
      <c r="AQ199" s="77"/>
      <c r="AR199" s="77"/>
      <c r="AS199" s="77"/>
      <c r="AT199" s="77"/>
      <c r="AU199" s="77"/>
      <c r="AV199" s="77"/>
      <c r="AW199" s="77"/>
      <c r="AX199" s="77"/>
      <c r="AY199" s="77"/>
      <c r="AZ199" s="77"/>
      <c r="BA199" s="77"/>
    </row>
    <row r="200" spans="1:53" ht="18.75" customHeight="1" x14ac:dyDescent="0.3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  <c r="AN200" s="77"/>
      <c r="AO200" s="77"/>
      <c r="AP200" s="77"/>
      <c r="AQ200" s="77"/>
      <c r="AR200" s="77"/>
      <c r="AS200" s="77"/>
      <c r="AT200" s="77"/>
      <c r="AU200" s="77"/>
      <c r="AV200" s="77"/>
      <c r="AW200" s="77"/>
      <c r="AX200" s="77"/>
      <c r="AY200" s="77"/>
      <c r="AZ200" s="77"/>
      <c r="BA200" s="77"/>
    </row>
    <row r="201" spans="1:53" ht="18.75" customHeight="1" x14ac:dyDescent="0.3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U201" s="77"/>
      <c r="AV201" s="77"/>
      <c r="AW201" s="77"/>
      <c r="AX201" s="77"/>
      <c r="AY201" s="77"/>
      <c r="AZ201" s="77"/>
      <c r="BA201" s="77"/>
    </row>
    <row r="202" spans="1:53" ht="18.75" customHeight="1" x14ac:dyDescent="0.3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  <c r="AN202" s="77"/>
      <c r="AO202" s="77"/>
      <c r="AP202" s="77"/>
      <c r="AQ202" s="77"/>
      <c r="AR202" s="77"/>
      <c r="AS202" s="77"/>
      <c r="AT202" s="77"/>
      <c r="AU202" s="77"/>
      <c r="AV202" s="77"/>
      <c r="AW202" s="77"/>
      <c r="AX202" s="77"/>
      <c r="AY202" s="77"/>
      <c r="AZ202" s="77"/>
      <c r="BA202" s="77"/>
    </row>
    <row r="203" spans="1:53" ht="18.75" customHeight="1" x14ac:dyDescent="0.3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  <c r="AP203" s="77"/>
      <c r="AQ203" s="77"/>
      <c r="AR203" s="77"/>
      <c r="AS203" s="77"/>
      <c r="AT203" s="77"/>
      <c r="AU203" s="77"/>
      <c r="AV203" s="77"/>
      <c r="AW203" s="77"/>
      <c r="AX203" s="77"/>
      <c r="AY203" s="77"/>
      <c r="AZ203" s="77"/>
      <c r="BA203" s="77"/>
    </row>
    <row r="204" spans="1:53" ht="18.75" customHeight="1" x14ac:dyDescent="0.3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  <c r="AP204" s="77"/>
      <c r="AQ204" s="77"/>
      <c r="AR204" s="77"/>
      <c r="AS204" s="77"/>
      <c r="AT204" s="77"/>
      <c r="AU204" s="77"/>
      <c r="AV204" s="77"/>
      <c r="AW204" s="77"/>
      <c r="AX204" s="77"/>
      <c r="AY204" s="77"/>
      <c r="AZ204" s="77"/>
      <c r="BA204" s="77"/>
    </row>
    <row r="205" spans="1:53" ht="18.75" customHeight="1" x14ac:dyDescent="0.3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  <c r="AP205" s="77"/>
      <c r="AQ205" s="77"/>
      <c r="AR205" s="77"/>
      <c r="AS205" s="77"/>
      <c r="AT205" s="77"/>
      <c r="AU205" s="77"/>
      <c r="AV205" s="77"/>
      <c r="AW205" s="77"/>
      <c r="AX205" s="77"/>
      <c r="AY205" s="77"/>
      <c r="AZ205" s="77"/>
      <c r="BA205" s="77"/>
    </row>
    <row r="206" spans="1:53" ht="18.75" customHeight="1" x14ac:dyDescent="0.3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  <c r="AP206" s="77"/>
      <c r="AQ206" s="77"/>
      <c r="AR206" s="77"/>
      <c r="AS206" s="77"/>
      <c r="AT206" s="77"/>
      <c r="AU206" s="77"/>
      <c r="AV206" s="77"/>
      <c r="AW206" s="77"/>
      <c r="AX206" s="77"/>
      <c r="AY206" s="77"/>
      <c r="AZ206" s="77"/>
      <c r="BA206" s="77"/>
    </row>
    <row r="207" spans="1:53" ht="18.75" customHeight="1" x14ac:dyDescent="0.3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  <c r="AN207" s="77"/>
      <c r="AO207" s="77"/>
      <c r="AP207" s="77"/>
      <c r="AQ207" s="77"/>
      <c r="AR207" s="77"/>
      <c r="AS207" s="77"/>
      <c r="AT207" s="77"/>
      <c r="AU207" s="77"/>
      <c r="AV207" s="77"/>
      <c r="AW207" s="77"/>
      <c r="AX207" s="77"/>
      <c r="AY207" s="77"/>
      <c r="AZ207" s="77"/>
      <c r="BA207" s="77"/>
    </row>
    <row r="208" spans="1:53" ht="18.75" customHeight="1" x14ac:dyDescent="0.3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  <c r="AP208" s="77"/>
      <c r="AQ208" s="77"/>
      <c r="AR208" s="77"/>
      <c r="AS208" s="77"/>
      <c r="AT208" s="77"/>
      <c r="AU208" s="77"/>
      <c r="AV208" s="77"/>
      <c r="AW208" s="77"/>
      <c r="AX208" s="77"/>
      <c r="AY208" s="77"/>
      <c r="AZ208" s="77"/>
      <c r="BA208" s="77"/>
    </row>
    <row r="209" spans="1:53" ht="18.75" customHeight="1" x14ac:dyDescent="0.3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  <c r="AN209" s="77"/>
      <c r="AO209" s="77"/>
      <c r="AP209" s="77"/>
      <c r="AQ209" s="77"/>
      <c r="AR209" s="77"/>
      <c r="AS209" s="77"/>
      <c r="AT209" s="77"/>
      <c r="AU209" s="77"/>
      <c r="AV209" s="77"/>
      <c r="AW209" s="77"/>
      <c r="AX209" s="77"/>
      <c r="AY209" s="77"/>
      <c r="AZ209" s="77"/>
      <c r="BA209" s="77"/>
    </row>
    <row r="210" spans="1:53" ht="18.75" customHeight="1" x14ac:dyDescent="0.3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  <c r="AP210" s="77"/>
      <c r="AQ210" s="77"/>
      <c r="AR210" s="77"/>
      <c r="AS210" s="77"/>
      <c r="AT210" s="77"/>
      <c r="AU210" s="77"/>
      <c r="AV210" s="77"/>
      <c r="AW210" s="77"/>
      <c r="AX210" s="77"/>
      <c r="AY210" s="77"/>
      <c r="AZ210" s="77"/>
      <c r="BA210" s="77"/>
    </row>
    <row r="211" spans="1:53" ht="18.75" customHeight="1" x14ac:dyDescent="0.3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  <c r="AN211" s="77"/>
      <c r="AO211" s="77"/>
      <c r="AP211" s="77"/>
      <c r="AQ211" s="77"/>
      <c r="AR211" s="77"/>
      <c r="AS211" s="77"/>
      <c r="AT211" s="77"/>
      <c r="AU211" s="77"/>
      <c r="AV211" s="77"/>
      <c r="AW211" s="77"/>
      <c r="AX211" s="77"/>
      <c r="AY211" s="77"/>
      <c r="AZ211" s="77"/>
      <c r="BA211" s="77"/>
    </row>
    <row r="212" spans="1:53" ht="18.75" customHeight="1" x14ac:dyDescent="0.3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  <c r="AP212" s="77"/>
      <c r="AQ212" s="77"/>
      <c r="AR212" s="77"/>
      <c r="AS212" s="77"/>
      <c r="AT212" s="77"/>
      <c r="AU212" s="77"/>
      <c r="AV212" s="77"/>
      <c r="AW212" s="77"/>
      <c r="AX212" s="77"/>
      <c r="AY212" s="77"/>
      <c r="AZ212" s="77"/>
      <c r="BA212" s="77"/>
    </row>
    <row r="213" spans="1:53" ht="18.75" customHeight="1" x14ac:dyDescent="0.3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  <c r="AN213" s="77"/>
      <c r="AO213" s="77"/>
      <c r="AP213" s="77"/>
      <c r="AQ213" s="77"/>
      <c r="AR213" s="77"/>
      <c r="AS213" s="77"/>
      <c r="AT213" s="77"/>
      <c r="AU213" s="77"/>
      <c r="AV213" s="77"/>
      <c r="AW213" s="77"/>
      <c r="AX213" s="77"/>
      <c r="AY213" s="77"/>
      <c r="AZ213" s="77"/>
      <c r="BA213" s="77"/>
    </row>
    <row r="214" spans="1:53" ht="18.75" customHeight="1" x14ac:dyDescent="0.3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  <c r="AP214" s="77"/>
      <c r="AQ214" s="77"/>
      <c r="AR214" s="77"/>
      <c r="AS214" s="77"/>
      <c r="AT214" s="77"/>
      <c r="AU214" s="77"/>
      <c r="AV214" s="77"/>
      <c r="AW214" s="77"/>
      <c r="AX214" s="77"/>
      <c r="AY214" s="77"/>
      <c r="AZ214" s="77"/>
      <c r="BA214" s="77"/>
    </row>
    <row r="215" spans="1:53" ht="18.75" customHeight="1" x14ac:dyDescent="0.3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  <c r="AP215" s="77"/>
      <c r="AQ215" s="77"/>
      <c r="AR215" s="77"/>
      <c r="AS215" s="77"/>
      <c r="AT215" s="77"/>
      <c r="AU215" s="77"/>
      <c r="AV215" s="77"/>
      <c r="AW215" s="77"/>
      <c r="AX215" s="77"/>
      <c r="AY215" s="77"/>
      <c r="AZ215" s="77"/>
      <c r="BA215" s="77"/>
    </row>
    <row r="216" spans="1:53" ht="18.75" customHeight="1" x14ac:dyDescent="0.3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77"/>
      <c r="AW216" s="77"/>
      <c r="AX216" s="77"/>
      <c r="AY216" s="77"/>
      <c r="AZ216" s="77"/>
      <c r="BA216" s="77"/>
    </row>
    <row r="217" spans="1:53" ht="18.75" customHeight="1" x14ac:dyDescent="0.3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  <c r="AP217" s="77"/>
      <c r="AQ217" s="77"/>
      <c r="AR217" s="77"/>
      <c r="AS217" s="77"/>
      <c r="AT217" s="77"/>
      <c r="AU217" s="77"/>
      <c r="AV217" s="77"/>
      <c r="AW217" s="77"/>
      <c r="AX217" s="77"/>
      <c r="AY217" s="77"/>
      <c r="AZ217" s="77"/>
      <c r="BA217" s="77"/>
    </row>
    <row r="218" spans="1:53" ht="18.75" customHeight="1" x14ac:dyDescent="0.3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  <c r="AP218" s="77"/>
      <c r="AQ218" s="77"/>
      <c r="AR218" s="77"/>
      <c r="AS218" s="77"/>
      <c r="AT218" s="77"/>
      <c r="AU218" s="77"/>
      <c r="AV218" s="77"/>
      <c r="AW218" s="77"/>
      <c r="AX218" s="77"/>
      <c r="AY218" s="77"/>
      <c r="AZ218" s="77"/>
      <c r="BA218" s="77"/>
    </row>
    <row r="219" spans="1:53" ht="18.75" customHeight="1" x14ac:dyDescent="0.3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  <c r="AP219" s="77"/>
      <c r="AQ219" s="77"/>
      <c r="AR219" s="77"/>
      <c r="AS219" s="77"/>
      <c r="AT219" s="77"/>
      <c r="AU219" s="77"/>
      <c r="AV219" s="77"/>
      <c r="AW219" s="77"/>
      <c r="AX219" s="77"/>
      <c r="AY219" s="77"/>
      <c r="AZ219" s="77"/>
      <c r="BA219" s="77"/>
    </row>
    <row r="220" spans="1:53" ht="18.75" customHeight="1" x14ac:dyDescent="0.3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  <c r="AP220" s="77"/>
      <c r="AQ220" s="77"/>
      <c r="AR220" s="77"/>
      <c r="AS220" s="77"/>
      <c r="AT220" s="77"/>
      <c r="AU220" s="77"/>
      <c r="AV220" s="77"/>
      <c r="AW220" s="77"/>
      <c r="AX220" s="77"/>
      <c r="AY220" s="77"/>
      <c r="AZ220" s="77"/>
      <c r="BA220" s="77"/>
    </row>
    <row r="221" spans="1:53" ht="18.75" customHeight="1" x14ac:dyDescent="0.3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77"/>
      <c r="AQ221" s="77"/>
      <c r="AR221" s="77"/>
      <c r="AS221" s="77"/>
      <c r="AT221" s="77"/>
      <c r="AU221" s="77"/>
      <c r="AV221" s="77"/>
      <c r="AW221" s="77"/>
      <c r="AX221" s="77"/>
      <c r="AY221" s="77"/>
      <c r="AZ221" s="77"/>
      <c r="BA221" s="77"/>
    </row>
    <row r="222" spans="1:53" ht="18.75" customHeight="1" x14ac:dyDescent="0.3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  <c r="AN222" s="77"/>
      <c r="AO222" s="77"/>
      <c r="AP222" s="77"/>
      <c r="AQ222" s="77"/>
      <c r="AR222" s="77"/>
      <c r="AS222" s="77"/>
      <c r="AT222" s="77"/>
      <c r="AU222" s="77"/>
      <c r="AV222" s="77"/>
      <c r="AW222" s="77"/>
      <c r="AX222" s="77"/>
      <c r="AY222" s="77"/>
      <c r="AZ222" s="77"/>
      <c r="BA222" s="77"/>
    </row>
    <row r="223" spans="1:53" ht="18.75" customHeight="1" x14ac:dyDescent="0.3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  <c r="AP223" s="77"/>
      <c r="AQ223" s="77"/>
      <c r="AR223" s="77"/>
      <c r="AS223" s="77"/>
      <c r="AT223" s="77"/>
      <c r="AU223" s="77"/>
      <c r="AV223" s="77"/>
      <c r="AW223" s="77"/>
      <c r="AX223" s="77"/>
      <c r="AY223" s="77"/>
      <c r="AZ223" s="77"/>
      <c r="BA223" s="77"/>
    </row>
    <row r="224" spans="1:53" ht="18.75" customHeight="1" x14ac:dyDescent="0.3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  <c r="AP224" s="77"/>
      <c r="AQ224" s="77"/>
      <c r="AR224" s="77"/>
      <c r="AS224" s="77"/>
      <c r="AT224" s="77"/>
      <c r="AU224" s="77"/>
      <c r="AV224" s="77"/>
      <c r="AW224" s="77"/>
      <c r="AX224" s="77"/>
      <c r="AY224" s="77"/>
      <c r="AZ224" s="77"/>
      <c r="BA224" s="77"/>
    </row>
    <row r="225" spans="1:53" ht="18.75" customHeight="1" x14ac:dyDescent="0.3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  <c r="AP225" s="77"/>
      <c r="AQ225" s="77"/>
      <c r="AR225" s="77"/>
      <c r="AS225" s="77"/>
      <c r="AT225" s="77"/>
      <c r="AU225" s="77"/>
      <c r="AV225" s="77"/>
      <c r="AW225" s="77"/>
      <c r="AX225" s="77"/>
      <c r="AY225" s="77"/>
      <c r="AZ225" s="77"/>
      <c r="BA225" s="77"/>
    </row>
    <row r="226" spans="1:53" ht="18.75" customHeight="1" x14ac:dyDescent="0.3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  <c r="AP226" s="77"/>
      <c r="AQ226" s="77"/>
      <c r="AR226" s="77"/>
      <c r="AS226" s="77"/>
      <c r="AT226" s="77"/>
      <c r="AU226" s="77"/>
      <c r="AV226" s="77"/>
      <c r="AW226" s="77"/>
      <c r="AX226" s="77"/>
      <c r="AY226" s="77"/>
      <c r="AZ226" s="77"/>
      <c r="BA226" s="77"/>
    </row>
    <row r="227" spans="1:53" ht="18.75" customHeight="1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  <c r="AP227" s="77"/>
      <c r="AQ227" s="77"/>
      <c r="AR227" s="77"/>
      <c r="AS227" s="77"/>
      <c r="AT227" s="77"/>
      <c r="AU227" s="77"/>
      <c r="AV227" s="77"/>
      <c r="AW227" s="77"/>
      <c r="AX227" s="77"/>
      <c r="AY227" s="77"/>
      <c r="AZ227" s="77"/>
      <c r="BA227" s="77"/>
    </row>
    <row r="228" spans="1:53" ht="18.75" customHeight="1" x14ac:dyDescent="0.3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  <c r="AN228" s="77"/>
      <c r="AO228" s="77"/>
      <c r="AP228" s="77"/>
      <c r="AQ228" s="77"/>
      <c r="AR228" s="77"/>
      <c r="AS228" s="77"/>
      <c r="AT228" s="77"/>
      <c r="AU228" s="77"/>
      <c r="AV228" s="77"/>
      <c r="AW228" s="77"/>
      <c r="AX228" s="77"/>
      <c r="AY228" s="77"/>
      <c r="AZ228" s="77"/>
      <c r="BA228" s="77"/>
    </row>
    <row r="229" spans="1:53" ht="18.75" customHeight="1" x14ac:dyDescent="0.3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  <c r="AP229" s="77"/>
      <c r="AQ229" s="77"/>
      <c r="AR229" s="77"/>
      <c r="AS229" s="77"/>
      <c r="AT229" s="77"/>
      <c r="AU229" s="77"/>
      <c r="AV229" s="77"/>
      <c r="AW229" s="77"/>
      <c r="AX229" s="77"/>
      <c r="AY229" s="77"/>
      <c r="AZ229" s="77"/>
      <c r="BA229" s="77"/>
    </row>
    <row r="230" spans="1:53" ht="18.75" customHeight="1" x14ac:dyDescent="0.3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  <c r="AN230" s="77"/>
      <c r="AO230" s="77"/>
      <c r="AP230" s="77"/>
      <c r="AQ230" s="77"/>
      <c r="AR230" s="77"/>
      <c r="AS230" s="77"/>
      <c r="AT230" s="77"/>
      <c r="AU230" s="77"/>
      <c r="AV230" s="77"/>
      <c r="AW230" s="77"/>
      <c r="AX230" s="77"/>
      <c r="AY230" s="77"/>
      <c r="AZ230" s="77"/>
      <c r="BA230" s="77"/>
    </row>
    <row r="231" spans="1:53" ht="18.75" customHeight="1" x14ac:dyDescent="0.3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  <c r="AP231" s="77"/>
      <c r="AQ231" s="77"/>
      <c r="AR231" s="77"/>
      <c r="AS231" s="77"/>
      <c r="AT231" s="77"/>
      <c r="AU231" s="77"/>
      <c r="AV231" s="77"/>
      <c r="AW231" s="77"/>
      <c r="AX231" s="77"/>
      <c r="AY231" s="77"/>
      <c r="AZ231" s="77"/>
      <c r="BA231" s="77"/>
    </row>
    <row r="232" spans="1:53" ht="18.75" customHeight="1" x14ac:dyDescent="0.3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  <c r="AP232" s="77"/>
      <c r="AQ232" s="77"/>
      <c r="AR232" s="77"/>
      <c r="AS232" s="77"/>
      <c r="AT232" s="77"/>
      <c r="AU232" s="77"/>
      <c r="AV232" s="77"/>
      <c r="AW232" s="77"/>
      <c r="AX232" s="77"/>
      <c r="AY232" s="77"/>
      <c r="AZ232" s="77"/>
      <c r="BA232" s="77"/>
    </row>
    <row r="233" spans="1:53" ht="18.75" customHeight="1" x14ac:dyDescent="0.3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  <c r="AN233" s="77"/>
      <c r="AO233" s="77"/>
      <c r="AP233" s="77"/>
      <c r="AQ233" s="77"/>
      <c r="AR233" s="77"/>
      <c r="AS233" s="77"/>
      <c r="AT233" s="77"/>
      <c r="AU233" s="77"/>
      <c r="AV233" s="77"/>
      <c r="AW233" s="77"/>
      <c r="AX233" s="77"/>
      <c r="AY233" s="77"/>
      <c r="AZ233" s="77"/>
      <c r="BA233" s="77"/>
    </row>
    <row r="234" spans="1:53" ht="18.75" customHeight="1" x14ac:dyDescent="0.3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  <c r="AP234" s="77"/>
      <c r="AQ234" s="77"/>
      <c r="AR234" s="77"/>
      <c r="AS234" s="77"/>
      <c r="AT234" s="77"/>
      <c r="AU234" s="77"/>
      <c r="AV234" s="77"/>
      <c r="AW234" s="77"/>
      <c r="AX234" s="77"/>
      <c r="AY234" s="77"/>
      <c r="AZ234" s="77"/>
      <c r="BA234" s="77"/>
    </row>
    <row r="235" spans="1:53" ht="18.75" customHeight="1" x14ac:dyDescent="0.3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  <c r="AN235" s="77"/>
      <c r="AO235" s="77"/>
      <c r="AP235" s="77"/>
      <c r="AQ235" s="77"/>
      <c r="AR235" s="77"/>
      <c r="AS235" s="77"/>
      <c r="AT235" s="77"/>
      <c r="AU235" s="77"/>
      <c r="AV235" s="77"/>
      <c r="AW235" s="77"/>
      <c r="AX235" s="77"/>
      <c r="AY235" s="77"/>
      <c r="AZ235" s="77"/>
      <c r="BA235" s="77"/>
    </row>
    <row r="236" spans="1:53" ht="18.75" customHeight="1" x14ac:dyDescent="0.3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  <c r="AN236" s="77"/>
      <c r="AO236" s="77"/>
      <c r="AP236" s="77"/>
      <c r="AQ236" s="77"/>
      <c r="AR236" s="77"/>
      <c r="AS236" s="77"/>
      <c r="AT236" s="77"/>
      <c r="AU236" s="77"/>
      <c r="AV236" s="77"/>
      <c r="AW236" s="77"/>
      <c r="AX236" s="77"/>
      <c r="AY236" s="77"/>
      <c r="AZ236" s="77"/>
      <c r="BA236" s="77"/>
    </row>
    <row r="237" spans="1:53" ht="18.75" customHeight="1" x14ac:dyDescent="0.3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  <c r="AN237" s="77"/>
      <c r="AO237" s="77"/>
      <c r="AP237" s="77"/>
      <c r="AQ237" s="77"/>
      <c r="AR237" s="77"/>
      <c r="AS237" s="77"/>
      <c r="AT237" s="77"/>
      <c r="AU237" s="77"/>
      <c r="AV237" s="77"/>
      <c r="AW237" s="77"/>
      <c r="AX237" s="77"/>
      <c r="AY237" s="77"/>
      <c r="AZ237" s="77"/>
      <c r="BA237" s="77"/>
    </row>
    <row r="238" spans="1:53" ht="18.75" customHeight="1" x14ac:dyDescent="0.3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  <c r="AN238" s="77"/>
      <c r="AO238" s="77"/>
      <c r="AP238" s="77"/>
      <c r="AQ238" s="77"/>
      <c r="AR238" s="77"/>
      <c r="AS238" s="77"/>
      <c r="AT238" s="77"/>
      <c r="AU238" s="77"/>
      <c r="AV238" s="77"/>
      <c r="AW238" s="77"/>
      <c r="AX238" s="77"/>
      <c r="AY238" s="77"/>
      <c r="AZ238" s="77"/>
      <c r="BA238" s="77"/>
    </row>
    <row r="239" spans="1:53" ht="18.75" customHeight="1" x14ac:dyDescent="0.3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  <c r="AN239" s="77"/>
      <c r="AO239" s="77"/>
      <c r="AP239" s="77"/>
      <c r="AQ239" s="77"/>
      <c r="AR239" s="77"/>
      <c r="AS239" s="77"/>
      <c r="AT239" s="77"/>
      <c r="AU239" s="77"/>
      <c r="AV239" s="77"/>
      <c r="AW239" s="77"/>
      <c r="AX239" s="77"/>
      <c r="AY239" s="77"/>
      <c r="AZ239" s="77"/>
      <c r="BA239" s="77"/>
    </row>
    <row r="240" spans="1:53" ht="18.75" customHeight="1" x14ac:dyDescent="0.3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  <c r="AN240" s="77"/>
      <c r="AO240" s="77"/>
      <c r="AP240" s="77"/>
      <c r="AQ240" s="77"/>
      <c r="AR240" s="77"/>
      <c r="AS240" s="77"/>
      <c r="AT240" s="77"/>
      <c r="AU240" s="77"/>
      <c r="AV240" s="77"/>
      <c r="AW240" s="77"/>
      <c r="AX240" s="77"/>
      <c r="AY240" s="77"/>
      <c r="AZ240" s="77"/>
      <c r="BA240" s="77"/>
    </row>
    <row r="241" spans="1:53" ht="18.75" customHeight="1" x14ac:dyDescent="0.3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  <c r="AN241" s="77"/>
      <c r="AO241" s="77"/>
      <c r="AP241" s="77"/>
      <c r="AQ241" s="77"/>
      <c r="AR241" s="77"/>
      <c r="AS241" s="77"/>
      <c r="AT241" s="77"/>
      <c r="AU241" s="77"/>
      <c r="AV241" s="77"/>
      <c r="AW241" s="77"/>
      <c r="AX241" s="77"/>
      <c r="AY241" s="77"/>
      <c r="AZ241" s="77"/>
      <c r="BA241" s="77"/>
    </row>
    <row r="242" spans="1:53" ht="18.75" customHeight="1" x14ac:dyDescent="0.3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  <c r="AN242" s="77"/>
      <c r="AO242" s="77"/>
      <c r="AP242" s="77"/>
      <c r="AQ242" s="77"/>
      <c r="AR242" s="77"/>
      <c r="AS242" s="77"/>
      <c r="AT242" s="77"/>
      <c r="AU242" s="77"/>
      <c r="AV242" s="77"/>
      <c r="AW242" s="77"/>
      <c r="AX242" s="77"/>
      <c r="AY242" s="77"/>
      <c r="AZ242" s="77"/>
      <c r="BA242" s="77"/>
    </row>
    <row r="243" spans="1:53" ht="18.75" customHeight="1" x14ac:dyDescent="0.3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  <c r="AP243" s="77"/>
      <c r="AQ243" s="77"/>
      <c r="AR243" s="77"/>
      <c r="AS243" s="77"/>
      <c r="AT243" s="77"/>
      <c r="AU243" s="77"/>
      <c r="AV243" s="77"/>
      <c r="AW243" s="77"/>
      <c r="AX243" s="77"/>
      <c r="AY243" s="77"/>
      <c r="AZ243" s="77"/>
      <c r="BA243" s="77"/>
    </row>
    <row r="244" spans="1:53" ht="18.75" customHeight="1" x14ac:dyDescent="0.3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  <c r="AN244" s="77"/>
      <c r="AO244" s="77"/>
      <c r="AP244" s="77"/>
      <c r="AQ244" s="77"/>
      <c r="AR244" s="77"/>
      <c r="AS244" s="77"/>
      <c r="AT244" s="77"/>
      <c r="AU244" s="77"/>
      <c r="AV244" s="77"/>
      <c r="AW244" s="77"/>
      <c r="AX244" s="77"/>
      <c r="AY244" s="77"/>
      <c r="AZ244" s="77"/>
      <c r="BA244" s="77"/>
    </row>
    <row r="245" spans="1:53" ht="18.75" customHeight="1" x14ac:dyDescent="0.3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  <c r="AN245" s="77"/>
      <c r="AO245" s="77"/>
      <c r="AP245" s="77"/>
      <c r="AQ245" s="77"/>
      <c r="AR245" s="77"/>
      <c r="AS245" s="77"/>
      <c r="AT245" s="77"/>
      <c r="AU245" s="77"/>
      <c r="AV245" s="77"/>
      <c r="AW245" s="77"/>
      <c r="AX245" s="77"/>
      <c r="AY245" s="77"/>
      <c r="AZ245" s="77"/>
      <c r="BA245" s="77"/>
    </row>
    <row r="246" spans="1:53" ht="18.75" customHeight="1" x14ac:dyDescent="0.3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  <c r="AW246" s="77"/>
      <c r="AX246" s="77"/>
      <c r="AY246" s="77"/>
      <c r="AZ246" s="77"/>
      <c r="BA246" s="77"/>
    </row>
    <row r="247" spans="1:53" ht="18.75" customHeight="1" x14ac:dyDescent="0.3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  <c r="AP247" s="77"/>
      <c r="AQ247" s="77"/>
      <c r="AR247" s="77"/>
      <c r="AS247" s="77"/>
      <c r="AT247" s="77"/>
      <c r="AU247" s="77"/>
      <c r="AV247" s="77"/>
      <c r="AW247" s="77"/>
      <c r="AX247" s="77"/>
      <c r="AY247" s="77"/>
      <c r="AZ247" s="77"/>
      <c r="BA247" s="77"/>
    </row>
    <row r="248" spans="1:53" ht="18.75" customHeight="1" x14ac:dyDescent="0.3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  <c r="AP248" s="77"/>
      <c r="AQ248" s="77"/>
      <c r="AR248" s="77"/>
      <c r="AS248" s="77"/>
      <c r="AT248" s="77"/>
      <c r="AU248" s="77"/>
      <c r="AV248" s="77"/>
      <c r="AW248" s="77"/>
      <c r="AX248" s="77"/>
      <c r="AY248" s="77"/>
      <c r="AZ248" s="77"/>
      <c r="BA248" s="77"/>
    </row>
    <row r="249" spans="1:53" ht="18.75" customHeight="1" x14ac:dyDescent="0.3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  <c r="AN249" s="77"/>
      <c r="AO249" s="77"/>
      <c r="AP249" s="77"/>
      <c r="AQ249" s="77"/>
      <c r="AR249" s="77"/>
      <c r="AS249" s="77"/>
      <c r="AT249" s="77"/>
      <c r="AU249" s="77"/>
      <c r="AV249" s="77"/>
      <c r="AW249" s="77"/>
      <c r="AX249" s="77"/>
      <c r="AY249" s="77"/>
      <c r="AZ249" s="77"/>
      <c r="BA249" s="77"/>
    </row>
    <row r="250" spans="1:53" ht="18.75" customHeight="1" x14ac:dyDescent="0.3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  <c r="AP250" s="77"/>
      <c r="AQ250" s="77"/>
      <c r="AR250" s="77"/>
      <c r="AS250" s="77"/>
      <c r="AT250" s="77"/>
      <c r="AU250" s="77"/>
      <c r="AV250" s="77"/>
      <c r="AW250" s="77"/>
      <c r="AX250" s="77"/>
      <c r="AY250" s="77"/>
      <c r="AZ250" s="77"/>
      <c r="BA250" s="77"/>
    </row>
    <row r="251" spans="1:53" ht="18.75" customHeight="1" x14ac:dyDescent="0.3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  <c r="AP251" s="77"/>
      <c r="AQ251" s="77"/>
      <c r="AR251" s="77"/>
      <c r="AS251" s="77"/>
      <c r="AT251" s="77"/>
      <c r="AU251" s="77"/>
      <c r="AV251" s="77"/>
      <c r="AW251" s="77"/>
      <c r="AX251" s="77"/>
      <c r="AY251" s="77"/>
      <c r="AZ251" s="77"/>
      <c r="BA251" s="77"/>
    </row>
    <row r="252" spans="1:53" ht="18.75" customHeight="1" x14ac:dyDescent="0.3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  <c r="AP252" s="77"/>
      <c r="AQ252" s="77"/>
      <c r="AR252" s="77"/>
      <c r="AS252" s="77"/>
      <c r="AT252" s="77"/>
      <c r="AU252" s="77"/>
      <c r="AV252" s="77"/>
      <c r="AW252" s="77"/>
      <c r="AX252" s="77"/>
      <c r="AY252" s="77"/>
      <c r="AZ252" s="77"/>
      <c r="BA252" s="77"/>
    </row>
    <row r="253" spans="1:53" ht="18.75" customHeight="1" x14ac:dyDescent="0.3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  <c r="AN253" s="77"/>
      <c r="AO253" s="77"/>
      <c r="AP253" s="77"/>
      <c r="AQ253" s="77"/>
      <c r="AR253" s="77"/>
      <c r="AS253" s="77"/>
      <c r="AT253" s="77"/>
      <c r="AU253" s="77"/>
      <c r="AV253" s="77"/>
      <c r="AW253" s="77"/>
      <c r="AX253" s="77"/>
      <c r="AY253" s="77"/>
      <c r="AZ253" s="77"/>
      <c r="BA253" s="77"/>
    </row>
    <row r="254" spans="1:53" ht="18.75" customHeight="1" x14ac:dyDescent="0.3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  <c r="AP254" s="77"/>
      <c r="AQ254" s="77"/>
      <c r="AR254" s="77"/>
      <c r="AS254" s="77"/>
      <c r="AT254" s="77"/>
      <c r="AU254" s="77"/>
      <c r="AV254" s="77"/>
      <c r="AW254" s="77"/>
      <c r="AX254" s="77"/>
      <c r="AY254" s="77"/>
      <c r="AZ254" s="77"/>
      <c r="BA254" s="77"/>
    </row>
    <row r="255" spans="1:53" ht="18.75" customHeight="1" x14ac:dyDescent="0.3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  <c r="AN255" s="77"/>
      <c r="AO255" s="77"/>
      <c r="AP255" s="77"/>
      <c r="AQ255" s="77"/>
      <c r="AR255" s="77"/>
      <c r="AS255" s="77"/>
      <c r="AT255" s="77"/>
      <c r="AU255" s="77"/>
      <c r="AV255" s="77"/>
      <c r="AW255" s="77"/>
      <c r="AX255" s="77"/>
      <c r="AY255" s="77"/>
      <c r="AZ255" s="77"/>
      <c r="BA255" s="77"/>
    </row>
    <row r="256" spans="1:53" ht="18.75" customHeight="1" x14ac:dyDescent="0.3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  <c r="AN256" s="77"/>
      <c r="AO256" s="77"/>
      <c r="AP256" s="77"/>
      <c r="AQ256" s="77"/>
      <c r="AR256" s="77"/>
      <c r="AS256" s="77"/>
      <c r="AT256" s="77"/>
      <c r="AU256" s="77"/>
      <c r="AV256" s="77"/>
      <c r="AW256" s="77"/>
      <c r="AX256" s="77"/>
      <c r="AY256" s="77"/>
      <c r="AZ256" s="77"/>
      <c r="BA256" s="77"/>
    </row>
    <row r="257" spans="1:53" ht="18.75" customHeight="1" x14ac:dyDescent="0.3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  <c r="AN257" s="77"/>
      <c r="AO257" s="77"/>
      <c r="AP257" s="77"/>
      <c r="AQ257" s="77"/>
      <c r="AR257" s="77"/>
      <c r="AS257" s="77"/>
      <c r="AT257" s="77"/>
      <c r="AU257" s="77"/>
      <c r="AV257" s="77"/>
      <c r="AW257" s="77"/>
      <c r="AX257" s="77"/>
      <c r="AY257" s="77"/>
      <c r="AZ257" s="77"/>
      <c r="BA257" s="77"/>
    </row>
    <row r="258" spans="1:53" ht="18.75" customHeight="1" x14ac:dyDescent="0.3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  <c r="AN258" s="77"/>
      <c r="AO258" s="77"/>
      <c r="AP258" s="77"/>
      <c r="AQ258" s="77"/>
      <c r="AR258" s="77"/>
      <c r="AS258" s="77"/>
      <c r="AT258" s="77"/>
      <c r="AU258" s="77"/>
      <c r="AV258" s="77"/>
      <c r="AW258" s="77"/>
      <c r="AX258" s="77"/>
      <c r="AY258" s="77"/>
      <c r="AZ258" s="77"/>
      <c r="BA258" s="77"/>
    </row>
    <row r="259" spans="1:53" ht="18.75" customHeight="1" x14ac:dyDescent="0.3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  <c r="AF259" s="77"/>
      <c r="AG259" s="77"/>
      <c r="AH259" s="77"/>
      <c r="AI259" s="77"/>
      <c r="AJ259" s="77"/>
      <c r="AK259" s="77"/>
      <c r="AL259" s="77"/>
      <c r="AM259" s="77"/>
      <c r="AN259" s="77"/>
      <c r="AO259" s="77"/>
      <c r="AP259" s="77"/>
      <c r="AQ259" s="77"/>
      <c r="AR259" s="77"/>
      <c r="AS259" s="77"/>
      <c r="AT259" s="77"/>
      <c r="AU259" s="77"/>
      <c r="AV259" s="77"/>
      <c r="AW259" s="77"/>
      <c r="AX259" s="77"/>
      <c r="AY259" s="77"/>
      <c r="AZ259" s="77"/>
      <c r="BA259" s="77"/>
    </row>
    <row r="260" spans="1:53" ht="18.75" customHeight="1" x14ac:dyDescent="0.3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  <c r="AE260" s="77"/>
      <c r="AF260" s="77"/>
      <c r="AG260" s="77"/>
      <c r="AH260" s="77"/>
      <c r="AI260" s="77"/>
      <c r="AJ260" s="77"/>
      <c r="AK260" s="77"/>
      <c r="AL260" s="77"/>
      <c r="AM260" s="77"/>
      <c r="AN260" s="77"/>
      <c r="AO260" s="77"/>
      <c r="AP260" s="77"/>
      <c r="AQ260" s="77"/>
      <c r="AR260" s="77"/>
      <c r="AS260" s="77"/>
      <c r="AT260" s="77"/>
      <c r="AU260" s="77"/>
      <c r="AV260" s="77"/>
      <c r="AW260" s="77"/>
      <c r="AX260" s="77"/>
      <c r="AY260" s="77"/>
      <c r="AZ260" s="77"/>
      <c r="BA260" s="77"/>
    </row>
    <row r="261" spans="1:53" ht="18.75" customHeight="1" x14ac:dyDescent="0.3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  <c r="AP261" s="77"/>
      <c r="AQ261" s="77"/>
      <c r="AR261" s="77"/>
      <c r="AS261" s="77"/>
      <c r="AT261" s="77"/>
      <c r="AU261" s="77"/>
      <c r="AV261" s="77"/>
      <c r="AW261" s="77"/>
      <c r="AX261" s="77"/>
      <c r="AY261" s="77"/>
      <c r="AZ261" s="77"/>
      <c r="BA261" s="77"/>
    </row>
    <row r="262" spans="1:53" ht="18.75" customHeight="1" x14ac:dyDescent="0.3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  <c r="AE262" s="77"/>
      <c r="AF262" s="77"/>
      <c r="AG262" s="77"/>
      <c r="AH262" s="77"/>
      <c r="AI262" s="77"/>
      <c r="AJ262" s="77"/>
      <c r="AK262" s="77"/>
      <c r="AL262" s="77"/>
      <c r="AM262" s="77"/>
      <c r="AN262" s="77"/>
      <c r="AO262" s="77"/>
      <c r="AP262" s="77"/>
      <c r="AQ262" s="77"/>
      <c r="AR262" s="77"/>
      <c r="AS262" s="77"/>
      <c r="AT262" s="77"/>
      <c r="AU262" s="77"/>
      <c r="AV262" s="77"/>
      <c r="AW262" s="77"/>
      <c r="AX262" s="77"/>
      <c r="AY262" s="77"/>
      <c r="AZ262" s="77"/>
      <c r="BA262" s="77"/>
    </row>
    <row r="263" spans="1:53" ht="18.75" customHeight="1" x14ac:dyDescent="0.3">
      <c r="A263" s="77"/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  <c r="AA263" s="77"/>
      <c r="AB263" s="77"/>
      <c r="AC263" s="77"/>
      <c r="AD263" s="77"/>
      <c r="AE263" s="77"/>
      <c r="AF263" s="77"/>
      <c r="AG263" s="77"/>
      <c r="AH263" s="77"/>
      <c r="AI263" s="77"/>
      <c r="AJ263" s="77"/>
      <c r="AK263" s="77"/>
      <c r="AL263" s="77"/>
      <c r="AM263" s="77"/>
      <c r="AN263" s="77"/>
      <c r="AO263" s="77"/>
      <c r="AP263" s="77"/>
      <c r="AQ263" s="77"/>
      <c r="AR263" s="77"/>
      <c r="AS263" s="77"/>
      <c r="AT263" s="77"/>
      <c r="AU263" s="77"/>
      <c r="AV263" s="77"/>
      <c r="AW263" s="77"/>
      <c r="AX263" s="77"/>
      <c r="AY263" s="77"/>
      <c r="AZ263" s="77"/>
      <c r="BA263" s="77"/>
    </row>
    <row r="264" spans="1:53" ht="18.75" customHeight="1" x14ac:dyDescent="0.3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  <c r="AA264" s="77"/>
      <c r="AB264" s="77"/>
      <c r="AC264" s="77"/>
      <c r="AD264" s="77"/>
      <c r="AE264" s="77"/>
      <c r="AF264" s="77"/>
      <c r="AG264" s="77"/>
      <c r="AH264" s="77"/>
      <c r="AI264" s="77"/>
      <c r="AJ264" s="77"/>
      <c r="AK264" s="77"/>
      <c r="AL264" s="77"/>
      <c r="AM264" s="77"/>
      <c r="AN264" s="77"/>
      <c r="AO264" s="77"/>
      <c r="AP264" s="77"/>
      <c r="AQ264" s="77"/>
      <c r="AR264" s="77"/>
      <c r="AS264" s="77"/>
      <c r="AT264" s="77"/>
      <c r="AU264" s="77"/>
      <c r="AV264" s="77"/>
      <c r="AW264" s="77"/>
      <c r="AX264" s="77"/>
      <c r="AY264" s="77"/>
      <c r="AZ264" s="77"/>
      <c r="BA264" s="77"/>
    </row>
    <row r="265" spans="1:53" ht="18.75" customHeight="1" x14ac:dyDescent="0.3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  <c r="AA265" s="77"/>
      <c r="AB265" s="77"/>
      <c r="AC265" s="77"/>
      <c r="AD265" s="77"/>
      <c r="AE265" s="77"/>
      <c r="AF265" s="77"/>
      <c r="AG265" s="77"/>
      <c r="AH265" s="77"/>
      <c r="AI265" s="77"/>
      <c r="AJ265" s="77"/>
      <c r="AK265" s="77"/>
      <c r="AL265" s="77"/>
      <c r="AM265" s="77"/>
      <c r="AN265" s="77"/>
      <c r="AO265" s="77"/>
      <c r="AP265" s="77"/>
      <c r="AQ265" s="77"/>
      <c r="AR265" s="77"/>
      <c r="AS265" s="77"/>
      <c r="AT265" s="77"/>
      <c r="AU265" s="77"/>
      <c r="AV265" s="77"/>
      <c r="AW265" s="77"/>
      <c r="AX265" s="77"/>
      <c r="AY265" s="77"/>
      <c r="AZ265" s="77"/>
      <c r="BA265" s="77"/>
    </row>
    <row r="266" spans="1:53" ht="18.75" customHeight="1" x14ac:dyDescent="0.3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  <c r="AA266" s="77"/>
      <c r="AB266" s="77"/>
      <c r="AC266" s="77"/>
      <c r="AD266" s="77"/>
      <c r="AE266" s="77"/>
      <c r="AF266" s="77"/>
      <c r="AG266" s="77"/>
      <c r="AH266" s="77"/>
      <c r="AI266" s="77"/>
      <c r="AJ266" s="77"/>
      <c r="AK266" s="77"/>
      <c r="AL266" s="77"/>
      <c r="AM266" s="77"/>
      <c r="AN266" s="77"/>
      <c r="AO266" s="77"/>
      <c r="AP266" s="77"/>
      <c r="AQ266" s="77"/>
      <c r="AR266" s="77"/>
      <c r="AS266" s="77"/>
      <c r="AT266" s="77"/>
      <c r="AU266" s="77"/>
      <c r="AV266" s="77"/>
      <c r="AW266" s="77"/>
      <c r="AX266" s="77"/>
      <c r="AY266" s="77"/>
      <c r="AZ266" s="77"/>
      <c r="BA266" s="77"/>
    </row>
    <row r="267" spans="1:53" ht="18.75" customHeight="1" x14ac:dyDescent="0.3">
      <c r="A267" s="77"/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  <c r="AA267" s="77"/>
      <c r="AB267" s="77"/>
      <c r="AC267" s="77"/>
      <c r="AD267" s="77"/>
      <c r="AE267" s="77"/>
      <c r="AF267" s="77"/>
      <c r="AG267" s="77"/>
      <c r="AH267" s="77"/>
      <c r="AI267" s="77"/>
      <c r="AJ267" s="77"/>
      <c r="AK267" s="77"/>
      <c r="AL267" s="77"/>
      <c r="AM267" s="77"/>
      <c r="AN267" s="77"/>
      <c r="AO267" s="77"/>
      <c r="AP267" s="77"/>
      <c r="AQ267" s="77"/>
      <c r="AR267" s="77"/>
      <c r="AS267" s="77"/>
      <c r="AT267" s="77"/>
      <c r="AU267" s="77"/>
      <c r="AV267" s="77"/>
      <c r="AW267" s="77"/>
      <c r="AX267" s="77"/>
      <c r="AY267" s="77"/>
      <c r="AZ267" s="77"/>
      <c r="BA267" s="77"/>
    </row>
    <row r="268" spans="1:53" ht="18.75" customHeight="1" x14ac:dyDescent="0.3">
      <c r="A268" s="77"/>
      <c r="B268" s="77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77"/>
      <c r="AA268" s="77"/>
      <c r="AB268" s="77"/>
      <c r="AC268" s="77"/>
      <c r="AD268" s="77"/>
      <c r="AE268" s="77"/>
      <c r="AF268" s="77"/>
      <c r="AG268" s="77"/>
      <c r="AH268" s="77"/>
      <c r="AI268" s="77"/>
      <c r="AJ268" s="77"/>
      <c r="AK268" s="77"/>
      <c r="AL268" s="77"/>
      <c r="AM268" s="77"/>
      <c r="AN268" s="77"/>
      <c r="AO268" s="77"/>
      <c r="AP268" s="77"/>
      <c r="AQ268" s="77"/>
      <c r="AR268" s="77"/>
      <c r="AS268" s="77"/>
      <c r="AT268" s="77"/>
      <c r="AU268" s="77"/>
      <c r="AV268" s="77"/>
      <c r="AW268" s="77"/>
      <c r="AX268" s="77"/>
      <c r="AY268" s="77"/>
      <c r="AZ268" s="77"/>
      <c r="BA268" s="77"/>
    </row>
    <row r="269" spans="1:53" ht="18.75" customHeight="1" x14ac:dyDescent="0.3">
      <c r="A269" s="77"/>
      <c r="B269" s="77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  <c r="AA269" s="77"/>
      <c r="AB269" s="77"/>
      <c r="AC269" s="77"/>
      <c r="AD269" s="77"/>
      <c r="AE269" s="77"/>
      <c r="AF269" s="77"/>
      <c r="AG269" s="77"/>
      <c r="AH269" s="77"/>
      <c r="AI269" s="77"/>
      <c r="AJ269" s="77"/>
      <c r="AK269" s="77"/>
      <c r="AL269" s="77"/>
      <c r="AM269" s="77"/>
      <c r="AN269" s="77"/>
      <c r="AO269" s="77"/>
      <c r="AP269" s="77"/>
      <c r="AQ269" s="77"/>
      <c r="AR269" s="77"/>
      <c r="AS269" s="77"/>
      <c r="AT269" s="77"/>
      <c r="AU269" s="77"/>
      <c r="AV269" s="77"/>
      <c r="AW269" s="77"/>
      <c r="AX269" s="77"/>
      <c r="AY269" s="77"/>
      <c r="AZ269" s="77"/>
      <c r="BA269" s="77"/>
    </row>
    <row r="270" spans="1:53" ht="18.75" customHeight="1" x14ac:dyDescent="0.3">
      <c r="A270" s="77"/>
      <c r="B270" s="77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  <c r="AA270" s="77"/>
      <c r="AB270" s="77"/>
      <c r="AC270" s="77"/>
      <c r="AD270" s="77"/>
      <c r="AE270" s="77"/>
      <c r="AF270" s="77"/>
      <c r="AG270" s="77"/>
      <c r="AH270" s="77"/>
      <c r="AI270" s="77"/>
      <c r="AJ270" s="77"/>
      <c r="AK270" s="77"/>
      <c r="AL270" s="77"/>
      <c r="AM270" s="77"/>
      <c r="AN270" s="77"/>
      <c r="AO270" s="77"/>
      <c r="AP270" s="77"/>
      <c r="AQ270" s="77"/>
      <c r="AR270" s="77"/>
      <c r="AS270" s="77"/>
      <c r="AT270" s="77"/>
      <c r="AU270" s="77"/>
      <c r="AV270" s="77"/>
      <c r="AW270" s="77"/>
      <c r="AX270" s="77"/>
      <c r="AY270" s="77"/>
      <c r="AZ270" s="77"/>
      <c r="BA270" s="77"/>
    </row>
    <row r="271" spans="1:53" ht="18.75" customHeight="1" x14ac:dyDescent="0.3">
      <c r="A271" s="77"/>
      <c r="B271" s="77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  <c r="AA271" s="77"/>
      <c r="AB271" s="77"/>
      <c r="AC271" s="77"/>
      <c r="AD271" s="77"/>
      <c r="AE271" s="77"/>
      <c r="AF271" s="77"/>
      <c r="AG271" s="77"/>
      <c r="AH271" s="77"/>
      <c r="AI271" s="77"/>
      <c r="AJ271" s="77"/>
      <c r="AK271" s="77"/>
      <c r="AL271" s="77"/>
      <c r="AM271" s="77"/>
      <c r="AN271" s="77"/>
      <c r="AO271" s="77"/>
      <c r="AP271" s="77"/>
      <c r="AQ271" s="77"/>
      <c r="AR271" s="77"/>
      <c r="AS271" s="77"/>
      <c r="AT271" s="77"/>
      <c r="AU271" s="77"/>
      <c r="AV271" s="77"/>
      <c r="AW271" s="77"/>
      <c r="AX271" s="77"/>
      <c r="AY271" s="77"/>
      <c r="AZ271" s="77"/>
      <c r="BA271" s="77"/>
    </row>
    <row r="272" spans="1:53" ht="18.75" customHeight="1" x14ac:dyDescent="0.3">
      <c r="A272" s="77"/>
      <c r="B272" s="77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77"/>
      <c r="AA272" s="77"/>
      <c r="AB272" s="77"/>
      <c r="AC272" s="77"/>
      <c r="AD272" s="77"/>
      <c r="AE272" s="77"/>
      <c r="AF272" s="77"/>
      <c r="AG272" s="77"/>
      <c r="AH272" s="77"/>
      <c r="AI272" s="77"/>
      <c r="AJ272" s="77"/>
      <c r="AK272" s="77"/>
      <c r="AL272" s="77"/>
      <c r="AM272" s="77"/>
      <c r="AN272" s="77"/>
      <c r="AO272" s="77"/>
      <c r="AP272" s="77"/>
      <c r="AQ272" s="77"/>
      <c r="AR272" s="77"/>
      <c r="AS272" s="77"/>
      <c r="AT272" s="77"/>
      <c r="AU272" s="77"/>
      <c r="AV272" s="77"/>
      <c r="AW272" s="77"/>
      <c r="AX272" s="77"/>
      <c r="AY272" s="77"/>
      <c r="AZ272" s="77"/>
      <c r="BA272" s="77"/>
    </row>
    <row r="273" spans="1:53" ht="18.75" customHeight="1" x14ac:dyDescent="0.3">
      <c r="A273" s="77"/>
      <c r="B273" s="77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77"/>
      <c r="AA273" s="77"/>
      <c r="AB273" s="77"/>
      <c r="AC273" s="77"/>
      <c r="AD273" s="77"/>
      <c r="AE273" s="77"/>
      <c r="AF273" s="77"/>
      <c r="AG273" s="77"/>
      <c r="AH273" s="77"/>
      <c r="AI273" s="77"/>
      <c r="AJ273" s="77"/>
      <c r="AK273" s="77"/>
      <c r="AL273" s="77"/>
      <c r="AM273" s="77"/>
      <c r="AN273" s="77"/>
      <c r="AO273" s="77"/>
      <c r="AP273" s="77"/>
      <c r="AQ273" s="77"/>
      <c r="AR273" s="77"/>
      <c r="AS273" s="77"/>
      <c r="AT273" s="77"/>
      <c r="AU273" s="77"/>
      <c r="AV273" s="77"/>
      <c r="AW273" s="77"/>
      <c r="AX273" s="77"/>
      <c r="AY273" s="77"/>
      <c r="AZ273" s="77"/>
      <c r="BA273" s="77"/>
    </row>
    <row r="274" spans="1:53" ht="18.75" customHeight="1" x14ac:dyDescent="0.3">
      <c r="A274" s="77"/>
      <c r="B274" s="77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  <c r="AA274" s="77"/>
      <c r="AB274" s="77"/>
      <c r="AC274" s="77"/>
      <c r="AD274" s="77"/>
      <c r="AE274" s="77"/>
      <c r="AF274" s="77"/>
      <c r="AG274" s="77"/>
      <c r="AH274" s="77"/>
      <c r="AI274" s="77"/>
      <c r="AJ274" s="77"/>
      <c r="AK274" s="77"/>
      <c r="AL274" s="77"/>
      <c r="AM274" s="77"/>
      <c r="AN274" s="77"/>
      <c r="AO274" s="77"/>
      <c r="AP274" s="77"/>
      <c r="AQ274" s="77"/>
      <c r="AR274" s="77"/>
      <c r="AS274" s="77"/>
      <c r="AT274" s="77"/>
      <c r="AU274" s="77"/>
      <c r="AV274" s="77"/>
      <c r="AW274" s="77"/>
      <c r="AX274" s="77"/>
      <c r="AY274" s="77"/>
      <c r="AZ274" s="77"/>
      <c r="BA274" s="77"/>
    </row>
    <row r="275" spans="1:53" ht="18.75" customHeight="1" x14ac:dyDescent="0.3">
      <c r="A275" s="77"/>
      <c r="B275" s="77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  <c r="AA275" s="77"/>
      <c r="AB275" s="77"/>
      <c r="AC275" s="77"/>
      <c r="AD275" s="77"/>
      <c r="AE275" s="77"/>
      <c r="AF275" s="77"/>
      <c r="AG275" s="77"/>
      <c r="AH275" s="77"/>
      <c r="AI275" s="77"/>
      <c r="AJ275" s="77"/>
      <c r="AK275" s="77"/>
      <c r="AL275" s="77"/>
      <c r="AM275" s="77"/>
      <c r="AN275" s="77"/>
      <c r="AO275" s="77"/>
      <c r="AP275" s="77"/>
      <c r="AQ275" s="77"/>
      <c r="AR275" s="77"/>
      <c r="AS275" s="77"/>
      <c r="AT275" s="77"/>
      <c r="AU275" s="77"/>
      <c r="AV275" s="77"/>
      <c r="AW275" s="77"/>
      <c r="AX275" s="77"/>
      <c r="AY275" s="77"/>
      <c r="AZ275" s="77"/>
      <c r="BA275" s="77"/>
    </row>
    <row r="276" spans="1:53" ht="18.75" customHeight="1" x14ac:dyDescent="0.3">
      <c r="A276" s="77"/>
      <c r="B276" s="77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  <c r="AA276" s="77"/>
      <c r="AB276" s="77"/>
      <c r="AC276" s="77"/>
      <c r="AD276" s="77"/>
      <c r="AE276" s="77"/>
      <c r="AF276" s="77"/>
      <c r="AG276" s="77"/>
      <c r="AH276" s="77"/>
      <c r="AI276" s="77"/>
      <c r="AJ276" s="77"/>
      <c r="AK276" s="77"/>
      <c r="AL276" s="77"/>
      <c r="AM276" s="77"/>
      <c r="AN276" s="77"/>
      <c r="AO276" s="77"/>
      <c r="AP276" s="77"/>
      <c r="AQ276" s="77"/>
      <c r="AR276" s="77"/>
      <c r="AS276" s="77"/>
      <c r="AT276" s="77"/>
      <c r="AU276" s="77"/>
      <c r="AV276" s="77"/>
      <c r="AW276" s="77"/>
      <c r="AX276" s="77"/>
      <c r="AY276" s="77"/>
      <c r="AZ276" s="77"/>
      <c r="BA276" s="77"/>
    </row>
    <row r="277" spans="1:53" ht="18.75" customHeight="1" x14ac:dyDescent="0.3">
      <c r="A277" s="77"/>
      <c r="B277" s="77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  <c r="AA277" s="77"/>
      <c r="AB277" s="77"/>
      <c r="AC277" s="77"/>
      <c r="AD277" s="77"/>
      <c r="AE277" s="77"/>
      <c r="AF277" s="77"/>
      <c r="AG277" s="77"/>
      <c r="AH277" s="77"/>
      <c r="AI277" s="77"/>
      <c r="AJ277" s="77"/>
      <c r="AK277" s="77"/>
      <c r="AL277" s="77"/>
      <c r="AM277" s="77"/>
      <c r="AN277" s="77"/>
      <c r="AO277" s="77"/>
      <c r="AP277" s="77"/>
      <c r="AQ277" s="77"/>
      <c r="AR277" s="77"/>
      <c r="AS277" s="77"/>
      <c r="AT277" s="77"/>
      <c r="AU277" s="77"/>
      <c r="AV277" s="77"/>
      <c r="AW277" s="77"/>
      <c r="AX277" s="77"/>
      <c r="AY277" s="77"/>
      <c r="AZ277" s="77"/>
      <c r="BA277" s="77"/>
    </row>
    <row r="278" spans="1:53" ht="18.75" customHeight="1" x14ac:dyDescent="0.3">
      <c r="A278" s="77"/>
      <c r="B278" s="77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  <c r="AA278" s="77"/>
      <c r="AB278" s="77"/>
      <c r="AC278" s="77"/>
      <c r="AD278" s="77"/>
      <c r="AE278" s="77"/>
      <c r="AF278" s="77"/>
      <c r="AG278" s="77"/>
      <c r="AH278" s="77"/>
      <c r="AI278" s="77"/>
      <c r="AJ278" s="77"/>
      <c r="AK278" s="77"/>
      <c r="AL278" s="77"/>
      <c r="AM278" s="77"/>
      <c r="AN278" s="77"/>
      <c r="AO278" s="77"/>
      <c r="AP278" s="77"/>
      <c r="AQ278" s="77"/>
      <c r="AR278" s="77"/>
      <c r="AS278" s="77"/>
      <c r="AT278" s="77"/>
      <c r="AU278" s="77"/>
      <c r="AV278" s="77"/>
      <c r="AW278" s="77"/>
      <c r="AX278" s="77"/>
      <c r="AY278" s="77"/>
      <c r="AZ278" s="77"/>
      <c r="BA278" s="77"/>
    </row>
    <row r="279" spans="1:53" ht="18.75" customHeight="1" x14ac:dyDescent="0.3">
      <c r="A279" s="77"/>
      <c r="B279" s="77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  <c r="AA279" s="77"/>
      <c r="AB279" s="77"/>
      <c r="AC279" s="77"/>
      <c r="AD279" s="77"/>
      <c r="AE279" s="77"/>
      <c r="AF279" s="77"/>
      <c r="AG279" s="77"/>
      <c r="AH279" s="77"/>
      <c r="AI279" s="77"/>
      <c r="AJ279" s="77"/>
      <c r="AK279" s="77"/>
      <c r="AL279" s="77"/>
      <c r="AM279" s="77"/>
      <c r="AN279" s="77"/>
      <c r="AO279" s="77"/>
      <c r="AP279" s="77"/>
      <c r="AQ279" s="77"/>
      <c r="AR279" s="77"/>
      <c r="AS279" s="77"/>
      <c r="AT279" s="77"/>
      <c r="AU279" s="77"/>
      <c r="AV279" s="77"/>
      <c r="AW279" s="77"/>
      <c r="AX279" s="77"/>
      <c r="AY279" s="77"/>
      <c r="AZ279" s="77"/>
      <c r="BA279" s="77"/>
    </row>
    <row r="280" spans="1:53" ht="18.75" customHeight="1" x14ac:dyDescent="0.3">
      <c r="A280" s="77"/>
      <c r="B280" s="77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77"/>
      <c r="AA280" s="77"/>
      <c r="AB280" s="77"/>
      <c r="AC280" s="77"/>
      <c r="AD280" s="77"/>
      <c r="AE280" s="77"/>
      <c r="AF280" s="77"/>
      <c r="AG280" s="77"/>
      <c r="AH280" s="77"/>
      <c r="AI280" s="77"/>
      <c r="AJ280" s="77"/>
      <c r="AK280" s="77"/>
      <c r="AL280" s="77"/>
      <c r="AM280" s="77"/>
      <c r="AN280" s="77"/>
      <c r="AO280" s="77"/>
      <c r="AP280" s="77"/>
      <c r="AQ280" s="77"/>
      <c r="AR280" s="77"/>
      <c r="AS280" s="77"/>
      <c r="AT280" s="77"/>
      <c r="AU280" s="77"/>
      <c r="AV280" s="77"/>
      <c r="AW280" s="77"/>
      <c r="AX280" s="77"/>
      <c r="AY280" s="77"/>
      <c r="AZ280" s="77"/>
      <c r="BA280" s="77"/>
    </row>
    <row r="281" spans="1:53" ht="18.75" customHeight="1" x14ac:dyDescent="0.3">
      <c r="A281" s="77"/>
      <c r="B281" s="77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  <c r="AA281" s="77"/>
      <c r="AB281" s="77"/>
      <c r="AC281" s="77"/>
      <c r="AD281" s="77"/>
      <c r="AE281" s="77"/>
      <c r="AF281" s="77"/>
      <c r="AG281" s="77"/>
      <c r="AH281" s="77"/>
      <c r="AI281" s="77"/>
      <c r="AJ281" s="77"/>
      <c r="AK281" s="77"/>
      <c r="AL281" s="77"/>
      <c r="AM281" s="77"/>
      <c r="AN281" s="77"/>
      <c r="AO281" s="77"/>
      <c r="AP281" s="77"/>
      <c r="AQ281" s="77"/>
      <c r="AR281" s="77"/>
      <c r="AS281" s="77"/>
      <c r="AT281" s="77"/>
      <c r="AU281" s="77"/>
      <c r="AV281" s="77"/>
      <c r="AW281" s="77"/>
      <c r="AX281" s="77"/>
      <c r="AY281" s="77"/>
      <c r="AZ281" s="77"/>
      <c r="BA281" s="77"/>
    </row>
    <row r="282" spans="1:53" ht="18.75" customHeight="1" x14ac:dyDescent="0.3">
      <c r="A282" s="77"/>
      <c r="B282" s="77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  <c r="Z282" s="77"/>
      <c r="AA282" s="77"/>
      <c r="AB282" s="77"/>
      <c r="AC282" s="77"/>
      <c r="AD282" s="77"/>
      <c r="AE282" s="77"/>
      <c r="AF282" s="77"/>
      <c r="AG282" s="77"/>
      <c r="AH282" s="77"/>
      <c r="AI282" s="77"/>
      <c r="AJ282" s="77"/>
      <c r="AK282" s="77"/>
      <c r="AL282" s="77"/>
      <c r="AM282" s="77"/>
      <c r="AN282" s="77"/>
      <c r="AO282" s="77"/>
      <c r="AP282" s="77"/>
      <c r="AQ282" s="77"/>
      <c r="AR282" s="77"/>
      <c r="AS282" s="77"/>
      <c r="AT282" s="77"/>
      <c r="AU282" s="77"/>
      <c r="AV282" s="77"/>
      <c r="AW282" s="77"/>
      <c r="AX282" s="77"/>
      <c r="AY282" s="77"/>
      <c r="AZ282" s="77"/>
      <c r="BA282" s="77"/>
    </row>
    <row r="283" spans="1:53" ht="18.75" customHeight="1" x14ac:dyDescent="0.3">
      <c r="A283" s="77"/>
      <c r="B283" s="77"/>
      <c r="C283" s="77"/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  <c r="Z283" s="77"/>
      <c r="AA283" s="77"/>
      <c r="AB283" s="77"/>
      <c r="AC283" s="77"/>
      <c r="AD283" s="77"/>
      <c r="AE283" s="77"/>
      <c r="AF283" s="77"/>
      <c r="AG283" s="77"/>
      <c r="AH283" s="77"/>
      <c r="AI283" s="77"/>
      <c r="AJ283" s="77"/>
      <c r="AK283" s="77"/>
      <c r="AL283" s="77"/>
      <c r="AM283" s="77"/>
      <c r="AN283" s="77"/>
      <c r="AO283" s="77"/>
      <c r="AP283" s="77"/>
      <c r="AQ283" s="77"/>
      <c r="AR283" s="77"/>
      <c r="AS283" s="77"/>
      <c r="AT283" s="77"/>
      <c r="AU283" s="77"/>
      <c r="AV283" s="77"/>
      <c r="AW283" s="77"/>
      <c r="AX283" s="77"/>
      <c r="AY283" s="77"/>
      <c r="AZ283" s="77"/>
      <c r="BA283" s="77"/>
    </row>
    <row r="284" spans="1:53" ht="18.75" customHeight="1" x14ac:dyDescent="0.3">
      <c r="A284" s="77"/>
      <c r="B284" s="77"/>
      <c r="C284" s="77"/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  <c r="Z284" s="77"/>
      <c r="AA284" s="77"/>
      <c r="AB284" s="77"/>
      <c r="AC284" s="77"/>
      <c r="AD284" s="77"/>
      <c r="AE284" s="77"/>
      <c r="AF284" s="77"/>
      <c r="AG284" s="77"/>
      <c r="AH284" s="77"/>
      <c r="AI284" s="77"/>
      <c r="AJ284" s="77"/>
      <c r="AK284" s="77"/>
      <c r="AL284" s="77"/>
      <c r="AM284" s="77"/>
      <c r="AN284" s="77"/>
      <c r="AO284" s="77"/>
      <c r="AP284" s="77"/>
      <c r="AQ284" s="77"/>
      <c r="AR284" s="77"/>
      <c r="AS284" s="77"/>
      <c r="AT284" s="77"/>
      <c r="AU284" s="77"/>
      <c r="AV284" s="77"/>
      <c r="AW284" s="77"/>
      <c r="AX284" s="77"/>
      <c r="AY284" s="77"/>
      <c r="AZ284" s="77"/>
      <c r="BA284" s="77"/>
    </row>
    <row r="285" spans="1:53" ht="18.75" customHeight="1" x14ac:dyDescent="0.3">
      <c r="A285" s="77"/>
      <c r="B285" s="77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  <c r="Z285" s="77"/>
      <c r="AA285" s="77"/>
      <c r="AB285" s="77"/>
      <c r="AC285" s="77"/>
      <c r="AD285" s="77"/>
      <c r="AE285" s="77"/>
      <c r="AF285" s="77"/>
      <c r="AG285" s="77"/>
      <c r="AH285" s="77"/>
      <c r="AI285" s="77"/>
      <c r="AJ285" s="77"/>
      <c r="AK285" s="77"/>
      <c r="AL285" s="77"/>
      <c r="AM285" s="77"/>
      <c r="AN285" s="77"/>
      <c r="AO285" s="77"/>
      <c r="AP285" s="77"/>
      <c r="AQ285" s="77"/>
      <c r="AR285" s="77"/>
      <c r="AS285" s="77"/>
      <c r="AT285" s="77"/>
      <c r="AU285" s="77"/>
      <c r="AV285" s="77"/>
      <c r="AW285" s="77"/>
      <c r="AX285" s="77"/>
      <c r="AY285" s="77"/>
      <c r="AZ285" s="77"/>
      <c r="BA285" s="77"/>
    </row>
    <row r="286" spans="1:53" ht="18.75" customHeight="1" x14ac:dyDescent="0.3">
      <c r="A286" s="77"/>
      <c r="B286" s="77"/>
      <c r="C286" s="77"/>
      <c r="D286" s="77"/>
      <c r="E286" s="77"/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77"/>
      <c r="X286" s="77"/>
      <c r="Y286" s="77"/>
      <c r="Z286" s="77"/>
      <c r="AA286" s="77"/>
      <c r="AB286" s="77"/>
      <c r="AC286" s="77"/>
      <c r="AD286" s="77"/>
      <c r="AE286" s="77"/>
      <c r="AF286" s="77"/>
      <c r="AG286" s="77"/>
      <c r="AH286" s="77"/>
      <c r="AI286" s="77"/>
      <c r="AJ286" s="77"/>
      <c r="AK286" s="77"/>
      <c r="AL286" s="77"/>
      <c r="AM286" s="77"/>
      <c r="AN286" s="77"/>
      <c r="AO286" s="77"/>
      <c r="AP286" s="77"/>
      <c r="AQ286" s="77"/>
      <c r="AR286" s="77"/>
      <c r="AS286" s="77"/>
      <c r="AT286" s="77"/>
      <c r="AU286" s="77"/>
      <c r="AV286" s="77"/>
      <c r="AW286" s="77"/>
      <c r="AX286" s="77"/>
      <c r="AY286" s="77"/>
      <c r="AZ286" s="77"/>
      <c r="BA286" s="77"/>
    </row>
    <row r="287" spans="1:53" ht="18.75" customHeight="1" x14ac:dyDescent="0.3">
      <c r="A287" s="77"/>
      <c r="B287" s="77"/>
      <c r="C287" s="77"/>
      <c r="D287" s="77"/>
      <c r="E287" s="77"/>
      <c r="F287" s="77"/>
      <c r="G287" s="77"/>
      <c r="H287" s="77"/>
      <c r="I287" s="77"/>
      <c r="J287" s="77"/>
      <c r="K287" s="77"/>
      <c r="L287" s="77"/>
      <c r="M287" s="77"/>
      <c r="N287" s="77"/>
      <c r="O287" s="77"/>
      <c r="P287" s="77"/>
      <c r="Q287" s="77"/>
      <c r="R287" s="77"/>
      <c r="S287" s="77"/>
      <c r="T287" s="77"/>
      <c r="U287" s="77"/>
      <c r="V287" s="77"/>
      <c r="W287" s="77"/>
      <c r="X287" s="77"/>
      <c r="Y287" s="77"/>
      <c r="Z287" s="77"/>
      <c r="AA287" s="77"/>
      <c r="AB287" s="77"/>
      <c r="AC287" s="77"/>
      <c r="AD287" s="77"/>
      <c r="AE287" s="77"/>
      <c r="AF287" s="77"/>
      <c r="AG287" s="77"/>
      <c r="AH287" s="77"/>
      <c r="AI287" s="77"/>
      <c r="AJ287" s="77"/>
      <c r="AK287" s="77"/>
      <c r="AL287" s="77"/>
      <c r="AM287" s="77"/>
      <c r="AN287" s="77"/>
      <c r="AO287" s="77"/>
      <c r="AP287" s="77"/>
      <c r="AQ287" s="77"/>
      <c r="AR287" s="77"/>
      <c r="AS287" s="77"/>
      <c r="AT287" s="77"/>
      <c r="AU287" s="77"/>
      <c r="AV287" s="77"/>
      <c r="AW287" s="77"/>
      <c r="AX287" s="77"/>
      <c r="AY287" s="77"/>
      <c r="AZ287" s="77"/>
      <c r="BA287" s="77"/>
    </row>
    <row r="288" spans="1:53" ht="18.75" customHeight="1" x14ac:dyDescent="0.3">
      <c r="A288" s="77"/>
      <c r="B288" s="77"/>
      <c r="C288" s="77"/>
      <c r="D288" s="77"/>
      <c r="E288" s="77"/>
      <c r="F288" s="77"/>
      <c r="G288" s="77"/>
      <c r="H288" s="77"/>
      <c r="I288" s="77"/>
      <c r="J288" s="77"/>
      <c r="K288" s="77"/>
      <c r="L288" s="77"/>
      <c r="M288" s="77"/>
      <c r="N288" s="77"/>
      <c r="O288" s="77"/>
      <c r="P288" s="77"/>
      <c r="Q288" s="77"/>
      <c r="R288" s="77"/>
      <c r="S288" s="77"/>
      <c r="T288" s="77"/>
      <c r="U288" s="77"/>
      <c r="V288" s="77"/>
      <c r="W288" s="77"/>
      <c r="X288" s="77"/>
      <c r="Y288" s="77"/>
      <c r="Z288" s="77"/>
      <c r="AA288" s="77"/>
      <c r="AB288" s="77"/>
      <c r="AC288" s="77"/>
      <c r="AD288" s="77"/>
      <c r="AE288" s="77"/>
      <c r="AF288" s="77"/>
      <c r="AG288" s="77"/>
      <c r="AH288" s="77"/>
      <c r="AI288" s="77"/>
      <c r="AJ288" s="77"/>
      <c r="AK288" s="77"/>
      <c r="AL288" s="77"/>
      <c r="AM288" s="77"/>
      <c r="AN288" s="77"/>
      <c r="AO288" s="77"/>
      <c r="AP288" s="77"/>
      <c r="AQ288" s="77"/>
      <c r="AR288" s="77"/>
      <c r="AS288" s="77"/>
      <c r="AT288" s="77"/>
      <c r="AU288" s="77"/>
      <c r="AV288" s="77"/>
      <c r="AW288" s="77"/>
      <c r="AX288" s="77"/>
      <c r="AY288" s="77"/>
      <c r="AZ288" s="77"/>
      <c r="BA288" s="77"/>
    </row>
    <row r="289" spans="1:53" ht="18.75" customHeight="1" x14ac:dyDescent="0.3">
      <c r="A289" s="77"/>
      <c r="B289" s="77"/>
      <c r="C289" s="77"/>
      <c r="D289" s="77"/>
      <c r="E289" s="77"/>
      <c r="F289" s="77"/>
      <c r="G289" s="77"/>
      <c r="H289" s="77"/>
      <c r="I289" s="77"/>
      <c r="J289" s="77"/>
      <c r="K289" s="77"/>
      <c r="L289" s="77"/>
      <c r="M289" s="77"/>
      <c r="N289" s="77"/>
      <c r="O289" s="77"/>
      <c r="P289" s="77"/>
      <c r="Q289" s="77"/>
      <c r="R289" s="77"/>
      <c r="S289" s="77"/>
      <c r="T289" s="77"/>
      <c r="U289" s="77"/>
      <c r="V289" s="77"/>
      <c r="W289" s="77"/>
      <c r="X289" s="77"/>
      <c r="Y289" s="77"/>
      <c r="Z289" s="77"/>
      <c r="AA289" s="77"/>
      <c r="AB289" s="77"/>
      <c r="AC289" s="77"/>
      <c r="AD289" s="77"/>
      <c r="AE289" s="77"/>
      <c r="AF289" s="77"/>
      <c r="AG289" s="77"/>
      <c r="AH289" s="77"/>
      <c r="AI289" s="77"/>
      <c r="AJ289" s="77"/>
      <c r="AK289" s="77"/>
      <c r="AL289" s="77"/>
      <c r="AM289" s="77"/>
      <c r="AN289" s="77"/>
      <c r="AO289" s="77"/>
      <c r="AP289" s="77"/>
      <c r="AQ289" s="77"/>
      <c r="AR289" s="77"/>
      <c r="AS289" s="77"/>
      <c r="AT289" s="77"/>
      <c r="AU289" s="77"/>
      <c r="AV289" s="77"/>
      <c r="AW289" s="77"/>
      <c r="AX289" s="77"/>
      <c r="AY289" s="77"/>
      <c r="AZ289" s="77"/>
      <c r="BA289" s="77"/>
    </row>
    <row r="290" spans="1:53" ht="18.75" customHeight="1" x14ac:dyDescent="0.3">
      <c r="A290" s="77"/>
      <c r="B290" s="77"/>
      <c r="C290" s="77"/>
      <c r="D290" s="77"/>
      <c r="E290" s="77"/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77"/>
      <c r="X290" s="77"/>
      <c r="Y290" s="77"/>
      <c r="Z290" s="77"/>
      <c r="AA290" s="77"/>
      <c r="AB290" s="77"/>
      <c r="AC290" s="77"/>
      <c r="AD290" s="77"/>
      <c r="AE290" s="77"/>
      <c r="AF290" s="77"/>
      <c r="AG290" s="77"/>
      <c r="AH290" s="77"/>
      <c r="AI290" s="77"/>
      <c r="AJ290" s="77"/>
      <c r="AK290" s="77"/>
      <c r="AL290" s="77"/>
      <c r="AM290" s="77"/>
      <c r="AN290" s="77"/>
      <c r="AO290" s="77"/>
      <c r="AP290" s="77"/>
      <c r="AQ290" s="77"/>
      <c r="AR290" s="77"/>
      <c r="AS290" s="77"/>
      <c r="AT290" s="77"/>
      <c r="AU290" s="77"/>
      <c r="AV290" s="77"/>
      <c r="AW290" s="77"/>
      <c r="AX290" s="77"/>
      <c r="AY290" s="77"/>
      <c r="AZ290" s="77"/>
      <c r="BA290" s="77"/>
    </row>
    <row r="291" spans="1:53" ht="18.75" customHeight="1" x14ac:dyDescent="0.3">
      <c r="A291" s="77"/>
      <c r="B291" s="77"/>
      <c r="C291" s="77"/>
      <c r="D291" s="77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  <c r="Y291" s="77"/>
      <c r="Z291" s="77"/>
      <c r="AA291" s="77"/>
      <c r="AB291" s="77"/>
      <c r="AC291" s="77"/>
      <c r="AD291" s="77"/>
      <c r="AE291" s="77"/>
      <c r="AF291" s="77"/>
      <c r="AG291" s="77"/>
      <c r="AH291" s="77"/>
      <c r="AI291" s="77"/>
      <c r="AJ291" s="77"/>
      <c r="AK291" s="77"/>
      <c r="AL291" s="77"/>
      <c r="AM291" s="77"/>
      <c r="AN291" s="77"/>
      <c r="AO291" s="77"/>
      <c r="AP291" s="77"/>
      <c r="AQ291" s="77"/>
      <c r="AR291" s="77"/>
      <c r="AS291" s="77"/>
      <c r="AT291" s="77"/>
      <c r="AU291" s="77"/>
      <c r="AV291" s="77"/>
      <c r="AW291" s="77"/>
      <c r="AX291" s="77"/>
      <c r="AY291" s="77"/>
      <c r="AZ291" s="77"/>
      <c r="BA291" s="77"/>
    </row>
    <row r="292" spans="1:53" ht="18.75" customHeight="1" x14ac:dyDescent="0.3">
      <c r="A292" s="77"/>
      <c r="B292" s="77"/>
      <c r="C292" s="77"/>
      <c r="D292" s="77"/>
      <c r="E292" s="77"/>
      <c r="F292" s="77"/>
      <c r="G292" s="77"/>
      <c r="H292" s="77"/>
      <c r="I292" s="77"/>
      <c r="J292" s="77"/>
      <c r="K292" s="77"/>
      <c r="L292" s="77"/>
      <c r="M292" s="77"/>
      <c r="N292" s="77"/>
      <c r="O292" s="77"/>
      <c r="P292" s="77"/>
      <c r="Q292" s="77"/>
      <c r="R292" s="77"/>
      <c r="S292" s="77"/>
      <c r="T292" s="77"/>
      <c r="U292" s="77"/>
      <c r="V292" s="77"/>
      <c r="W292" s="77"/>
      <c r="X292" s="77"/>
      <c r="Y292" s="77"/>
      <c r="Z292" s="77"/>
      <c r="AA292" s="77"/>
      <c r="AB292" s="77"/>
      <c r="AC292" s="77"/>
      <c r="AD292" s="77"/>
      <c r="AE292" s="77"/>
      <c r="AF292" s="77"/>
      <c r="AG292" s="77"/>
      <c r="AH292" s="77"/>
      <c r="AI292" s="77"/>
      <c r="AJ292" s="77"/>
      <c r="AK292" s="77"/>
      <c r="AL292" s="77"/>
      <c r="AM292" s="77"/>
      <c r="AN292" s="77"/>
      <c r="AO292" s="77"/>
      <c r="AP292" s="77"/>
      <c r="AQ292" s="77"/>
      <c r="AR292" s="77"/>
      <c r="AS292" s="77"/>
      <c r="AT292" s="77"/>
      <c r="AU292" s="77"/>
      <c r="AV292" s="77"/>
      <c r="AW292" s="77"/>
      <c r="AX292" s="77"/>
      <c r="AY292" s="77"/>
      <c r="AZ292" s="77"/>
      <c r="BA292" s="77"/>
    </row>
    <row r="293" spans="1:53" ht="18.75" customHeight="1" x14ac:dyDescent="0.3">
      <c r="A293" s="77"/>
      <c r="B293" s="77"/>
      <c r="C293" s="77"/>
      <c r="D293" s="77"/>
      <c r="E293" s="77"/>
      <c r="F293" s="77"/>
      <c r="G293" s="77"/>
      <c r="H293" s="77"/>
      <c r="I293" s="77"/>
      <c r="J293" s="77"/>
      <c r="K293" s="77"/>
      <c r="L293" s="77"/>
      <c r="M293" s="77"/>
      <c r="N293" s="77"/>
      <c r="O293" s="77"/>
      <c r="P293" s="77"/>
      <c r="Q293" s="77"/>
      <c r="R293" s="77"/>
      <c r="S293" s="77"/>
      <c r="T293" s="77"/>
      <c r="U293" s="77"/>
      <c r="V293" s="77"/>
      <c r="W293" s="77"/>
      <c r="X293" s="77"/>
      <c r="Y293" s="77"/>
      <c r="Z293" s="77"/>
      <c r="AA293" s="77"/>
      <c r="AB293" s="77"/>
      <c r="AC293" s="77"/>
      <c r="AD293" s="77"/>
      <c r="AE293" s="77"/>
      <c r="AF293" s="77"/>
      <c r="AG293" s="77"/>
      <c r="AH293" s="77"/>
      <c r="AI293" s="77"/>
      <c r="AJ293" s="77"/>
      <c r="AK293" s="77"/>
      <c r="AL293" s="77"/>
      <c r="AM293" s="77"/>
      <c r="AN293" s="77"/>
      <c r="AO293" s="77"/>
      <c r="AP293" s="77"/>
      <c r="AQ293" s="77"/>
      <c r="AR293" s="77"/>
      <c r="AS293" s="77"/>
      <c r="AT293" s="77"/>
      <c r="AU293" s="77"/>
      <c r="AV293" s="77"/>
      <c r="AW293" s="77"/>
      <c r="AX293" s="77"/>
      <c r="AY293" s="77"/>
      <c r="AZ293" s="77"/>
      <c r="BA293" s="77"/>
    </row>
    <row r="294" spans="1:53" ht="18.75" customHeight="1" x14ac:dyDescent="0.3">
      <c r="A294" s="77"/>
      <c r="B294" s="77"/>
      <c r="C294" s="77"/>
      <c r="D294" s="77"/>
      <c r="E294" s="77"/>
      <c r="F294" s="77"/>
      <c r="G294" s="77"/>
      <c r="H294" s="77"/>
      <c r="I294" s="77"/>
      <c r="J294" s="77"/>
      <c r="K294" s="77"/>
      <c r="L294" s="77"/>
      <c r="M294" s="77"/>
      <c r="N294" s="77"/>
      <c r="O294" s="77"/>
      <c r="P294" s="77"/>
      <c r="Q294" s="77"/>
      <c r="R294" s="77"/>
      <c r="S294" s="77"/>
      <c r="T294" s="77"/>
      <c r="U294" s="77"/>
      <c r="V294" s="77"/>
      <c r="W294" s="77"/>
      <c r="X294" s="77"/>
      <c r="Y294" s="77"/>
      <c r="Z294" s="77"/>
      <c r="AA294" s="77"/>
      <c r="AB294" s="77"/>
      <c r="AC294" s="77"/>
      <c r="AD294" s="77"/>
      <c r="AE294" s="77"/>
      <c r="AF294" s="77"/>
      <c r="AG294" s="77"/>
      <c r="AH294" s="77"/>
      <c r="AI294" s="77"/>
      <c r="AJ294" s="77"/>
      <c r="AK294" s="77"/>
      <c r="AL294" s="77"/>
      <c r="AM294" s="77"/>
      <c r="AN294" s="77"/>
      <c r="AO294" s="77"/>
      <c r="AP294" s="77"/>
      <c r="AQ294" s="77"/>
      <c r="AR294" s="77"/>
      <c r="AS294" s="77"/>
      <c r="AT294" s="77"/>
      <c r="AU294" s="77"/>
      <c r="AV294" s="77"/>
      <c r="AW294" s="77"/>
      <c r="AX294" s="77"/>
      <c r="AY294" s="77"/>
      <c r="AZ294" s="77"/>
      <c r="BA294" s="77"/>
    </row>
    <row r="295" spans="1:53" ht="18.75" customHeight="1" x14ac:dyDescent="0.3">
      <c r="A295" s="77"/>
      <c r="B295" s="77"/>
      <c r="C295" s="77"/>
      <c r="D295" s="77"/>
      <c r="E295" s="77"/>
      <c r="F295" s="77"/>
      <c r="G295" s="77"/>
      <c r="H295" s="77"/>
      <c r="I295" s="77"/>
      <c r="J295" s="77"/>
      <c r="K295" s="77"/>
      <c r="L295" s="77"/>
      <c r="M295" s="77"/>
      <c r="N295" s="77"/>
      <c r="O295" s="77"/>
      <c r="P295" s="77"/>
      <c r="Q295" s="77"/>
      <c r="R295" s="77"/>
      <c r="S295" s="77"/>
      <c r="T295" s="77"/>
      <c r="U295" s="77"/>
      <c r="V295" s="77"/>
      <c r="W295" s="77"/>
      <c r="X295" s="77"/>
      <c r="Y295" s="77"/>
      <c r="Z295" s="77"/>
      <c r="AA295" s="77"/>
      <c r="AB295" s="77"/>
      <c r="AC295" s="77"/>
      <c r="AD295" s="77"/>
      <c r="AE295" s="77"/>
      <c r="AF295" s="77"/>
      <c r="AG295" s="77"/>
      <c r="AH295" s="77"/>
      <c r="AI295" s="77"/>
      <c r="AJ295" s="77"/>
      <c r="AK295" s="77"/>
      <c r="AL295" s="77"/>
      <c r="AM295" s="77"/>
      <c r="AN295" s="77"/>
      <c r="AO295" s="77"/>
      <c r="AP295" s="77"/>
      <c r="AQ295" s="77"/>
      <c r="AR295" s="77"/>
      <c r="AS295" s="77"/>
      <c r="AT295" s="77"/>
      <c r="AU295" s="77"/>
      <c r="AV295" s="77"/>
      <c r="AW295" s="77"/>
      <c r="AX295" s="77"/>
      <c r="AY295" s="77"/>
      <c r="AZ295" s="77"/>
      <c r="BA295" s="77"/>
    </row>
    <row r="296" spans="1:53" ht="18.75" customHeight="1" x14ac:dyDescent="0.3">
      <c r="A296" s="77"/>
      <c r="B296" s="77"/>
      <c r="C296" s="77"/>
      <c r="D296" s="77"/>
      <c r="E296" s="77"/>
      <c r="F296" s="77"/>
      <c r="G296" s="77"/>
      <c r="H296" s="77"/>
      <c r="I296" s="77"/>
      <c r="J296" s="77"/>
      <c r="K296" s="77"/>
      <c r="L296" s="77"/>
      <c r="M296" s="77"/>
      <c r="N296" s="77"/>
      <c r="O296" s="77"/>
      <c r="P296" s="77"/>
      <c r="Q296" s="77"/>
      <c r="R296" s="77"/>
      <c r="S296" s="77"/>
      <c r="T296" s="77"/>
      <c r="U296" s="77"/>
      <c r="V296" s="77"/>
      <c r="W296" s="77"/>
      <c r="X296" s="77"/>
      <c r="Y296" s="77"/>
      <c r="Z296" s="77"/>
      <c r="AA296" s="77"/>
      <c r="AB296" s="77"/>
      <c r="AC296" s="77"/>
      <c r="AD296" s="77"/>
      <c r="AE296" s="77"/>
      <c r="AF296" s="77"/>
      <c r="AG296" s="77"/>
      <c r="AH296" s="77"/>
      <c r="AI296" s="77"/>
      <c r="AJ296" s="77"/>
      <c r="AK296" s="77"/>
      <c r="AL296" s="77"/>
      <c r="AM296" s="77"/>
      <c r="AN296" s="77"/>
      <c r="AO296" s="77"/>
      <c r="AP296" s="77"/>
      <c r="AQ296" s="77"/>
      <c r="AR296" s="77"/>
      <c r="AS296" s="77"/>
      <c r="AT296" s="77"/>
      <c r="AU296" s="77"/>
      <c r="AV296" s="77"/>
      <c r="AW296" s="77"/>
      <c r="AX296" s="77"/>
      <c r="AY296" s="77"/>
      <c r="AZ296" s="77"/>
      <c r="BA296" s="77"/>
    </row>
    <row r="297" spans="1:53" ht="18.75" customHeight="1" x14ac:dyDescent="0.3">
      <c r="A297" s="77"/>
      <c r="B297" s="77"/>
      <c r="C297" s="77"/>
      <c r="D297" s="77"/>
      <c r="E297" s="77"/>
      <c r="F297" s="77"/>
      <c r="G297" s="77"/>
      <c r="H297" s="77"/>
      <c r="I297" s="77"/>
      <c r="J297" s="77"/>
      <c r="K297" s="77"/>
      <c r="L297" s="77"/>
      <c r="M297" s="77"/>
      <c r="N297" s="77"/>
      <c r="O297" s="77"/>
      <c r="P297" s="77"/>
      <c r="Q297" s="77"/>
      <c r="R297" s="77"/>
      <c r="S297" s="77"/>
      <c r="T297" s="77"/>
      <c r="U297" s="77"/>
      <c r="V297" s="77"/>
      <c r="W297" s="77"/>
      <c r="X297" s="77"/>
      <c r="Y297" s="77"/>
      <c r="Z297" s="77"/>
      <c r="AA297" s="77"/>
      <c r="AB297" s="77"/>
      <c r="AC297" s="77"/>
      <c r="AD297" s="77"/>
      <c r="AE297" s="77"/>
      <c r="AF297" s="77"/>
      <c r="AG297" s="77"/>
      <c r="AH297" s="77"/>
      <c r="AI297" s="77"/>
      <c r="AJ297" s="77"/>
      <c r="AK297" s="77"/>
      <c r="AL297" s="77"/>
      <c r="AM297" s="77"/>
      <c r="AN297" s="77"/>
      <c r="AO297" s="77"/>
      <c r="AP297" s="77"/>
      <c r="AQ297" s="77"/>
      <c r="AR297" s="77"/>
      <c r="AS297" s="77"/>
      <c r="AT297" s="77"/>
      <c r="AU297" s="77"/>
      <c r="AV297" s="77"/>
      <c r="AW297" s="77"/>
      <c r="AX297" s="77"/>
      <c r="AY297" s="77"/>
      <c r="AZ297" s="77"/>
      <c r="BA297" s="77"/>
    </row>
    <row r="298" spans="1:53" ht="18.75" customHeight="1" x14ac:dyDescent="0.3">
      <c r="A298" s="77"/>
      <c r="B298" s="77"/>
      <c r="C298" s="77"/>
      <c r="D298" s="77"/>
      <c r="E298" s="77"/>
      <c r="F298" s="77"/>
      <c r="G298" s="77"/>
      <c r="H298" s="77"/>
      <c r="I298" s="77"/>
      <c r="J298" s="77"/>
      <c r="K298" s="77"/>
      <c r="L298" s="77"/>
      <c r="M298" s="77"/>
      <c r="N298" s="77"/>
      <c r="O298" s="77"/>
      <c r="P298" s="77"/>
      <c r="Q298" s="77"/>
      <c r="R298" s="77"/>
      <c r="S298" s="77"/>
      <c r="T298" s="77"/>
      <c r="U298" s="77"/>
      <c r="V298" s="77"/>
      <c r="W298" s="77"/>
      <c r="X298" s="77"/>
      <c r="Y298" s="77"/>
      <c r="Z298" s="77"/>
      <c r="AA298" s="77"/>
      <c r="AB298" s="77"/>
      <c r="AC298" s="77"/>
      <c r="AD298" s="77"/>
      <c r="AE298" s="77"/>
      <c r="AF298" s="77"/>
      <c r="AG298" s="77"/>
      <c r="AH298" s="77"/>
      <c r="AI298" s="77"/>
      <c r="AJ298" s="77"/>
      <c r="AK298" s="77"/>
      <c r="AL298" s="77"/>
      <c r="AM298" s="77"/>
      <c r="AN298" s="77"/>
      <c r="AO298" s="77"/>
      <c r="AP298" s="77"/>
      <c r="AQ298" s="77"/>
      <c r="AR298" s="77"/>
      <c r="AS298" s="77"/>
      <c r="AT298" s="77"/>
      <c r="AU298" s="77"/>
      <c r="AV298" s="77"/>
      <c r="AW298" s="77"/>
      <c r="AX298" s="77"/>
      <c r="AY298" s="77"/>
      <c r="AZ298" s="77"/>
      <c r="BA298" s="77"/>
    </row>
    <row r="299" spans="1:53" ht="18.75" customHeight="1" x14ac:dyDescent="0.3">
      <c r="A299" s="77"/>
      <c r="B299" s="77"/>
      <c r="C299" s="77"/>
      <c r="D299" s="77"/>
      <c r="E299" s="77"/>
      <c r="F299" s="77"/>
      <c r="G299" s="77"/>
      <c r="H299" s="77"/>
      <c r="I299" s="77"/>
      <c r="J299" s="77"/>
      <c r="K299" s="77"/>
      <c r="L299" s="77"/>
      <c r="M299" s="77"/>
      <c r="N299" s="77"/>
      <c r="O299" s="77"/>
      <c r="P299" s="77"/>
      <c r="Q299" s="77"/>
      <c r="R299" s="77"/>
      <c r="S299" s="77"/>
      <c r="T299" s="77"/>
      <c r="U299" s="77"/>
      <c r="V299" s="77"/>
      <c r="W299" s="77"/>
      <c r="X299" s="77"/>
      <c r="Y299" s="77"/>
      <c r="Z299" s="77"/>
      <c r="AA299" s="77"/>
      <c r="AB299" s="77"/>
      <c r="AC299" s="77"/>
      <c r="AD299" s="77"/>
      <c r="AE299" s="77"/>
      <c r="AF299" s="77"/>
      <c r="AG299" s="77"/>
      <c r="AH299" s="77"/>
      <c r="AI299" s="77"/>
      <c r="AJ299" s="77"/>
      <c r="AK299" s="77"/>
      <c r="AL299" s="77"/>
      <c r="AM299" s="77"/>
      <c r="AN299" s="77"/>
      <c r="AO299" s="77"/>
      <c r="AP299" s="77"/>
      <c r="AQ299" s="77"/>
      <c r="AR299" s="77"/>
      <c r="AS299" s="77"/>
      <c r="AT299" s="77"/>
      <c r="AU299" s="77"/>
      <c r="AV299" s="77"/>
      <c r="AW299" s="77"/>
      <c r="AX299" s="77"/>
      <c r="AY299" s="77"/>
      <c r="AZ299" s="77"/>
      <c r="BA299" s="77"/>
    </row>
    <row r="300" spans="1:53" ht="18.75" customHeight="1" x14ac:dyDescent="0.3">
      <c r="A300" s="77"/>
      <c r="B300" s="77"/>
      <c r="C300" s="77"/>
      <c r="D300" s="77"/>
      <c r="E300" s="77"/>
      <c r="F300" s="77"/>
      <c r="G300" s="77"/>
      <c r="H300" s="77"/>
      <c r="I300" s="77"/>
      <c r="J300" s="77"/>
      <c r="K300" s="77"/>
      <c r="L300" s="77"/>
      <c r="M300" s="77"/>
      <c r="N300" s="77"/>
      <c r="O300" s="77"/>
      <c r="P300" s="77"/>
      <c r="Q300" s="77"/>
      <c r="R300" s="77"/>
      <c r="S300" s="77"/>
      <c r="T300" s="77"/>
      <c r="U300" s="77"/>
      <c r="V300" s="77"/>
      <c r="W300" s="77"/>
      <c r="X300" s="77"/>
      <c r="Y300" s="77"/>
      <c r="Z300" s="77"/>
      <c r="AA300" s="77"/>
      <c r="AB300" s="77"/>
      <c r="AC300" s="77"/>
      <c r="AD300" s="77"/>
      <c r="AE300" s="77"/>
      <c r="AF300" s="77"/>
      <c r="AG300" s="77"/>
      <c r="AH300" s="77"/>
      <c r="AI300" s="77"/>
      <c r="AJ300" s="77"/>
      <c r="AK300" s="77"/>
      <c r="AL300" s="77"/>
      <c r="AM300" s="77"/>
      <c r="AN300" s="77"/>
      <c r="AO300" s="77"/>
      <c r="AP300" s="77"/>
      <c r="AQ300" s="77"/>
      <c r="AR300" s="77"/>
      <c r="AS300" s="77"/>
      <c r="AT300" s="77"/>
      <c r="AU300" s="77"/>
      <c r="AV300" s="77"/>
      <c r="AW300" s="77"/>
      <c r="AX300" s="77"/>
      <c r="AY300" s="77"/>
      <c r="AZ300" s="77"/>
      <c r="BA300" s="77"/>
    </row>
    <row r="301" spans="1:53" ht="18.75" customHeight="1" x14ac:dyDescent="0.3">
      <c r="A301" s="77"/>
      <c r="B301" s="77"/>
      <c r="C301" s="77"/>
      <c r="D301" s="77"/>
      <c r="E301" s="77"/>
      <c r="F301" s="77"/>
      <c r="G301" s="77"/>
      <c r="H301" s="77"/>
      <c r="I301" s="77"/>
      <c r="J301" s="77"/>
      <c r="K301" s="77"/>
      <c r="L301" s="77"/>
      <c r="M301" s="77"/>
      <c r="N301" s="77"/>
      <c r="O301" s="77"/>
      <c r="P301" s="77"/>
      <c r="Q301" s="77"/>
      <c r="R301" s="77"/>
      <c r="S301" s="77"/>
      <c r="T301" s="77"/>
      <c r="U301" s="77"/>
      <c r="V301" s="77"/>
      <c r="W301" s="77"/>
      <c r="X301" s="77"/>
      <c r="Y301" s="77"/>
      <c r="Z301" s="77"/>
      <c r="AA301" s="77"/>
      <c r="AB301" s="77"/>
      <c r="AC301" s="77"/>
      <c r="AD301" s="77"/>
      <c r="AE301" s="77"/>
      <c r="AF301" s="77"/>
      <c r="AG301" s="77"/>
      <c r="AH301" s="77"/>
      <c r="AI301" s="77"/>
      <c r="AJ301" s="77"/>
      <c r="AK301" s="77"/>
      <c r="AL301" s="77"/>
      <c r="AM301" s="77"/>
      <c r="AN301" s="77"/>
      <c r="AO301" s="77"/>
      <c r="AP301" s="77"/>
      <c r="AQ301" s="77"/>
      <c r="AR301" s="77"/>
      <c r="AS301" s="77"/>
      <c r="AT301" s="77"/>
      <c r="AU301" s="77"/>
      <c r="AV301" s="77"/>
      <c r="AW301" s="77"/>
      <c r="AX301" s="77"/>
      <c r="AY301" s="77"/>
      <c r="AZ301" s="77"/>
      <c r="BA301" s="77"/>
    </row>
    <row r="302" spans="1:53" ht="18.75" customHeight="1" x14ac:dyDescent="0.3">
      <c r="A302" s="77"/>
      <c r="B302" s="77"/>
      <c r="C302" s="77"/>
      <c r="D302" s="77"/>
      <c r="E302" s="77"/>
      <c r="F302" s="77"/>
      <c r="G302" s="77"/>
      <c r="H302" s="77"/>
      <c r="I302" s="77"/>
      <c r="J302" s="77"/>
      <c r="K302" s="77"/>
      <c r="L302" s="77"/>
      <c r="M302" s="77"/>
      <c r="N302" s="77"/>
      <c r="O302" s="77"/>
      <c r="P302" s="77"/>
      <c r="Q302" s="77"/>
      <c r="R302" s="77"/>
      <c r="S302" s="77"/>
      <c r="T302" s="77"/>
      <c r="U302" s="77"/>
      <c r="V302" s="77"/>
      <c r="W302" s="77"/>
      <c r="X302" s="77"/>
      <c r="Y302" s="77"/>
      <c r="Z302" s="77"/>
      <c r="AA302" s="77"/>
      <c r="AB302" s="77"/>
      <c r="AC302" s="77"/>
      <c r="AD302" s="77"/>
      <c r="AE302" s="77"/>
      <c r="AF302" s="77"/>
      <c r="AG302" s="77"/>
      <c r="AH302" s="77"/>
      <c r="AI302" s="77"/>
      <c r="AJ302" s="77"/>
      <c r="AK302" s="77"/>
      <c r="AL302" s="77"/>
      <c r="AM302" s="77"/>
      <c r="AN302" s="77"/>
      <c r="AO302" s="77"/>
      <c r="AP302" s="77"/>
      <c r="AQ302" s="77"/>
      <c r="AR302" s="77"/>
      <c r="AS302" s="77"/>
      <c r="AT302" s="77"/>
      <c r="AU302" s="77"/>
      <c r="AV302" s="77"/>
      <c r="AW302" s="77"/>
      <c r="AX302" s="77"/>
      <c r="AY302" s="77"/>
      <c r="AZ302" s="77"/>
      <c r="BA302" s="77"/>
    </row>
    <row r="303" spans="1:53" ht="18.75" customHeight="1" x14ac:dyDescent="0.3">
      <c r="A303" s="77"/>
      <c r="B303" s="77"/>
      <c r="C303" s="77"/>
      <c r="D303" s="77"/>
      <c r="E303" s="77"/>
      <c r="F303" s="77"/>
      <c r="G303" s="77"/>
      <c r="H303" s="77"/>
      <c r="I303" s="77"/>
      <c r="J303" s="77"/>
      <c r="K303" s="77"/>
      <c r="L303" s="77"/>
      <c r="M303" s="77"/>
      <c r="N303" s="77"/>
      <c r="O303" s="77"/>
      <c r="P303" s="77"/>
      <c r="Q303" s="77"/>
      <c r="R303" s="77"/>
      <c r="S303" s="77"/>
      <c r="T303" s="77"/>
      <c r="U303" s="77"/>
      <c r="V303" s="77"/>
      <c r="W303" s="77"/>
      <c r="X303" s="77"/>
      <c r="Y303" s="77"/>
      <c r="Z303" s="77"/>
      <c r="AA303" s="77"/>
      <c r="AB303" s="77"/>
      <c r="AC303" s="77"/>
      <c r="AD303" s="77"/>
      <c r="AE303" s="77"/>
      <c r="AF303" s="77"/>
      <c r="AG303" s="77"/>
      <c r="AH303" s="77"/>
      <c r="AI303" s="77"/>
      <c r="AJ303" s="77"/>
      <c r="AK303" s="77"/>
      <c r="AL303" s="77"/>
      <c r="AM303" s="77"/>
      <c r="AN303" s="77"/>
      <c r="AO303" s="77"/>
      <c r="AP303" s="77"/>
      <c r="AQ303" s="77"/>
      <c r="AR303" s="77"/>
      <c r="AS303" s="77"/>
      <c r="AT303" s="77"/>
      <c r="AU303" s="77"/>
      <c r="AV303" s="77"/>
      <c r="AW303" s="77"/>
      <c r="AX303" s="77"/>
      <c r="AY303" s="77"/>
      <c r="AZ303" s="77"/>
      <c r="BA303" s="77"/>
    </row>
    <row r="304" spans="1:53" ht="18.75" customHeight="1" x14ac:dyDescent="0.3">
      <c r="A304" s="77"/>
      <c r="B304" s="77"/>
      <c r="C304" s="77"/>
      <c r="D304" s="77"/>
      <c r="E304" s="77"/>
      <c r="F304" s="77"/>
      <c r="G304" s="77"/>
      <c r="H304" s="77"/>
      <c r="I304" s="77"/>
      <c r="J304" s="77"/>
      <c r="K304" s="77"/>
      <c r="L304" s="77"/>
      <c r="M304" s="77"/>
      <c r="N304" s="77"/>
      <c r="O304" s="77"/>
      <c r="P304" s="77"/>
      <c r="Q304" s="77"/>
      <c r="R304" s="77"/>
      <c r="S304" s="77"/>
      <c r="T304" s="77"/>
      <c r="U304" s="77"/>
      <c r="V304" s="77"/>
      <c r="W304" s="77"/>
      <c r="X304" s="77"/>
      <c r="Y304" s="77"/>
      <c r="Z304" s="77"/>
      <c r="AA304" s="77"/>
      <c r="AB304" s="77"/>
      <c r="AC304" s="77"/>
      <c r="AD304" s="77"/>
      <c r="AE304" s="77"/>
      <c r="AF304" s="77"/>
      <c r="AG304" s="77"/>
      <c r="AH304" s="77"/>
      <c r="AI304" s="77"/>
      <c r="AJ304" s="77"/>
      <c r="AK304" s="77"/>
      <c r="AL304" s="77"/>
      <c r="AM304" s="77"/>
      <c r="AN304" s="77"/>
      <c r="AO304" s="77"/>
      <c r="AP304" s="77"/>
      <c r="AQ304" s="77"/>
      <c r="AR304" s="77"/>
      <c r="AS304" s="77"/>
      <c r="AT304" s="77"/>
      <c r="AU304" s="77"/>
      <c r="AV304" s="77"/>
      <c r="AW304" s="77"/>
      <c r="AX304" s="77"/>
      <c r="AY304" s="77"/>
      <c r="AZ304" s="77"/>
      <c r="BA304" s="77"/>
    </row>
    <row r="305" spans="1:53" ht="18.75" customHeight="1" x14ac:dyDescent="0.3">
      <c r="A305" s="77"/>
      <c r="B305" s="77"/>
      <c r="C305" s="77"/>
      <c r="D305" s="77"/>
      <c r="E305" s="77"/>
      <c r="F305" s="77"/>
      <c r="G305" s="77"/>
      <c r="H305" s="77"/>
      <c r="I305" s="77"/>
      <c r="J305" s="77"/>
      <c r="K305" s="77"/>
      <c r="L305" s="77"/>
      <c r="M305" s="77"/>
      <c r="N305" s="77"/>
      <c r="O305" s="77"/>
      <c r="P305" s="77"/>
      <c r="Q305" s="77"/>
      <c r="R305" s="77"/>
      <c r="S305" s="77"/>
      <c r="T305" s="77"/>
      <c r="U305" s="77"/>
      <c r="V305" s="77"/>
      <c r="W305" s="77"/>
      <c r="X305" s="77"/>
      <c r="Y305" s="77"/>
      <c r="Z305" s="77"/>
      <c r="AA305" s="77"/>
      <c r="AB305" s="77"/>
      <c r="AC305" s="77"/>
      <c r="AD305" s="77"/>
      <c r="AE305" s="77"/>
      <c r="AF305" s="77"/>
      <c r="AG305" s="77"/>
      <c r="AH305" s="77"/>
      <c r="AI305" s="77"/>
      <c r="AJ305" s="77"/>
      <c r="AK305" s="77"/>
      <c r="AL305" s="77"/>
      <c r="AM305" s="77"/>
      <c r="AN305" s="77"/>
      <c r="AO305" s="77"/>
      <c r="AP305" s="77"/>
      <c r="AQ305" s="77"/>
      <c r="AR305" s="77"/>
      <c r="AS305" s="77"/>
      <c r="AT305" s="77"/>
      <c r="AU305" s="77"/>
      <c r="AV305" s="77"/>
      <c r="AW305" s="77"/>
      <c r="AX305" s="77"/>
      <c r="AY305" s="77"/>
      <c r="AZ305" s="77"/>
      <c r="BA305" s="77"/>
    </row>
    <row r="306" spans="1:53" ht="18.75" customHeight="1" x14ac:dyDescent="0.3">
      <c r="A306" s="77"/>
      <c r="B306" s="77"/>
      <c r="C306" s="77"/>
      <c r="D306" s="77"/>
      <c r="E306" s="77"/>
      <c r="F306" s="77"/>
      <c r="G306" s="77"/>
      <c r="H306" s="77"/>
      <c r="I306" s="77"/>
      <c r="S306" s="77"/>
      <c r="T306" s="77"/>
      <c r="U306" s="77"/>
      <c r="V306" s="77"/>
      <c r="W306" s="77"/>
      <c r="X306" s="77"/>
      <c r="Y306" s="77"/>
      <c r="Z306" s="77"/>
      <c r="AA306" s="77"/>
      <c r="AB306" s="77"/>
      <c r="AC306" s="77"/>
      <c r="AD306" s="77"/>
      <c r="AE306" s="77"/>
      <c r="AF306" s="77"/>
      <c r="AG306" s="77"/>
      <c r="AH306" s="77"/>
      <c r="AI306" s="77"/>
      <c r="AJ306" s="77"/>
      <c r="AK306" s="77"/>
      <c r="AL306" s="77"/>
      <c r="AM306" s="77"/>
      <c r="AN306" s="77"/>
      <c r="AO306" s="77"/>
      <c r="AP306" s="77"/>
      <c r="AQ306" s="77"/>
      <c r="AR306" s="77"/>
      <c r="AS306" s="77"/>
      <c r="AT306" s="77"/>
      <c r="AU306" s="77"/>
      <c r="AV306" s="77"/>
      <c r="AW306" s="77"/>
      <c r="AX306" s="77"/>
      <c r="AY306" s="77"/>
      <c r="AZ306" s="77"/>
      <c r="BA306" s="77"/>
    </row>
    <row r="307" spans="1:53" ht="18.75" customHeight="1" x14ac:dyDescent="0.3">
      <c r="A307" s="77"/>
      <c r="B307" s="77"/>
      <c r="C307" s="77"/>
      <c r="D307" s="77"/>
      <c r="E307" s="77"/>
      <c r="F307" s="77"/>
      <c r="G307" s="77"/>
      <c r="H307" s="77"/>
      <c r="I307" s="77"/>
      <c r="S307" s="77"/>
      <c r="T307" s="77"/>
      <c r="U307" s="77"/>
      <c r="V307" s="77"/>
      <c r="W307" s="77"/>
      <c r="X307" s="77"/>
      <c r="Y307" s="77"/>
      <c r="Z307" s="77"/>
      <c r="AA307" s="77"/>
      <c r="AB307" s="77"/>
      <c r="AC307" s="77"/>
      <c r="AD307" s="77"/>
      <c r="AE307" s="77"/>
      <c r="AF307" s="77"/>
      <c r="AG307" s="77"/>
      <c r="AH307" s="77"/>
      <c r="AI307" s="77"/>
      <c r="AJ307" s="77"/>
      <c r="AK307" s="77"/>
      <c r="AL307" s="77"/>
      <c r="AM307" s="77"/>
      <c r="AN307" s="77"/>
      <c r="AO307" s="77"/>
      <c r="AP307" s="77"/>
      <c r="AQ307" s="77"/>
      <c r="AR307" s="77"/>
      <c r="AS307" s="77"/>
      <c r="AT307" s="77"/>
      <c r="AU307" s="77"/>
      <c r="AV307" s="77"/>
      <c r="AW307" s="77"/>
      <c r="AX307" s="77"/>
      <c r="AY307" s="77"/>
      <c r="AZ307" s="77"/>
      <c r="BA307" s="77"/>
    </row>
    <row r="308" spans="1:53" ht="18.75" customHeight="1" x14ac:dyDescent="0.3">
      <c r="A308" s="77"/>
      <c r="B308" s="77"/>
      <c r="C308" s="77"/>
      <c r="D308" s="77"/>
      <c r="E308" s="77"/>
      <c r="F308" s="77"/>
      <c r="G308" s="77"/>
      <c r="H308" s="77"/>
      <c r="I308" s="77"/>
      <c r="S308" s="77"/>
      <c r="T308" s="77"/>
      <c r="U308" s="77"/>
      <c r="V308" s="77"/>
      <c r="W308" s="77"/>
      <c r="X308" s="77"/>
      <c r="Y308" s="77"/>
      <c r="Z308" s="77"/>
      <c r="AA308" s="77"/>
      <c r="AB308" s="77"/>
      <c r="AC308" s="77"/>
      <c r="AD308" s="77"/>
      <c r="AE308" s="77"/>
      <c r="AF308" s="77"/>
      <c r="AG308" s="77"/>
      <c r="AH308" s="77"/>
      <c r="AI308" s="77"/>
      <c r="AJ308" s="77"/>
      <c r="AK308" s="77"/>
      <c r="AL308" s="77"/>
      <c r="AM308" s="77"/>
      <c r="AN308" s="77"/>
      <c r="AO308" s="77"/>
      <c r="AP308" s="77"/>
      <c r="AQ308" s="77"/>
      <c r="AR308" s="77"/>
      <c r="AS308" s="77"/>
      <c r="AT308" s="77"/>
      <c r="AU308" s="77"/>
      <c r="AV308" s="77"/>
      <c r="AW308" s="77"/>
      <c r="AX308" s="77"/>
      <c r="AY308" s="77"/>
      <c r="AZ308" s="77"/>
      <c r="BA308" s="77"/>
    </row>
    <row r="309" spans="1:53" ht="18.75" customHeight="1" x14ac:dyDescent="0.3">
      <c r="A309" s="77"/>
      <c r="B309" s="77"/>
      <c r="C309" s="77"/>
      <c r="D309" s="77"/>
      <c r="E309" s="77"/>
      <c r="F309" s="77"/>
      <c r="G309" s="77"/>
      <c r="H309" s="77"/>
      <c r="I309" s="77"/>
      <c r="S309" s="77"/>
      <c r="T309" s="77"/>
      <c r="U309" s="77"/>
      <c r="V309" s="77"/>
      <c r="W309" s="77"/>
      <c r="X309" s="77"/>
      <c r="Y309" s="77"/>
      <c r="Z309" s="77"/>
      <c r="AA309" s="77"/>
      <c r="AB309" s="77"/>
      <c r="AC309" s="77"/>
      <c r="AD309" s="77"/>
      <c r="AE309" s="77"/>
      <c r="AF309" s="77"/>
      <c r="AG309" s="77"/>
      <c r="AH309" s="77"/>
      <c r="AI309" s="77"/>
      <c r="AJ309" s="77"/>
      <c r="AK309" s="77"/>
      <c r="AL309" s="77"/>
      <c r="AM309" s="77"/>
      <c r="AN309" s="77"/>
      <c r="AO309" s="77"/>
      <c r="AP309" s="77"/>
      <c r="AQ309" s="77"/>
      <c r="AR309" s="77"/>
      <c r="AS309" s="77"/>
      <c r="AT309" s="77"/>
      <c r="AU309" s="77"/>
      <c r="AV309" s="77"/>
      <c r="AW309" s="77"/>
      <c r="AX309" s="77"/>
      <c r="AY309" s="77"/>
      <c r="AZ309" s="77"/>
      <c r="BA309" s="77"/>
    </row>
    <row r="310" spans="1:53" ht="18.75" customHeight="1" x14ac:dyDescent="0.3">
      <c r="A310" s="77"/>
      <c r="B310" s="77"/>
      <c r="C310" s="77"/>
      <c r="D310" s="77"/>
      <c r="E310" s="77"/>
      <c r="F310" s="77"/>
      <c r="G310" s="77"/>
      <c r="H310" s="77"/>
      <c r="I310" s="77"/>
      <c r="S310" s="77"/>
      <c r="T310" s="77"/>
      <c r="U310" s="77"/>
      <c r="V310" s="77"/>
      <c r="W310" s="77"/>
      <c r="X310" s="77"/>
      <c r="Y310" s="77"/>
      <c r="Z310" s="77"/>
      <c r="AA310" s="77"/>
      <c r="AB310" s="77"/>
      <c r="AC310" s="77"/>
      <c r="AD310" s="77"/>
      <c r="AE310" s="77"/>
      <c r="AF310" s="77"/>
      <c r="AG310" s="77"/>
      <c r="AH310" s="77"/>
      <c r="AI310" s="77"/>
      <c r="AJ310" s="77"/>
      <c r="AK310" s="77"/>
      <c r="AL310" s="77"/>
      <c r="AM310" s="77"/>
      <c r="AN310" s="77"/>
      <c r="AO310" s="77"/>
      <c r="AP310" s="77"/>
      <c r="AQ310" s="77"/>
      <c r="AR310" s="77"/>
      <c r="AS310" s="77"/>
      <c r="AT310" s="77"/>
      <c r="AU310" s="77"/>
      <c r="AV310" s="77"/>
      <c r="AW310" s="77"/>
      <c r="AX310" s="77"/>
      <c r="AY310" s="77"/>
      <c r="AZ310" s="77"/>
      <c r="BA310" s="77"/>
    </row>
    <row r="311" spans="1:53" ht="18.75" customHeight="1" x14ac:dyDescent="0.3">
      <c r="A311" s="77"/>
      <c r="B311" s="77"/>
      <c r="C311" s="77"/>
      <c r="D311" s="77"/>
      <c r="E311" s="77"/>
      <c r="F311" s="77"/>
      <c r="G311" s="77"/>
      <c r="H311" s="77"/>
      <c r="I311" s="77"/>
      <c r="S311" s="77"/>
      <c r="T311" s="77"/>
      <c r="U311" s="77"/>
      <c r="V311" s="77"/>
      <c r="W311" s="77"/>
      <c r="X311" s="77"/>
      <c r="Y311" s="77"/>
      <c r="Z311" s="77"/>
      <c r="AA311" s="77"/>
      <c r="AB311" s="77"/>
      <c r="AC311" s="77"/>
      <c r="AD311" s="77"/>
      <c r="AE311" s="77"/>
      <c r="AF311" s="77"/>
      <c r="AG311" s="77"/>
      <c r="AH311" s="77"/>
      <c r="AI311" s="77"/>
      <c r="AJ311" s="77"/>
      <c r="AK311" s="77"/>
      <c r="AL311" s="77"/>
      <c r="AM311" s="77"/>
      <c r="AN311" s="77"/>
      <c r="AO311" s="77"/>
      <c r="AP311" s="77"/>
      <c r="AQ311" s="77"/>
      <c r="AR311" s="77"/>
      <c r="AS311" s="77"/>
      <c r="AT311" s="77"/>
      <c r="AU311" s="77"/>
      <c r="AV311" s="77"/>
      <c r="AW311" s="77"/>
      <c r="AX311" s="77"/>
      <c r="AY311" s="77"/>
      <c r="AZ311" s="77"/>
      <c r="BA311" s="77"/>
    </row>
    <row r="312" spans="1:53" ht="18.75" customHeight="1" x14ac:dyDescent="0.3">
      <c r="A312" s="77"/>
      <c r="B312" s="77"/>
      <c r="C312" s="77"/>
      <c r="D312" s="77"/>
      <c r="E312" s="77"/>
      <c r="F312" s="77"/>
      <c r="G312" s="77"/>
      <c r="H312" s="77"/>
      <c r="I312" s="77"/>
      <c r="S312" s="77"/>
      <c r="T312" s="77"/>
      <c r="U312" s="77"/>
      <c r="V312" s="77"/>
      <c r="W312" s="77"/>
      <c r="X312" s="77"/>
      <c r="Y312" s="77"/>
      <c r="Z312" s="77"/>
      <c r="AA312" s="77"/>
      <c r="AB312" s="77"/>
      <c r="AC312" s="77"/>
      <c r="AD312" s="77"/>
      <c r="AE312" s="77"/>
      <c r="AF312" s="77"/>
      <c r="AG312" s="77"/>
      <c r="AH312" s="77"/>
      <c r="AI312" s="77"/>
      <c r="AJ312" s="77"/>
      <c r="AK312" s="77"/>
      <c r="AL312" s="77"/>
      <c r="AM312" s="77"/>
      <c r="AN312" s="77"/>
      <c r="AO312" s="77"/>
      <c r="AP312" s="77"/>
      <c r="AQ312" s="77"/>
      <c r="AR312" s="77"/>
      <c r="AS312" s="77"/>
      <c r="AT312" s="77"/>
      <c r="AU312" s="77"/>
      <c r="AV312" s="77"/>
      <c r="AW312" s="77"/>
      <c r="AX312" s="77"/>
      <c r="AY312" s="77"/>
      <c r="AZ312" s="77"/>
      <c r="BA312" s="77"/>
    </row>
    <row r="313" spans="1:53" ht="18.75" customHeight="1" x14ac:dyDescent="0.3">
      <c r="A313" s="77"/>
      <c r="B313" s="77"/>
      <c r="C313" s="77"/>
      <c r="D313" s="77"/>
      <c r="E313" s="77"/>
      <c r="F313" s="77"/>
      <c r="G313" s="77"/>
      <c r="H313" s="77"/>
      <c r="I313" s="77"/>
      <c r="S313" s="77"/>
      <c r="T313" s="77"/>
      <c r="U313" s="77"/>
      <c r="V313" s="77"/>
      <c r="W313" s="77"/>
      <c r="X313" s="77"/>
      <c r="Y313" s="77"/>
      <c r="Z313" s="77"/>
      <c r="AA313" s="77"/>
      <c r="AB313" s="77"/>
      <c r="AC313" s="77"/>
      <c r="AD313" s="77"/>
      <c r="AE313" s="77"/>
      <c r="AF313" s="77"/>
      <c r="AG313" s="77"/>
      <c r="AH313" s="77"/>
      <c r="AI313" s="77"/>
      <c r="AJ313" s="77"/>
      <c r="AK313" s="77"/>
      <c r="AL313" s="77"/>
      <c r="AM313" s="77"/>
      <c r="AN313" s="77"/>
      <c r="AO313" s="77"/>
      <c r="AP313" s="77"/>
      <c r="AQ313" s="77"/>
      <c r="AR313" s="77"/>
      <c r="AS313" s="77"/>
      <c r="AT313" s="77"/>
      <c r="AU313" s="77"/>
      <c r="AV313" s="77"/>
      <c r="AW313" s="77"/>
      <c r="AX313" s="77"/>
      <c r="AY313" s="77"/>
      <c r="AZ313" s="77"/>
      <c r="BA313" s="77"/>
    </row>
    <row r="314" spans="1:53" ht="15.75" customHeight="1" x14ac:dyDescent="0.2"/>
    <row r="315" spans="1:53" ht="15.75" customHeight="1" x14ac:dyDescent="0.2"/>
    <row r="316" spans="1:53" ht="15.75" customHeight="1" x14ac:dyDescent="0.2"/>
    <row r="317" spans="1:53" ht="15.75" customHeight="1" x14ac:dyDescent="0.2"/>
    <row r="318" spans="1:53" ht="15.75" customHeight="1" x14ac:dyDescent="0.2"/>
    <row r="319" spans="1:53" ht="15.75" customHeight="1" x14ac:dyDescent="0.2"/>
    <row r="320" spans="1:53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  <row r="1001" ht="15.75" customHeight="1" x14ac:dyDescent="0.2"/>
    <row r="1002" ht="15.75" customHeight="1" x14ac:dyDescent="0.2"/>
    <row r="1003" ht="15.75" customHeight="1" x14ac:dyDescent="0.2"/>
    <row r="1004" ht="15.75" customHeight="1" x14ac:dyDescent="0.2"/>
    <row r="1005" ht="15.75" customHeight="1" x14ac:dyDescent="0.2"/>
  </sheetData>
  <mergeCells count="51">
    <mergeCell ref="A6:AG6"/>
    <mergeCell ref="A1:AG1"/>
    <mergeCell ref="A2:AG2"/>
    <mergeCell ref="A3:AG3"/>
    <mergeCell ref="A4:AG4"/>
    <mergeCell ref="A5:AG5"/>
    <mergeCell ref="C8:U8"/>
    <mergeCell ref="X8:AG8"/>
    <mergeCell ref="B9:B10"/>
    <mergeCell ref="C9:D9"/>
    <mergeCell ref="E9:F9"/>
    <mergeCell ref="G9:H9"/>
    <mergeCell ref="I9:J9"/>
    <mergeCell ref="K9:L9"/>
    <mergeCell ref="M9:N9"/>
    <mergeCell ref="O9:P9"/>
    <mergeCell ref="S9:S10"/>
    <mergeCell ref="T9:T10"/>
    <mergeCell ref="U9:U10"/>
    <mergeCell ref="V9:V10"/>
    <mergeCell ref="W9:W10"/>
    <mergeCell ref="AD9:AD10"/>
    <mergeCell ref="AE9:AE10"/>
    <mergeCell ref="AF9:AF10"/>
    <mergeCell ref="AG9:AG10"/>
    <mergeCell ref="A11:A95"/>
    <mergeCell ref="B11:AG11"/>
    <mergeCell ref="B64:AG64"/>
    <mergeCell ref="B73:AG73"/>
    <mergeCell ref="B85:AG85"/>
    <mergeCell ref="X9:X10"/>
    <mergeCell ref="Y9:Y10"/>
    <mergeCell ref="Z9:Z10"/>
    <mergeCell ref="AA9:AA10"/>
    <mergeCell ref="AB9:AB10"/>
    <mergeCell ref="AC9:AC10"/>
    <mergeCell ref="Q9:R9"/>
    <mergeCell ref="J98:R98"/>
    <mergeCell ref="U98:AF98"/>
    <mergeCell ref="J99:R99"/>
    <mergeCell ref="U99:AF99"/>
    <mergeCell ref="U100:AF100"/>
    <mergeCell ref="J100:R100"/>
    <mergeCell ref="J101:R101"/>
    <mergeCell ref="U107:AF107"/>
    <mergeCell ref="U101:AF101"/>
    <mergeCell ref="U102:AF102"/>
    <mergeCell ref="U103:AF103"/>
    <mergeCell ref="U104:AF104"/>
    <mergeCell ref="U105:AF105"/>
    <mergeCell ref="U106:AF106"/>
  </mergeCells>
  <printOptions horizontalCentered="1" verticalCentered="1"/>
  <pageMargins left="0.19685039370078741" right="0.31496062992125984" top="0.59055118110236227" bottom="0.39370078740157483" header="0" footer="0"/>
  <pageSetup paperSize="9" scale="40" fitToHeight="0" orientation="landscape" r:id="rId1"/>
  <rowBreaks count="1" manualBreakCount="1">
    <brk id="63" max="30" man="1"/>
  </row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1005"/>
  <sheetViews>
    <sheetView view="pageBreakPreview" zoomScale="70" zoomScaleNormal="55" zoomScaleSheetLayoutView="70" workbookViewId="0">
      <pane xSplit="2" ySplit="11" topLeftCell="N12" activePane="bottomRight" state="frozen"/>
      <selection pane="topRight" activeCell="C1" sqref="C1"/>
      <selection pane="bottomLeft" activeCell="A12" sqref="A12"/>
      <selection pane="bottomRight" activeCell="AB21" sqref="AB21"/>
    </sheetView>
  </sheetViews>
  <sheetFormatPr defaultColWidth="12.625" defaultRowHeight="15" customHeight="1" x14ac:dyDescent="0.2"/>
  <cols>
    <col min="1" max="1" width="3.625" style="542" customWidth="1"/>
    <col min="2" max="2" width="46.75" style="542" customWidth="1"/>
    <col min="3" max="3" width="7.375" style="542" customWidth="1"/>
    <col min="4" max="21" width="7.125" style="542" customWidth="1"/>
    <col min="22" max="23" width="9.5" style="542" customWidth="1"/>
    <col min="24" max="24" width="7.75" style="542" customWidth="1"/>
    <col min="25" max="25" width="8.375" style="542" customWidth="1"/>
    <col min="26" max="27" width="8.75" style="542" customWidth="1"/>
    <col min="28" max="28" width="9.875" style="542" customWidth="1"/>
    <col min="29" max="29" width="8" style="542" customWidth="1"/>
    <col min="30" max="31" width="10.375" style="542" customWidth="1"/>
    <col min="32" max="33" width="8" style="542" customWidth="1"/>
    <col min="34" max="34" width="8.25" style="542" customWidth="1"/>
    <col min="35" max="53" width="15.125" style="542" customWidth="1"/>
    <col min="54" max="16384" width="12.625" style="542"/>
  </cols>
  <sheetData>
    <row r="1" spans="1:53" ht="15.75" customHeight="1" x14ac:dyDescent="0.25">
      <c r="A1" s="571" t="s">
        <v>294</v>
      </c>
      <c r="B1" s="572"/>
      <c r="C1" s="572"/>
      <c r="D1" s="572"/>
      <c r="E1" s="572"/>
      <c r="F1" s="572"/>
      <c r="G1" s="572"/>
      <c r="H1" s="572"/>
      <c r="I1" s="572"/>
      <c r="J1" s="572"/>
      <c r="K1" s="572"/>
      <c r="L1" s="572"/>
      <c r="M1" s="572"/>
      <c r="N1" s="572"/>
      <c r="O1" s="572"/>
      <c r="P1" s="572"/>
      <c r="Q1" s="572"/>
      <c r="R1" s="572"/>
      <c r="S1" s="572"/>
      <c r="T1" s="572"/>
      <c r="U1" s="572"/>
      <c r="V1" s="572"/>
      <c r="W1" s="572"/>
      <c r="X1" s="572"/>
      <c r="Y1" s="572"/>
      <c r="Z1" s="572"/>
      <c r="AA1" s="572"/>
      <c r="AB1" s="572"/>
      <c r="AC1" s="572"/>
      <c r="AD1" s="572"/>
      <c r="AE1" s="572"/>
      <c r="AF1" s="572"/>
      <c r="AG1" s="572"/>
      <c r="AH1" s="1"/>
      <c r="AI1" s="1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</row>
    <row r="2" spans="1:53" ht="15.75" customHeight="1" x14ac:dyDescent="0.25">
      <c r="A2" s="571" t="s">
        <v>1</v>
      </c>
      <c r="B2" s="572"/>
      <c r="C2" s="572"/>
      <c r="D2" s="572"/>
      <c r="E2" s="572"/>
      <c r="F2" s="572"/>
      <c r="G2" s="572"/>
      <c r="H2" s="572"/>
      <c r="I2" s="572"/>
      <c r="J2" s="572"/>
      <c r="K2" s="572"/>
      <c r="L2" s="572"/>
      <c r="M2" s="572"/>
      <c r="N2" s="572"/>
      <c r="O2" s="572"/>
      <c r="P2" s="572"/>
      <c r="Q2" s="572"/>
      <c r="R2" s="572"/>
      <c r="S2" s="572"/>
      <c r="T2" s="572"/>
      <c r="U2" s="572"/>
      <c r="V2" s="572"/>
      <c r="W2" s="572"/>
      <c r="X2" s="572"/>
      <c r="Y2" s="572"/>
      <c r="Z2" s="572"/>
      <c r="AA2" s="572"/>
      <c r="AB2" s="572"/>
      <c r="AC2" s="572"/>
      <c r="AD2" s="572"/>
      <c r="AE2" s="572"/>
      <c r="AF2" s="572"/>
      <c r="AG2" s="572"/>
      <c r="AH2" s="1"/>
      <c r="AI2" s="1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</row>
    <row r="3" spans="1:53" ht="15.75" customHeight="1" x14ac:dyDescent="0.25">
      <c r="A3" s="571" t="s">
        <v>262</v>
      </c>
      <c r="B3" s="572"/>
      <c r="C3" s="572"/>
      <c r="D3" s="572"/>
      <c r="E3" s="572"/>
      <c r="F3" s="572"/>
      <c r="G3" s="572"/>
      <c r="H3" s="572"/>
      <c r="I3" s="572"/>
      <c r="J3" s="572"/>
      <c r="K3" s="572"/>
      <c r="L3" s="572"/>
      <c r="M3" s="572"/>
      <c r="N3" s="572"/>
      <c r="O3" s="572"/>
      <c r="P3" s="572"/>
      <c r="Q3" s="572"/>
      <c r="R3" s="572"/>
      <c r="S3" s="572"/>
      <c r="T3" s="572"/>
      <c r="U3" s="572"/>
      <c r="V3" s="572"/>
      <c r="W3" s="572"/>
      <c r="X3" s="572"/>
      <c r="Y3" s="572"/>
      <c r="Z3" s="572"/>
      <c r="AA3" s="572"/>
      <c r="AB3" s="572"/>
      <c r="AC3" s="572"/>
      <c r="AD3" s="572"/>
      <c r="AE3" s="572"/>
      <c r="AF3" s="572"/>
      <c r="AG3" s="572"/>
      <c r="AH3" s="1"/>
      <c r="AI3" s="1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</row>
    <row r="4" spans="1:53" ht="18.75" customHeight="1" x14ac:dyDescent="0.3">
      <c r="A4" s="573"/>
      <c r="B4" s="572"/>
      <c r="C4" s="572"/>
      <c r="D4" s="572"/>
      <c r="E4" s="572"/>
      <c r="F4" s="572"/>
      <c r="G4" s="572"/>
      <c r="H4" s="572"/>
      <c r="I4" s="572"/>
      <c r="J4" s="572"/>
      <c r="K4" s="572"/>
      <c r="L4" s="572"/>
      <c r="M4" s="572"/>
      <c r="N4" s="572"/>
      <c r="O4" s="572"/>
      <c r="P4" s="572"/>
      <c r="Q4" s="572"/>
      <c r="R4" s="572"/>
      <c r="S4" s="572"/>
      <c r="T4" s="572"/>
      <c r="U4" s="572"/>
      <c r="V4" s="572"/>
      <c r="W4" s="572"/>
      <c r="X4" s="572"/>
      <c r="Y4" s="572"/>
      <c r="Z4" s="572"/>
      <c r="AA4" s="572"/>
      <c r="AB4" s="572"/>
      <c r="AC4" s="572"/>
      <c r="AD4" s="572"/>
      <c r="AE4" s="572"/>
      <c r="AF4" s="572"/>
      <c r="AG4" s="572"/>
      <c r="AH4" s="3"/>
      <c r="AI4" s="3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</row>
    <row r="5" spans="1:53" ht="18.75" customHeight="1" x14ac:dyDescent="0.25">
      <c r="A5" s="574" t="s">
        <v>253</v>
      </c>
      <c r="B5" s="572"/>
      <c r="C5" s="572"/>
      <c r="D5" s="572"/>
      <c r="E5" s="572"/>
      <c r="F5" s="572"/>
      <c r="G5" s="572"/>
      <c r="H5" s="572"/>
      <c r="I5" s="572"/>
      <c r="J5" s="572"/>
      <c r="K5" s="572"/>
      <c r="L5" s="572"/>
      <c r="M5" s="572"/>
      <c r="N5" s="572"/>
      <c r="O5" s="572"/>
      <c r="P5" s="572"/>
      <c r="Q5" s="572"/>
      <c r="R5" s="572"/>
      <c r="S5" s="572"/>
      <c r="T5" s="572"/>
      <c r="U5" s="572"/>
      <c r="V5" s="572"/>
      <c r="W5" s="572"/>
      <c r="X5" s="572"/>
      <c r="Y5" s="572"/>
      <c r="Z5" s="572"/>
      <c r="AA5" s="572"/>
      <c r="AB5" s="572"/>
      <c r="AC5" s="572"/>
      <c r="AD5" s="572"/>
      <c r="AE5" s="572"/>
      <c r="AF5" s="572"/>
      <c r="AG5" s="572"/>
      <c r="AH5" s="3"/>
      <c r="AI5" s="3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</row>
    <row r="6" spans="1:53" ht="18.75" customHeight="1" x14ac:dyDescent="0.25">
      <c r="A6" s="716" t="s">
        <v>379</v>
      </c>
      <c r="B6" s="715"/>
      <c r="C6" s="715"/>
      <c r="D6" s="715"/>
      <c r="E6" s="715"/>
      <c r="F6" s="715"/>
      <c r="G6" s="715"/>
      <c r="H6" s="715"/>
      <c r="I6" s="715"/>
      <c r="J6" s="715"/>
      <c r="K6" s="715"/>
      <c r="L6" s="715"/>
      <c r="M6" s="715"/>
      <c r="N6" s="715"/>
      <c r="O6" s="715"/>
      <c r="P6" s="715"/>
      <c r="Q6" s="715"/>
      <c r="R6" s="715"/>
      <c r="S6" s="715"/>
      <c r="T6" s="715"/>
      <c r="U6" s="715"/>
      <c r="V6" s="715"/>
      <c r="W6" s="715"/>
      <c r="X6" s="715"/>
      <c r="Y6" s="715"/>
      <c r="Z6" s="715"/>
      <c r="AA6" s="715"/>
      <c r="AB6" s="715"/>
      <c r="AC6" s="715"/>
      <c r="AD6" s="715"/>
      <c r="AE6" s="715"/>
      <c r="AF6" s="715"/>
      <c r="AG6" s="715"/>
      <c r="AH6" s="3"/>
      <c r="AI6" s="3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</row>
    <row r="7" spans="1:53" ht="18.75" customHeight="1" thickBot="1" x14ac:dyDescent="0.3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</row>
    <row r="8" spans="1:53" ht="18.75" customHeight="1" thickTop="1" thickBot="1" x14ac:dyDescent="0.3">
      <c r="A8" s="2"/>
      <c r="B8" s="543"/>
      <c r="C8" s="594" t="s">
        <v>148</v>
      </c>
      <c r="D8" s="595"/>
      <c r="E8" s="595"/>
      <c r="F8" s="595"/>
      <c r="G8" s="595"/>
      <c r="H8" s="595"/>
      <c r="I8" s="595"/>
      <c r="J8" s="595"/>
      <c r="K8" s="595"/>
      <c r="L8" s="595"/>
      <c r="M8" s="595"/>
      <c r="N8" s="595"/>
      <c r="O8" s="595"/>
      <c r="P8" s="595"/>
      <c r="Q8" s="595"/>
      <c r="R8" s="595"/>
      <c r="S8" s="595"/>
      <c r="T8" s="595"/>
      <c r="U8" s="596"/>
      <c r="V8" s="543"/>
      <c r="W8" s="543"/>
      <c r="X8" s="575" t="s">
        <v>149</v>
      </c>
      <c r="Y8" s="576"/>
      <c r="Z8" s="576"/>
      <c r="AA8" s="576"/>
      <c r="AB8" s="576"/>
      <c r="AC8" s="576"/>
      <c r="AD8" s="576"/>
      <c r="AE8" s="576"/>
      <c r="AF8" s="576"/>
      <c r="AG8" s="577"/>
      <c r="AH8" s="3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</row>
    <row r="9" spans="1:53" ht="111" customHeight="1" thickTop="1" x14ac:dyDescent="0.25">
      <c r="A9" s="2"/>
      <c r="B9" s="674" t="s">
        <v>7</v>
      </c>
      <c r="C9" s="627" t="s">
        <v>8</v>
      </c>
      <c r="D9" s="628"/>
      <c r="E9" s="707" t="s">
        <v>359</v>
      </c>
      <c r="F9" s="613"/>
      <c r="G9" s="705" t="s">
        <v>360</v>
      </c>
      <c r="H9" s="706"/>
      <c r="I9" s="707" t="s">
        <v>368</v>
      </c>
      <c r="J9" s="613"/>
      <c r="K9" s="614" t="s">
        <v>11</v>
      </c>
      <c r="L9" s="613"/>
      <c r="M9" s="614" t="s">
        <v>93</v>
      </c>
      <c r="N9" s="613"/>
      <c r="O9" s="614" t="s">
        <v>56</v>
      </c>
      <c r="P9" s="613"/>
      <c r="Q9" s="614" t="s">
        <v>142</v>
      </c>
      <c r="R9" s="624"/>
      <c r="S9" s="615" t="s">
        <v>390</v>
      </c>
      <c r="T9" s="615" t="s">
        <v>106</v>
      </c>
      <c r="U9" s="617" t="s">
        <v>80</v>
      </c>
      <c r="V9" s="621" t="s">
        <v>134</v>
      </c>
      <c r="W9" s="622" t="s">
        <v>135</v>
      </c>
      <c r="X9" s="623" t="s">
        <v>8</v>
      </c>
      <c r="Y9" s="621" t="s">
        <v>318</v>
      </c>
      <c r="Z9" s="621" t="s">
        <v>71</v>
      </c>
      <c r="AA9" s="621" t="s">
        <v>174</v>
      </c>
      <c r="AB9" s="621" t="s">
        <v>319</v>
      </c>
      <c r="AC9" s="621" t="s">
        <v>61</v>
      </c>
      <c r="AD9" s="621" t="s">
        <v>73</v>
      </c>
      <c r="AE9" s="621" t="s">
        <v>175</v>
      </c>
      <c r="AF9" s="621" t="s">
        <v>93</v>
      </c>
      <c r="AG9" s="622" t="s">
        <v>56</v>
      </c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</row>
    <row r="10" spans="1:53" ht="30" customHeight="1" thickBot="1" x14ac:dyDescent="0.25">
      <c r="A10" s="90"/>
      <c r="B10" s="675"/>
      <c r="C10" s="316" t="s">
        <v>151</v>
      </c>
      <c r="D10" s="317" t="s">
        <v>152</v>
      </c>
      <c r="E10" s="316" t="s">
        <v>151</v>
      </c>
      <c r="F10" s="317" t="s">
        <v>152</v>
      </c>
      <c r="G10" s="316" t="s">
        <v>151</v>
      </c>
      <c r="H10" s="317" t="s">
        <v>152</v>
      </c>
      <c r="I10" s="316" t="s">
        <v>151</v>
      </c>
      <c r="J10" s="317" t="s">
        <v>152</v>
      </c>
      <c r="K10" s="317" t="s">
        <v>151</v>
      </c>
      <c r="L10" s="317" t="s">
        <v>152</v>
      </c>
      <c r="M10" s="317" t="s">
        <v>151</v>
      </c>
      <c r="N10" s="317" t="s">
        <v>152</v>
      </c>
      <c r="O10" s="317" t="s">
        <v>151</v>
      </c>
      <c r="P10" s="317" t="s">
        <v>152</v>
      </c>
      <c r="Q10" s="317" t="s">
        <v>151</v>
      </c>
      <c r="R10" s="318" t="s">
        <v>152</v>
      </c>
      <c r="S10" s="616"/>
      <c r="T10" s="616"/>
      <c r="U10" s="618"/>
      <c r="V10" s="616"/>
      <c r="W10" s="618"/>
      <c r="X10" s="620"/>
      <c r="Y10" s="616"/>
      <c r="Z10" s="616"/>
      <c r="AA10" s="616"/>
      <c r="AB10" s="616"/>
      <c r="AC10" s="616"/>
      <c r="AD10" s="616"/>
      <c r="AE10" s="616"/>
      <c r="AF10" s="616"/>
      <c r="AG10" s="618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</row>
    <row r="11" spans="1:53" ht="18.75" customHeight="1" thickTop="1" thickBot="1" x14ac:dyDescent="0.3">
      <c r="A11" s="585" t="s">
        <v>19</v>
      </c>
      <c r="B11" s="578" t="s">
        <v>20</v>
      </c>
      <c r="C11" s="579"/>
      <c r="D11" s="579"/>
      <c r="E11" s="579"/>
      <c r="F11" s="579"/>
      <c r="G11" s="669"/>
      <c r="H11" s="669"/>
      <c r="I11" s="579"/>
      <c r="J11" s="579"/>
      <c r="K11" s="579"/>
      <c r="L11" s="579"/>
      <c r="M11" s="579"/>
      <c r="N11" s="579"/>
      <c r="O11" s="579"/>
      <c r="P11" s="579"/>
      <c r="Q11" s="579"/>
      <c r="R11" s="579"/>
      <c r="S11" s="579"/>
      <c r="T11" s="579"/>
      <c r="U11" s="579"/>
      <c r="V11" s="579"/>
      <c r="W11" s="579"/>
      <c r="X11" s="579"/>
      <c r="Y11" s="579"/>
      <c r="Z11" s="579"/>
      <c r="AA11" s="579"/>
      <c r="AB11" s="579"/>
      <c r="AC11" s="579"/>
      <c r="AD11" s="579"/>
      <c r="AE11" s="579"/>
      <c r="AF11" s="579"/>
      <c r="AG11" s="580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</row>
    <row r="12" spans="1:53" ht="18.75" customHeight="1" x14ac:dyDescent="0.25">
      <c r="A12" s="586"/>
      <c r="B12" s="473" t="s">
        <v>332</v>
      </c>
      <c r="C12" s="338">
        <f>E12+G12+I12+K12+M12+O12+Q12</f>
        <v>444</v>
      </c>
      <c r="D12" s="19">
        <f>F12+J12+L12+N12+P12+R12+S12+T12+U12+H12</f>
        <v>62</v>
      </c>
      <c r="E12" s="21">
        <v>50</v>
      </c>
      <c r="F12" s="83">
        <v>50</v>
      </c>
      <c r="G12" s="17">
        <v>0</v>
      </c>
      <c r="H12" s="83">
        <v>0</v>
      </c>
      <c r="I12" s="17">
        <v>0</v>
      </c>
      <c r="J12" s="83">
        <v>0</v>
      </c>
      <c r="K12" s="17">
        <v>121</v>
      </c>
      <c r="L12" s="83">
        <v>0</v>
      </c>
      <c r="M12" s="17">
        <v>13</v>
      </c>
      <c r="N12" s="83">
        <v>0</v>
      </c>
      <c r="O12" s="17">
        <v>130</v>
      </c>
      <c r="P12" s="83">
        <v>0</v>
      </c>
      <c r="Q12" s="17">
        <v>130</v>
      </c>
      <c r="R12" s="83">
        <v>12</v>
      </c>
      <c r="S12" s="83">
        <v>0</v>
      </c>
      <c r="T12" s="83">
        <v>0</v>
      </c>
      <c r="U12" s="19">
        <v>0</v>
      </c>
      <c r="V12" s="21">
        <v>304</v>
      </c>
      <c r="W12" s="18">
        <v>25</v>
      </c>
      <c r="X12" s="16">
        <f t="shared" ref="X12:X16" si="0">SUM(Y12:AG12)</f>
        <v>208</v>
      </c>
      <c r="Y12" s="18">
        <v>182</v>
      </c>
      <c r="Z12" s="18">
        <v>8</v>
      </c>
      <c r="AA12" s="18">
        <v>0</v>
      </c>
      <c r="AB12" s="18">
        <v>17</v>
      </c>
      <c r="AC12" s="84">
        <v>0</v>
      </c>
      <c r="AD12" s="83">
        <v>1</v>
      </c>
      <c r="AE12" s="18">
        <v>0</v>
      </c>
      <c r="AF12" s="18">
        <v>0</v>
      </c>
      <c r="AG12" s="19">
        <v>0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</row>
    <row r="13" spans="1:53" ht="18.75" customHeight="1" x14ac:dyDescent="0.25">
      <c r="A13" s="586"/>
      <c r="B13" s="408" t="s">
        <v>333</v>
      </c>
      <c r="C13" s="324">
        <f t="shared" ref="C13:C62" si="1">E13+G13+I13+K13+M13+O13+Q13</f>
        <v>97</v>
      </c>
      <c r="D13" s="26">
        <f t="shared" ref="D13:D62" si="2">F13+J13+L13+N13+P13+R13+S13+T13+U13+H13</f>
        <v>63</v>
      </c>
      <c r="E13" s="28">
        <v>60</v>
      </c>
      <c r="F13" s="393">
        <v>60</v>
      </c>
      <c r="G13" s="24">
        <v>0</v>
      </c>
      <c r="H13" s="24">
        <v>0</v>
      </c>
      <c r="I13" s="24">
        <v>0</v>
      </c>
      <c r="J13" s="24">
        <v>0</v>
      </c>
      <c r="K13" s="56">
        <v>10</v>
      </c>
      <c r="L13" s="24">
        <v>0</v>
      </c>
      <c r="M13" s="56">
        <v>1</v>
      </c>
      <c r="N13" s="24">
        <v>1</v>
      </c>
      <c r="O13" s="56">
        <v>13</v>
      </c>
      <c r="P13" s="24">
        <v>0</v>
      </c>
      <c r="Q13" s="56">
        <v>13</v>
      </c>
      <c r="R13" s="24">
        <v>2</v>
      </c>
      <c r="S13" s="24">
        <v>0</v>
      </c>
      <c r="T13" s="24">
        <v>0</v>
      </c>
      <c r="U13" s="26">
        <v>0</v>
      </c>
      <c r="V13" s="28">
        <v>412</v>
      </c>
      <c r="W13" s="29">
        <v>20</v>
      </c>
      <c r="X13" s="23">
        <f t="shared" si="0"/>
        <v>176</v>
      </c>
      <c r="Y13" s="29">
        <v>140</v>
      </c>
      <c r="Z13" s="29">
        <v>10</v>
      </c>
      <c r="AA13" s="29">
        <v>0</v>
      </c>
      <c r="AB13" s="29">
        <v>25</v>
      </c>
      <c r="AC13" s="29">
        <v>0</v>
      </c>
      <c r="AD13" s="56">
        <v>1</v>
      </c>
      <c r="AE13" s="29">
        <v>0</v>
      </c>
      <c r="AF13" s="29">
        <v>0</v>
      </c>
      <c r="AG13" s="30">
        <v>0</v>
      </c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</row>
    <row r="14" spans="1:53" ht="18.75" customHeight="1" x14ac:dyDescent="0.25">
      <c r="A14" s="586"/>
      <c r="B14" s="407" t="s">
        <v>334</v>
      </c>
      <c r="C14" s="319">
        <f t="shared" si="1"/>
        <v>129</v>
      </c>
      <c r="D14" s="38">
        <f t="shared" si="2"/>
        <v>30</v>
      </c>
      <c r="E14" s="36">
        <v>25</v>
      </c>
      <c r="F14" s="33">
        <v>25</v>
      </c>
      <c r="G14" s="33">
        <v>0</v>
      </c>
      <c r="H14" s="33">
        <v>0</v>
      </c>
      <c r="I14" s="33">
        <v>0</v>
      </c>
      <c r="J14" s="33">
        <v>0</v>
      </c>
      <c r="K14" s="17">
        <v>33</v>
      </c>
      <c r="L14" s="17">
        <v>1</v>
      </c>
      <c r="M14" s="17">
        <v>3</v>
      </c>
      <c r="N14" s="17">
        <v>0</v>
      </c>
      <c r="O14" s="17">
        <v>34</v>
      </c>
      <c r="P14" s="17">
        <v>0</v>
      </c>
      <c r="Q14" s="17">
        <v>34</v>
      </c>
      <c r="R14" s="17">
        <v>4</v>
      </c>
      <c r="S14" s="17">
        <v>0</v>
      </c>
      <c r="T14" s="17">
        <v>0</v>
      </c>
      <c r="U14" s="34">
        <v>0</v>
      </c>
      <c r="V14" s="36">
        <v>130</v>
      </c>
      <c r="W14" s="18">
        <v>11</v>
      </c>
      <c r="X14" s="32">
        <f t="shared" si="0"/>
        <v>26</v>
      </c>
      <c r="Y14" s="18">
        <v>18</v>
      </c>
      <c r="Z14" s="18">
        <v>4</v>
      </c>
      <c r="AA14" s="18">
        <v>0</v>
      </c>
      <c r="AB14" s="18">
        <v>4</v>
      </c>
      <c r="AC14" s="18">
        <v>0</v>
      </c>
      <c r="AD14" s="17">
        <v>0</v>
      </c>
      <c r="AE14" s="18">
        <v>0</v>
      </c>
      <c r="AF14" s="18">
        <v>0</v>
      </c>
      <c r="AG14" s="34">
        <v>0</v>
      </c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</row>
    <row r="15" spans="1:53" ht="18.75" customHeight="1" x14ac:dyDescent="0.25">
      <c r="A15" s="586"/>
      <c r="B15" s="408" t="s">
        <v>357</v>
      </c>
      <c r="C15" s="324">
        <f t="shared" si="1"/>
        <v>63</v>
      </c>
      <c r="D15" s="26">
        <f t="shared" si="2"/>
        <v>53</v>
      </c>
      <c r="E15" s="28">
        <v>50</v>
      </c>
      <c r="F15" s="24">
        <v>50</v>
      </c>
      <c r="G15" s="24">
        <v>0</v>
      </c>
      <c r="H15" s="24">
        <v>0</v>
      </c>
      <c r="I15" s="24">
        <v>0</v>
      </c>
      <c r="J15" s="24">
        <v>0</v>
      </c>
      <c r="K15" s="56">
        <v>5</v>
      </c>
      <c r="L15" s="24">
        <v>0</v>
      </c>
      <c r="M15" s="56">
        <v>1</v>
      </c>
      <c r="N15" s="24">
        <v>0</v>
      </c>
      <c r="O15" s="56">
        <v>4</v>
      </c>
      <c r="P15" s="24">
        <v>1</v>
      </c>
      <c r="Q15" s="56">
        <v>3</v>
      </c>
      <c r="R15" s="24">
        <v>2</v>
      </c>
      <c r="S15" s="24">
        <v>0</v>
      </c>
      <c r="T15" s="24">
        <v>0</v>
      </c>
      <c r="U15" s="26">
        <v>0</v>
      </c>
      <c r="V15" s="28">
        <v>251</v>
      </c>
      <c r="W15" s="29">
        <v>20</v>
      </c>
      <c r="X15" s="23">
        <f t="shared" si="0"/>
        <v>34</v>
      </c>
      <c r="Y15" s="29">
        <v>20</v>
      </c>
      <c r="Z15" s="29">
        <v>2</v>
      </c>
      <c r="AA15" s="29">
        <v>0</v>
      </c>
      <c r="AB15" s="526">
        <v>12</v>
      </c>
      <c r="AC15" s="29">
        <v>0</v>
      </c>
      <c r="AD15" s="56">
        <v>0</v>
      </c>
      <c r="AE15" s="29">
        <v>0</v>
      </c>
      <c r="AF15" s="29">
        <v>0</v>
      </c>
      <c r="AG15" s="30">
        <v>0</v>
      </c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</row>
    <row r="16" spans="1:53" ht="18.75" customHeight="1" x14ac:dyDescent="0.25">
      <c r="A16" s="586"/>
      <c r="B16" s="407" t="s">
        <v>356</v>
      </c>
      <c r="C16" s="319">
        <f t="shared" si="1"/>
        <v>288</v>
      </c>
      <c r="D16" s="38">
        <f t="shared" si="2"/>
        <v>64</v>
      </c>
      <c r="E16" s="36">
        <v>40</v>
      </c>
      <c r="F16" s="33">
        <v>40</v>
      </c>
      <c r="G16" s="33">
        <v>0</v>
      </c>
      <c r="H16" s="33">
        <v>0</v>
      </c>
      <c r="I16" s="33">
        <v>0</v>
      </c>
      <c r="J16" s="33">
        <v>0</v>
      </c>
      <c r="K16" s="17">
        <v>79</v>
      </c>
      <c r="L16" s="33">
        <v>2</v>
      </c>
      <c r="M16" s="17">
        <v>8</v>
      </c>
      <c r="N16" s="33">
        <v>0</v>
      </c>
      <c r="O16" s="17">
        <v>81</v>
      </c>
      <c r="P16" s="17">
        <v>1</v>
      </c>
      <c r="Q16" s="17">
        <v>80</v>
      </c>
      <c r="R16" s="17">
        <v>21</v>
      </c>
      <c r="S16" s="17">
        <v>0</v>
      </c>
      <c r="T16" s="17">
        <v>0</v>
      </c>
      <c r="U16" s="34">
        <v>0</v>
      </c>
      <c r="V16" s="36">
        <v>290</v>
      </c>
      <c r="W16" s="18">
        <v>18</v>
      </c>
      <c r="X16" s="32">
        <f t="shared" si="0"/>
        <v>69</v>
      </c>
      <c r="Y16" s="18">
        <v>42</v>
      </c>
      <c r="Z16" s="18">
        <v>6</v>
      </c>
      <c r="AA16" s="18">
        <v>0</v>
      </c>
      <c r="AB16" s="18">
        <v>19</v>
      </c>
      <c r="AC16" s="18">
        <v>1</v>
      </c>
      <c r="AD16" s="17">
        <v>1</v>
      </c>
      <c r="AE16" s="18">
        <v>0</v>
      </c>
      <c r="AF16" s="18">
        <v>0</v>
      </c>
      <c r="AG16" s="34">
        <v>0</v>
      </c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</row>
    <row r="17" spans="1:53" ht="18.75" customHeight="1" x14ac:dyDescent="0.25">
      <c r="A17" s="586"/>
      <c r="B17" s="22" t="s">
        <v>217</v>
      </c>
      <c r="C17" s="524">
        <f t="shared" si="1"/>
        <v>459</v>
      </c>
      <c r="D17" s="411">
        <f t="shared" si="2"/>
        <v>19</v>
      </c>
      <c r="E17" s="427">
        <f t="shared" ref="E17:AF17" si="3">SUM(E18:E27)</f>
        <v>0</v>
      </c>
      <c r="F17" s="393">
        <f t="shared" si="3"/>
        <v>0</v>
      </c>
      <c r="G17" s="393">
        <f t="shared" si="3"/>
        <v>0</v>
      </c>
      <c r="H17" s="393">
        <f t="shared" si="3"/>
        <v>0</v>
      </c>
      <c r="I17" s="24">
        <f t="shared" si="3"/>
        <v>0</v>
      </c>
      <c r="J17" s="24">
        <f t="shared" si="3"/>
        <v>0</v>
      </c>
      <c r="K17" s="56">
        <f>SUM(K18:K27)</f>
        <v>157</v>
      </c>
      <c r="L17" s="56">
        <f t="shared" si="3"/>
        <v>1</v>
      </c>
      <c r="M17" s="56">
        <f t="shared" si="3"/>
        <v>16</v>
      </c>
      <c r="N17" s="56">
        <f t="shared" si="3"/>
        <v>3</v>
      </c>
      <c r="O17" s="56">
        <f>SUM(O18:O27)</f>
        <v>143</v>
      </c>
      <c r="P17" s="56">
        <f t="shared" si="3"/>
        <v>0</v>
      </c>
      <c r="Q17" s="56">
        <f t="shared" si="3"/>
        <v>143</v>
      </c>
      <c r="R17" s="427">
        <f t="shared" si="3"/>
        <v>15</v>
      </c>
      <c r="S17" s="56">
        <f t="shared" si="3"/>
        <v>0</v>
      </c>
      <c r="T17" s="56">
        <f t="shared" si="3"/>
        <v>0</v>
      </c>
      <c r="U17" s="30">
        <f t="shared" si="3"/>
        <v>0</v>
      </c>
      <c r="V17" s="28">
        <f t="shared" si="3"/>
        <v>284</v>
      </c>
      <c r="W17" s="59">
        <f t="shared" si="3"/>
        <v>38</v>
      </c>
      <c r="X17" s="401">
        <f t="shared" si="3"/>
        <v>310</v>
      </c>
      <c r="Y17" s="29">
        <f t="shared" si="3"/>
        <v>284</v>
      </c>
      <c r="Z17" s="29">
        <f t="shared" si="3"/>
        <v>14</v>
      </c>
      <c r="AA17" s="29">
        <f t="shared" si="3"/>
        <v>0</v>
      </c>
      <c r="AB17" s="29">
        <f t="shared" si="3"/>
        <v>12</v>
      </c>
      <c r="AC17" s="29">
        <f t="shared" si="3"/>
        <v>0</v>
      </c>
      <c r="AD17" s="56">
        <f t="shared" si="3"/>
        <v>0</v>
      </c>
      <c r="AE17" s="29">
        <f t="shared" si="3"/>
        <v>0</v>
      </c>
      <c r="AF17" s="29">
        <f t="shared" si="3"/>
        <v>0</v>
      </c>
      <c r="AG17" s="30">
        <f>SUM(AG18:AG27)</f>
        <v>0</v>
      </c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</row>
    <row r="18" spans="1:53" ht="18.75" customHeight="1" x14ac:dyDescent="0.25">
      <c r="A18" s="586"/>
      <c r="B18" s="31" t="s">
        <v>280</v>
      </c>
      <c r="C18" s="319">
        <f t="shared" si="1"/>
        <v>63</v>
      </c>
      <c r="D18" s="38">
        <f t="shared" si="2"/>
        <v>4</v>
      </c>
      <c r="E18" s="36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17">
        <v>21</v>
      </c>
      <c r="L18" s="33">
        <v>0</v>
      </c>
      <c r="M18" s="17">
        <v>2</v>
      </c>
      <c r="N18" s="33">
        <v>1</v>
      </c>
      <c r="O18" s="17">
        <v>20</v>
      </c>
      <c r="P18" s="33">
        <v>0</v>
      </c>
      <c r="Q18" s="17">
        <v>20</v>
      </c>
      <c r="R18" s="33">
        <v>3</v>
      </c>
      <c r="S18" s="33">
        <v>0</v>
      </c>
      <c r="T18" s="33">
        <v>0</v>
      </c>
      <c r="U18" s="37">
        <v>0</v>
      </c>
      <c r="V18" s="518">
        <v>19</v>
      </c>
      <c r="W18" s="466">
        <v>2</v>
      </c>
      <c r="X18" s="32">
        <f t="shared" ref="X18:X38" si="4">SUM(Y18:AG18)</f>
        <v>44</v>
      </c>
      <c r="Y18" s="18">
        <v>42</v>
      </c>
      <c r="Z18" s="18">
        <v>1</v>
      </c>
      <c r="AA18" s="18">
        <v>0</v>
      </c>
      <c r="AB18" s="18">
        <v>1</v>
      </c>
      <c r="AC18" s="18">
        <v>0</v>
      </c>
      <c r="AD18" s="17">
        <v>0</v>
      </c>
      <c r="AE18" s="18">
        <v>0</v>
      </c>
      <c r="AF18" s="18">
        <v>0</v>
      </c>
      <c r="AG18" s="34">
        <v>0</v>
      </c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</row>
    <row r="19" spans="1:53" ht="18.75" customHeight="1" x14ac:dyDescent="0.25">
      <c r="A19" s="586"/>
      <c r="B19" s="22" t="s">
        <v>281</v>
      </c>
      <c r="C19" s="324">
        <f t="shared" si="1"/>
        <v>37</v>
      </c>
      <c r="D19" s="26">
        <f t="shared" si="2"/>
        <v>4</v>
      </c>
      <c r="E19" s="28"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56">
        <v>12</v>
      </c>
      <c r="L19" s="24">
        <v>0</v>
      </c>
      <c r="M19" s="56">
        <v>1</v>
      </c>
      <c r="N19" s="24">
        <v>0</v>
      </c>
      <c r="O19" s="56">
        <v>12</v>
      </c>
      <c r="P19" s="24">
        <v>0</v>
      </c>
      <c r="Q19" s="56">
        <v>12</v>
      </c>
      <c r="R19" s="24">
        <v>4</v>
      </c>
      <c r="S19" s="24">
        <v>0</v>
      </c>
      <c r="T19" s="24">
        <v>0</v>
      </c>
      <c r="U19" s="517">
        <v>0</v>
      </c>
      <c r="V19" s="430">
        <v>35</v>
      </c>
      <c r="W19" s="59">
        <v>7</v>
      </c>
      <c r="X19" s="23">
        <f t="shared" si="4"/>
        <v>40</v>
      </c>
      <c r="Y19" s="29">
        <v>35</v>
      </c>
      <c r="Z19" s="29">
        <v>1</v>
      </c>
      <c r="AA19" s="29">
        <v>0</v>
      </c>
      <c r="AB19" s="29">
        <v>4</v>
      </c>
      <c r="AC19" s="29">
        <v>0</v>
      </c>
      <c r="AD19" s="56">
        <v>0</v>
      </c>
      <c r="AE19" s="29">
        <v>0</v>
      </c>
      <c r="AF19" s="29">
        <v>0</v>
      </c>
      <c r="AG19" s="30">
        <v>0</v>
      </c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</row>
    <row r="20" spans="1:53" ht="18.75" customHeight="1" x14ac:dyDescent="0.25">
      <c r="A20" s="586"/>
      <c r="B20" s="31" t="s">
        <v>282</v>
      </c>
      <c r="C20" s="319">
        <f t="shared" si="1"/>
        <v>71</v>
      </c>
      <c r="D20" s="38">
        <f t="shared" si="2"/>
        <v>2</v>
      </c>
      <c r="E20" s="36">
        <v>0</v>
      </c>
      <c r="F20" s="33">
        <v>0</v>
      </c>
      <c r="G20" s="33">
        <v>0</v>
      </c>
      <c r="H20" s="33">
        <v>0</v>
      </c>
      <c r="I20" s="33">
        <v>0</v>
      </c>
      <c r="J20" s="545">
        <v>0</v>
      </c>
      <c r="K20" s="17">
        <v>23</v>
      </c>
      <c r="L20" s="33">
        <v>0</v>
      </c>
      <c r="M20" s="17">
        <v>2</v>
      </c>
      <c r="N20" s="33">
        <v>0</v>
      </c>
      <c r="O20" s="17">
        <v>23</v>
      </c>
      <c r="P20" s="33">
        <v>0</v>
      </c>
      <c r="Q20" s="17">
        <v>23</v>
      </c>
      <c r="R20" s="33">
        <v>2</v>
      </c>
      <c r="S20" s="33">
        <v>0</v>
      </c>
      <c r="T20" s="33">
        <v>0</v>
      </c>
      <c r="U20" s="37">
        <v>0</v>
      </c>
      <c r="V20" s="518">
        <v>43</v>
      </c>
      <c r="W20" s="257">
        <v>2</v>
      </c>
      <c r="X20" s="32">
        <f t="shared" si="4"/>
        <v>44</v>
      </c>
      <c r="Y20" s="18">
        <v>40</v>
      </c>
      <c r="Z20" s="18">
        <v>1</v>
      </c>
      <c r="AA20" s="18">
        <v>0</v>
      </c>
      <c r="AB20" s="18">
        <v>3</v>
      </c>
      <c r="AC20" s="18">
        <v>0</v>
      </c>
      <c r="AD20" s="17">
        <v>0</v>
      </c>
      <c r="AE20" s="18">
        <v>0</v>
      </c>
      <c r="AF20" s="18">
        <v>0</v>
      </c>
      <c r="AG20" s="34">
        <v>0</v>
      </c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</row>
    <row r="21" spans="1:53" ht="18.75" customHeight="1" x14ac:dyDescent="0.25">
      <c r="A21" s="586"/>
      <c r="B21" s="22" t="s">
        <v>283</v>
      </c>
      <c r="C21" s="324">
        <f t="shared" si="1"/>
        <v>9</v>
      </c>
      <c r="D21" s="26">
        <f t="shared" si="2"/>
        <v>0</v>
      </c>
      <c r="E21" s="28">
        <v>0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56">
        <v>8</v>
      </c>
      <c r="L21" s="24">
        <v>0</v>
      </c>
      <c r="M21" s="56">
        <v>1</v>
      </c>
      <c r="N21" s="24">
        <v>0</v>
      </c>
      <c r="O21" s="56">
        <v>0</v>
      </c>
      <c r="P21" s="24">
        <v>0</v>
      </c>
      <c r="Q21" s="56">
        <v>0</v>
      </c>
      <c r="R21" s="24">
        <v>0</v>
      </c>
      <c r="S21" s="24">
        <v>0</v>
      </c>
      <c r="T21" s="24">
        <v>0</v>
      </c>
      <c r="U21" s="517">
        <v>0</v>
      </c>
      <c r="V21" s="430">
        <v>0</v>
      </c>
      <c r="W21" s="59">
        <v>0</v>
      </c>
      <c r="X21" s="23">
        <f t="shared" si="4"/>
        <v>1</v>
      </c>
      <c r="Y21" s="29">
        <v>1</v>
      </c>
      <c r="Z21" s="29">
        <v>0</v>
      </c>
      <c r="AA21" s="29">
        <v>0</v>
      </c>
      <c r="AB21" s="29">
        <v>0</v>
      </c>
      <c r="AC21" s="29">
        <v>0</v>
      </c>
      <c r="AD21" s="56">
        <v>0</v>
      </c>
      <c r="AE21" s="29">
        <v>0</v>
      </c>
      <c r="AF21" s="29">
        <v>0</v>
      </c>
      <c r="AG21" s="30">
        <v>0</v>
      </c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</row>
    <row r="22" spans="1:53" ht="18.75" customHeight="1" x14ac:dyDescent="0.25">
      <c r="A22" s="586"/>
      <c r="B22" s="407" t="s">
        <v>327</v>
      </c>
      <c r="C22" s="319">
        <f t="shared" si="1"/>
        <v>0</v>
      </c>
      <c r="D22" s="38">
        <f t="shared" si="2"/>
        <v>0</v>
      </c>
      <c r="E22" s="36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17">
        <v>0</v>
      </c>
      <c r="L22" s="33">
        <v>0</v>
      </c>
      <c r="M22" s="17">
        <v>0</v>
      </c>
      <c r="N22" s="33">
        <v>0</v>
      </c>
      <c r="O22" s="17">
        <v>0</v>
      </c>
      <c r="P22" s="33">
        <v>0</v>
      </c>
      <c r="Q22" s="17">
        <v>0</v>
      </c>
      <c r="R22" s="33">
        <v>0</v>
      </c>
      <c r="S22" s="33">
        <v>0</v>
      </c>
      <c r="T22" s="33">
        <v>0</v>
      </c>
      <c r="U22" s="37">
        <v>0</v>
      </c>
      <c r="V22" s="518">
        <v>0</v>
      </c>
      <c r="W22" s="257">
        <v>0</v>
      </c>
      <c r="X22" s="32">
        <f t="shared" si="4"/>
        <v>0</v>
      </c>
      <c r="Y22" s="18">
        <v>0</v>
      </c>
      <c r="Z22" s="18">
        <v>0</v>
      </c>
      <c r="AA22" s="18">
        <v>0</v>
      </c>
      <c r="AB22" s="18">
        <v>0</v>
      </c>
      <c r="AC22" s="18">
        <v>0</v>
      </c>
      <c r="AD22" s="17">
        <v>0</v>
      </c>
      <c r="AE22" s="18">
        <v>0</v>
      </c>
      <c r="AF22" s="18">
        <v>0</v>
      </c>
      <c r="AG22" s="34">
        <v>0</v>
      </c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</row>
    <row r="23" spans="1:53" ht="18.75" customHeight="1" x14ac:dyDescent="0.25">
      <c r="A23" s="586"/>
      <c r="B23" s="480" t="s">
        <v>375</v>
      </c>
      <c r="C23" s="410">
        <f t="shared" si="1"/>
        <v>0</v>
      </c>
      <c r="D23" s="411">
        <f t="shared" si="2"/>
        <v>0</v>
      </c>
      <c r="E23" s="412">
        <v>0</v>
      </c>
      <c r="F23" s="393">
        <v>0</v>
      </c>
      <c r="G23" s="393">
        <v>0</v>
      </c>
      <c r="H23" s="393">
        <v>0</v>
      </c>
      <c r="I23" s="393">
        <v>0</v>
      </c>
      <c r="J23" s="393">
        <v>0</v>
      </c>
      <c r="K23" s="413">
        <v>0</v>
      </c>
      <c r="L23" s="393">
        <v>0</v>
      </c>
      <c r="M23" s="413">
        <v>0</v>
      </c>
      <c r="N23" s="393">
        <v>0</v>
      </c>
      <c r="O23" s="413">
        <v>0</v>
      </c>
      <c r="P23" s="393">
        <v>0</v>
      </c>
      <c r="Q23" s="413">
        <v>0</v>
      </c>
      <c r="R23" s="393">
        <v>0</v>
      </c>
      <c r="S23" s="393">
        <v>0</v>
      </c>
      <c r="T23" s="393">
        <v>0</v>
      </c>
      <c r="U23" s="490">
        <v>0</v>
      </c>
      <c r="V23" s="430">
        <v>25</v>
      </c>
      <c r="W23" s="415">
        <v>5</v>
      </c>
      <c r="X23" s="416">
        <f t="shared" si="4"/>
        <v>11</v>
      </c>
      <c r="Y23" s="417">
        <v>9</v>
      </c>
      <c r="Z23" s="417">
        <v>2</v>
      </c>
      <c r="AA23" s="417">
        <v>0</v>
      </c>
      <c r="AB23" s="417">
        <v>0</v>
      </c>
      <c r="AC23" s="417">
        <v>0</v>
      </c>
      <c r="AD23" s="413">
        <v>0</v>
      </c>
      <c r="AE23" s="417">
        <v>0</v>
      </c>
      <c r="AF23" s="417">
        <v>0</v>
      </c>
      <c r="AG23" s="414">
        <v>0</v>
      </c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</row>
    <row r="24" spans="1:53" ht="18.75" customHeight="1" x14ac:dyDescent="0.25">
      <c r="A24" s="586"/>
      <c r="B24" s="407" t="s">
        <v>376</v>
      </c>
      <c r="C24" s="319">
        <f t="shared" si="1"/>
        <v>0</v>
      </c>
      <c r="D24" s="546">
        <f t="shared" si="2"/>
        <v>0</v>
      </c>
      <c r="E24" s="547">
        <v>0</v>
      </c>
      <c r="F24" s="548">
        <v>0</v>
      </c>
      <c r="G24" s="33">
        <v>0</v>
      </c>
      <c r="H24" s="33">
        <v>0</v>
      </c>
      <c r="I24" s="33">
        <v>0</v>
      </c>
      <c r="J24" s="33">
        <v>0</v>
      </c>
      <c r="K24" s="17">
        <v>0</v>
      </c>
      <c r="L24" s="33">
        <v>0</v>
      </c>
      <c r="M24" s="17">
        <v>0</v>
      </c>
      <c r="N24" s="33">
        <v>0</v>
      </c>
      <c r="O24" s="17">
        <v>0</v>
      </c>
      <c r="P24" s="33">
        <v>0</v>
      </c>
      <c r="Q24" s="17">
        <v>0</v>
      </c>
      <c r="R24" s="33">
        <v>0</v>
      </c>
      <c r="S24" s="33">
        <v>0</v>
      </c>
      <c r="T24" s="33">
        <v>0</v>
      </c>
      <c r="U24" s="37">
        <v>0</v>
      </c>
      <c r="V24" s="518">
        <v>25</v>
      </c>
      <c r="W24" s="257">
        <v>8</v>
      </c>
      <c r="X24" s="32">
        <f t="shared" si="4"/>
        <v>10</v>
      </c>
      <c r="Y24" s="18">
        <v>10</v>
      </c>
      <c r="Z24" s="18">
        <v>0</v>
      </c>
      <c r="AA24" s="18">
        <v>0</v>
      </c>
      <c r="AB24" s="18">
        <v>0</v>
      </c>
      <c r="AC24" s="18">
        <v>0</v>
      </c>
      <c r="AD24" s="17">
        <v>0</v>
      </c>
      <c r="AE24" s="18">
        <v>0</v>
      </c>
      <c r="AF24" s="18">
        <v>0</v>
      </c>
      <c r="AG24" s="34">
        <v>0</v>
      </c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</row>
    <row r="25" spans="1:53" ht="18.75" customHeight="1" x14ac:dyDescent="0.25">
      <c r="A25" s="586"/>
      <c r="B25" s="409" t="s">
        <v>284</v>
      </c>
      <c r="C25" s="410">
        <f t="shared" si="1"/>
        <v>104</v>
      </c>
      <c r="D25" s="411">
        <f t="shared" si="2"/>
        <v>5</v>
      </c>
      <c r="E25" s="412">
        <v>0</v>
      </c>
      <c r="F25" s="393">
        <v>0</v>
      </c>
      <c r="G25" s="393">
        <v>0</v>
      </c>
      <c r="H25" s="393">
        <v>0</v>
      </c>
      <c r="I25" s="393">
        <v>0</v>
      </c>
      <c r="J25" s="393">
        <v>0</v>
      </c>
      <c r="K25" s="413">
        <v>34</v>
      </c>
      <c r="L25" s="393">
        <v>0</v>
      </c>
      <c r="M25" s="413">
        <v>4</v>
      </c>
      <c r="N25" s="393">
        <v>1</v>
      </c>
      <c r="O25" s="413">
        <v>33</v>
      </c>
      <c r="P25" s="393">
        <v>0</v>
      </c>
      <c r="Q25" s="413">
        <v>33</v>
      </c>
      <c r="R25" s="393">
        <v>4</v>
      </c>
      <c r="S25" s="393">
        <v>0</v>
      </c>
      <c r="T25" s="393">
        <v>0</v>
      </c>
      <c r="U25" s="490">
        <v>0</v>
      </c>
      <c r="V25" s="430">
        <v>47</v>
      </c>
      <c r="W25" s="415">
        <v>4</v>
      </c>
      <c r="X25" s="416">
        <f t="shared" si="4"/>
        <v>54</v>
      </c>
      <c r="Y25" s="417">
        <v>51</v>
      </c>
      <c r="Z25" s="417">
        <v>1</v>
      </c>
      <c r="AA25" s="417">
        <v>0</v>
      </c>
      <c r="AB25" s="417">
        <v>2</v>
      </c>
      <c r="AC25" s="417">
        <v>0</v>
      </c>
      <c r="AD25" s="413">
        <v>0</v>
      </c>
      <c r="AE25" s="417">
        <v>0</v>
      </c>
      <c r="AF25" s="417">
        <v>0</v>
      </c>
      <c r="AG25" s="414">
        <v>0</v>
      </c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</row>
    <row r="26" spans="1:53" ht="18.75" customHeight="1" x14ac:dyDescent="0.25">
      <c r="A26" s="586"/>
      <c r="B26" s="418" t="s">
        <v>285</v>
      </c>
      <c r="C26" s="419">
        <f t="shared" si="1"/>
        <v>125</v>
      </c>
      <c r="D26" s="420">
        <f t="shared" si="2"/>
        <v>4</v>
      </c>
      <c r="E26" s="421">
        <v>0</v>
      </c>
      <c r="F26" s="421">
        <v>0</v>
      </c>
      <c r="G26" s="421">
        <v>0</v>
      </c>
      <c r="H26" s="421">
        <v>0</v>
      </c>
      <c r="I26" s="421">
        <v>0</v>
      </c>
      <c r="J26" s="421">
        <v>0</v>
      </c>
      <c r="K26" s="421">
        <v>43</v>
      </c>
      <c r="L26" s="421">
        <v>1</v>
      </c>
      <c r="M26" s="421">
        <v>4</v>
      </c>
      <c r="N26" s="421">
        <v>1</v>
      </c>
      <c r="O26" s="421">
        <v>39</v>
      </c>
      <c r="P26" s="421">
        <v>0</v>
      </c>
      <c r="Q26" s="421">
        <v>39</v>
      </c>
      <c r="R26" s="421">
        <v>2</v>
      </c>
      <c r="S26" s="421">
        <v>0</v>
      </c>
      <c r="T26" s="421">
        <v>0</v>
      </c>
      <c r="U26" s="441">
        <v>0</v>
      </c>
      <c r="V26" s="518">
        <v>63</v>
      </c>
      <c r="W26" s="422">
        <v>7</v>
      </c>
      <c r="X26" s="423">
        <f t="shared" si="4"/>
        <v>67</v>
      </c>
      <c r="Y26" s="424">
        <v>61</v>
      </c>
      <c r="Z26" s="424">
        <v>4</v>
      </c>
      <c r="AA26" s="424">
        <v>0</v>
      </c>
      <c r="AB26" s="424">
        <v>2</v>
      </c>
      <c r="AC26" s="424">
        <v>0</v>
      </c>
      <c r="AD26" s="425">
        <v>0</v>
      </c>
      <c r="AE26" s="424">
        <v>0</v>
      </c>
      <c r="AF26" s="424">
        <v>0</v>
      </c>
      <c r="AG26" s="426">
        <v>0</v>
      </c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</row>
    <row r="27" spans="1:53" ht="18.75" customHeight="1" x14ac:dyDescent="0.25">
      <c r="A27" s="586"/>
      <c r="B27" s="408" t="s">
        <v>328</v>
      </c>
      <c r="C27" s="324">
        <f t="shared" si="1"/>
        <v>50</v>
      </c>
      <c r="D27" s="26">
        <f t="shared" si="2"/>
        <v>0</v>
      </c>
      <c r="E27" s="28">
        <v>0</v>
      </c>
      <c r="F27" s="28">
        <v>0</v>
      </c>
      <c r="G27" s="28">
        <v>0</v>
      </c>
      <c r="H27" s="28">
        <v>0</v>
      </c>
      <c r="I27" s="28">
        <v>0</v>
      </c>
      <c r="J27" s="28">
        <v>0</v>
      </c>
      <c r="K27" s="28">
        <v>16</v>
      </c>
      <c r="L27" s="28">
        <v>0</v>
      </c>
      <c r="M27" s="28">
        <v>2</v>
      </c>
      <c r="N27" s="28">
        <v>0</v>
      </c>
      <c r="O27" s="28">
        <v>16</v>
      </c>
      <c r="P27" s="28">
        <v>0</v>
      </c>
      <c r="Q27" s="28">
        <v>16</v>
      </c>
      <c r="R27" s="28">
        <v>0</v>
      </c>
      <c r="S27" s="28">
        <v>0</v>
      </c>
      <c r="T27" s="28">
        <v>0</v>
      </c>
      <c r="U27" s="218">
        <v>0</v>
      </c>
      <c r="V27" s="430">
        <v>27</v>
      </c>
      <c r="W27" s="465">
        <v>3</v>
      </c>
      <c r="X27" s="23">
        <f t="shared" si="4"/>
        <v>39</v>
      </c>
      <c r="Y27" s="29">
        <v>35</v>
      </c>
      <c r="Z27" s="29">
        <v>4</v>
      </c>
      <c r="AA27" s="29">
        <v>0</v>
      </c>
      <c r="AB27" s="29">
        <v>0</v>
      </c>
      <c r="AC27" s="29">
        <v>0</v>
      </c>
      <c r="AD27" s="56">
        <v>0</v>
      </c>
      <c r="AE27" s="29">
        <v>0</v>
      </c>
      <c r="AF27" s="29">
        <v>0</v>
      </c>
      <c r="AG27" s="30">
        <v>0</v>
      </c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</row>
    <row r="28" spans="1:53" ht="18.75" customHeight="1" x14ac:dyDescent="0.25">
      <c r="A28" s="586"/>
      <c r="B28" s="407" t="s">
        <v>355</v>
      </c>
      <c r="C28" s="319">
        <f t="shared" si="1"/>
        <v>67</v>
      </c>
      <c r="D28" s="38">
        <f t="shared" si="2"/>
        <v>51</v>
      </c>
      <c r="E28" s="36">
        <v>40</v>
      </c>
      <c r="F28" s="391">
        <v>40</v>
      </c>
      <c r="G28" s="33">
        <v>0</v>
      </c>
      <c r="H28" s="33">
        <v>0</v>
      </c>
      <c r="I28" s="33">
        <v>0</v>
      </c>
      <c r="J28" s="33">
        <v>0</v>
      </c>
      <c r="K28" s="17">
        <v>10</v>
      </c>
      <c r="L28" s="33">
        <v>2</v>
      </c>
      <c r="M28" s="17">
        <v>1</v>
      </c>
      <c r="N28" s="33">
        <v>1</v>
      </c>
      <c r="O28" s="17">
        <v>8</v>
      </c>
      <c r="P28" s="33">
        <v>0</v>
      </c>
      <c r="Q28" s="17">
        <v>8</v>
      </c>
      <c r="R28" s="33">
        <v>7</v>
      </c>
      <c r="S28" s="33">
        <v>1</v>
      </c>
      <c r="T28" s="33">
        <v>0</v>
      </c>
      <c r="U28" s="38">
        <v>0</v>
      </c>
      <c r="V28" s="36">
        <v>376</v>
      </c>
      <c r="W28" s="18">
        <v>11</v>
      </c>
      <c r="X28" s="32">
        <f t="shared" si="4"/>
        <v>74</v>
      </c>
      <c r="Y28" s="18">
        <v>36</v>
      </c>
      <c r="Z28" s="18">
        <v>5</v>
      </c>
      <c r="AA28" s="18">
        <v>0</v>
      </c>
      <c r="AB28" s="553">
        <v>33</v>
      </c>
      <c r="AC28" s="18">
        <v>0</v>
      </c>
      <c r="AD28" s="17">
        <v>0</v>
      </c>
      <c r="AE28" s="18">
        <v>0</v>
      </c>
      <c r="AF28" s="18">
        <v>0</v>
      </c>
      <c r="AG28" s="34">
        <v>0</v>
      </c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</row>
    <row r="29" spans="1:53" ht="18.75" customHeight="1" x14ac:dyDescent="0.25">
      <c r="A29" s="586"/>
      <c r="B29" s="408" t="s">
        <v>354</v>
      </c>
      <c r="C29" s="324">
        <f t="shared" si="1"/>
        <v>166</v>
      </c>
      <c r="D29" s="26">
        <f t="shared" si="2"/>
        <v>27</v>
      </c>
      <c r="E29" s="28">
        <v>25</v>
      </c>
      <c r="F29" s="24">
        <v>25</v>
      </c>
      <c r="G29" s="24">
        <v>0</v>
      </c>
      <c r="H29" s="24">
        <v>0</v>
      </c>
      <c r="I29" s="24">
        <v>0</v>
      </c>
      <c r="J29" s="24">
        <v>0</v>
      </c>
      <c r="K29" s="56">
        <v>44</v>
      </c>
      <c r="L29" s="56">
        <v>0</v>
      </c>
      <c r="M29" s="56">
        <v>5</v>
      </c>
      <c r="N29" s="56">
        <v>0</v>
      </c>
      <c r="O29" s="56">
        <v>46</v>
      </c>
      <c r="P29" s="56">
        <v>0</v>
      </c>
      <c r="Q29" s="56">
        <v>46</v>
      </c>
      <c r="R29" s="56">
        <v>2</v>
      </c>
      <c r="S29" s="56">
        <v>0</v>
      </c>
      <c r="T29" s="56">
        <v>0</v>
      </c>
      <c r="U29" s="30">
        <v>0</v>
      </c>
      <c r="V29" s="28">
        <v>120</v>
      </c>
      <c r="W29" s="29">
        <v>3</v>
      </c>
      <c r="X29" s="23">
        <f t="shared" si="4"/>
        <v>39</v>
      </c>
      <c r="Y29" s="29">
        <v>27</v>
      </c>
      <c r="Z29" s="29">
        <v>2</v>
      </c>
      <c r="AA29" s="29">
        <v>0</v>
      </c>
      <c r="AB29" s="29">
        <v>10</v>
      </c>
      <c r="AC29" s="29">
        <v>0</v>
      </c>
      <c r="AD29" s="56">
        <v>0</v>
      </c>
      <c r="AE29" s="29">
        <v>0</v>
      </c>
      <c r="AF29" s="29">
        <v>0</v>
      </c>
      <c r="AG29" s="30">
        <v>0</v>
      </c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</row>
    <row r="30" spans="1:53" ht="18.75" customHeight="1" x14ac:dyDescent="0.25">
      <c r="A30" s="586"/>
      <c r="B30" s="407" t="s">
        <v>353</v>
      </c>
      <c r="C30" s="319">
        <f t="shared" si="1"/>
        <v>189</v>
      </c>
      <c r="D30" s="38">
        <f t="shared" si="2"/>
        <v>26</v>
      </c>
      <c r="E30" s="36">
        <v>25</v>
      </c>
      <c r="F30" s="33">
        <v>24</v>
      </c>
      <c r="G30" s="33">
        <v>0</v>
      </c>
      <c r="H30" s="33">
        <v>0</v>
      </c>
      <c r="I30" s="33">
        <v>0</v>
      </c>
      <c r="J30" s="33">
        <v>0</v>
      </c>
      <c r="K30" s="17">
        <v>51</v>
      </c>
      <c r="L30" s="33">
        <v>0</v>
      </c>
      <c r="M30" s="17">
        <v>5</v>
      </c>
      <c r="N30" s="33">
        <v>0</v>
      </c>
      <c r="O30" s="17">
        <v>54</v>
      </c>
      <c r="P30" s="33">
        <v>0</v>
      </c>
      <c r="Q30" s="17">
        <v>54</v>
      </c>
      <c r="R30" s="33">
        <v>2</v>
      </c>
      <c r="S30" s="33">
        <v>0</v>
      </c>
      <c r="T30" s="33">
        <v>0</v>
      </c>
      <c r="U30" s="38">
        <v>0</v>
      </c>
      <c r="V30" s="36">
        <v>104</v>
      </c>
      <c r="W30" s="18">
        <v>8</v>
      </c>
      <c r="X30" s="32">
        <f t="shared" si="4"/>
        <v>31</v>
      </c>
      <c r="Y30" s="18">
        <v>29</v>
      </c>
      <c r="Z30" s="18">
        <v>0</v>
      </c>
      <c r="AA30" s="18">
        <v>0</v>
      </c>
      <c r="AB30" s="18">
        <v>1</v>
      </c>
      <c r="AC30" s="18">
        <v>0</v>
      </c>
      <c r="AD30" s="17">
        <v>1</v>
      </c>
      <c r="AE30" s="18">
        <v>0</v>
      </c>
      <c r="AF30" s="18">
        <v>0</v>
      </c>
      <c r="AG30" s="34">
        <v>0</v>
      </c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</row>
    <row r="31" spans="1:53" ht="18.75" customHeight="1" x14ac:dyDescent="0.25">
      <c r="A31" s="586"/>
      <c r="B31" s="22" t="s">
        <v>110</v>
      </c>
      <c r="C31" s="324">
        <f t="shared" si="1"/>
        <v>44</v>
      </c>
      <c r="D31" s="26">
        <f t="shared" si="2"/>
        <v>7</v>
      </c>
      <c r="E31" s="28">
        <v>0</v>
      </c>
      <c r="F31" s="24">
        <v>0</v>
      </c>
      <c r="G31" s="24">
        <v>30</v>
      </c>
      <c r="H31" s="24">
        <v>7</v>
      </c>
      <c r="I31" s="24">
        <v>0</v>
      </c>
      <c r="J31" s="24">
        <v>0</v>
      </c>
      <c r="K31" s="56">
        <v>13</v>
      </c>
      <c r="L31" s="56">
        <v>0</v>
      </c>
      <c r="M31" s="56">
        <v>1</v>
      </c>
      <c r="N31" s="56">
        <v>0</v>
      </c>
      <c r="O31" s="56">
        <v>0</v>
      </c>
      <c r="P31" s="56">
        <v>0</v>
      </c>
      <c r="Q31" s="56">
        <v>0</v>
      </c>
      <c r="R31" s="56">
        <v>0</v>
      </c>
      <c r="S31" s="56">
        <v>0</v>
      </c>
      <c r="T31" s="56">
        <v>0</v>
      </c>
      <c r="U31" s="30">
        <v>0</v>
      </c>
      <c r="V31" s="28">
        <v>77</v>
      </c>
      <c r="W31" s="29">
        <v>2</v>
      </c>
      <c r="X31" s="23">
        <f t="shared" si="4"/>
        <v>17</v>
      </c>
      <c r="Y31" s="29">
        <v>4</v>
      </c>
      <c r="Z31" s="29">
        <v>1</v>
      </c>
      <c r="AA31" s="29">
        <v>0</v>
      </c>
      <c r="AB31" s="29">
        <v>12</v>
      </c>
      <c r="AC31" s="29">
        <v>0</v>
      </c>
      <c r="AD31" s="56">
        <v>0</v>
      </c>
      <c r="AE31" s="29">
        <v>0</v>
      </c>
      <c r="AF31" s="29">
        <v>0</v>
      </c>
      <c r="AG31" s="30">
        <v>0</v>
      </c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</row>
    <row r="32" spans="1:53" ht="18.75" customHeight="1" x14ac:dyDescent="0.25">
      <c r="A32" s="586"/>
      <c r="B32" s="407" t="s">
        <v>352</v>
      </c>
      <c r="C32" s="319">
        <f t="shared" si="1"/>
        <v>232</v>
      </c>
      <c r="D32" s="38">
        <f t="shared" si="2"/>
        <v>22</v>
      </c>
      <c r="E32" s="36">
        <v>25</v>
      </c>
      <c r="F32" s="33">
        <v>22</v>
      </c>
      <c r="G32" s="33">
        <v>0</v>
      </c>
      <c r="H32" s="33">
        <v>0</v>
      </c>
      <c r="I32" s="33">
        <v>0</v>
      </c>
      <c r="J32" s="33">
        <v>0</v>
      </c>
      <c r="K32" s="17">
        <v>62</v>
      </c>
      <c r="L32" s="33">
        <v>0</v>
      </c>
      <c r="M32" s="17">
        <v>7</v>
      </c>
      <c r="N32" s="33">
        <v>0</v>
      </c>
      <c r="O32" s="17">
        <v>69</v>
      </c>
      <c r="P32" s="33">
        <v>0</v>
      </c>
      <c r="Q32" s="17">
        <v>69</v>
      </c>
      <c r="R32" s="33">
        <v>0</v>
      </c>
      <c r="S32" s="33">
        <v>0</v>
      </c>
      <c r="T32" s="33">
        <v>0</v>
      </c>
      <c r="U32" s="38">
        <v>0</v>
      </c>
      <c r="V32" s="36">
        <v>75</v>
      </c>
      <c r="W32" s="18">
        <v>8</v>
      </c>
      <c r="X32" s="32">
        <f t="shared" si="4"/>
        <v>21</v>
      </c>
      <c r="Y32" s="18">
        <v>12</v>
      </c>
      <c r="Z32" s="18">
        <v>3</v>
      </c>
      <c r="AA32" s="18">
        <v>0</v>
      </c>
      <c r="AB32" s="18">
        <v>5</v>
      </c>
      <c r="AC32" s="18">
        <v>0</v>
      </c>
      <c r="AD32" s="17">
        <v>1</v>
      </c>
      <c r="AE32" s="17">
        <v>0</v>
      </c>
      <c r="AF32" s="17">
        <v>0</v>
      </c>
      <c r="AG32" s="34">
        <v>0</v>
      </c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</row>
    <row r="33" spans="1:53" ht="18.75" customHeight="1" x14ac:dyDescent="0.25">
      <c r="A33" s="586"/>
      <c r="B33" s="408" t="s">
        <v>351</v>
      </c>
      <c r="C33" s="324">
        <f t="shared" si="1"/>
        <v>53</v>
      </c>
      <c r="D33" s="26">
        <f t="shared" si="2"/>
        <v>24</v>
      </c>
      <c r="E33" s="28">
        <v>20</v>
      </c>
      <c r="F33" s="24">
        <v>20</v>
      </c>
      <c r="G33" s="24">
        <v>10</v>
      </c>
      <c r="H33" s="24">
        <v>4</v>
      </c>
      <c r="I33" s="24">
        <v>0</v>
      </c>
      <c r="J33" s="24">
        <v>0</v>
      </c>
      <c r="K33" s="56">
        <v>19</v>
      </c>
      <c r="L33" s="56">
        <v>0</v>
      </c>
      <c r="M33" s="56">
        <v>4</v>
      </c>
      <c r="N33" s="56">
        <v>0</v>
      </c>
      <c r="O33" s="56">
        <v>0</v>
      </c>
      <c r="P33" s="56">
        <v>0</v>
      </c>
      <c r="Q33" s="56">
        <v>0</v>
      </c>
      <c r="R33" s="56">
        <v>0</v>
      </c>
      <c r="S33" s="56">
        <v>0</v>
      </c>
      <c r="T33" s="56">
        <v>0</v>
      </c>
      <c r="U33" s="30">
        <v>0</v>
      </c>
      <c r="V33" s="28">
        <v>114</v>
      </c>
      <c r="W33" s="29">
        <v>11</v>
      </c>
      <c r="X33" s="23">
        <f t="shared" si="4"/>
        <v>17</v>
      </c>
      <c r="Y33" s="29">
        <v>14</v>
      </c>
      <c r="Z33" s="29">
        <v>2</v>
      </c>
      <c r="AA33" s="29">
        <v>0</v>
      </c>
      <c r="AB33" s="29">
        <v>1</v>
      </c>
      <c r="AC33" s="29">
        <v>0</v>
      </c>
      <c r="AD33" s="56">
        <v>0</v>
      </c>
      <c r="AE33" s="29">
        <v>0</v>
      </c>
      <c r="AF33" s="29">
        <v>0</v>
      </c>
      <c r="AG33" s="30">
        <v>0</v>
      </c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</row>
    <row r="34" spans="1:53" ht="18.75" customHeight="1" x14ac:dyDescent="0.25">
      <c r="A34" s="586"/>
      <c r="B34" s="31" t="s">
        <v>32</v>
      </c>
      <c r="C34" s="319">
        <f t="shared" si="1"/>
        <v>53</v>
      </c>
      <c r="D34" s="38">
        <f t="shared" si="2"/>
        <v>19</v>
      </c>
      <c r="E34" s="36">
        <v>0</v>
      </c>
      <c r="F34" s="33">
        <v>0</v>
      </c>
      <c r="G34" s="33">
        <v>30</v>
      </c>
      <c r="H34" s="33">
        <v>18</v>
      </c>
      <c r="I34" s="33">
        <v>0</v>
      </c>
      <c r="J34" s="33">
        <v>0</v>
      </c>
      <c r="K34" s="17">
        <v>21</v>
      </c>
      <c r="L34" s="17">
        <v>1</v>
      </c>
      <c r="M34" s="17">
        <v>2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17">
        <v>0</v>
      </c>
      <c r="T34" s="17">
        <v>0</v>
      </c>
      <c r="U34" s="34">
        <v>0</v>
      </c>
      <c r="V34" s="36">
        <v>149</v>
      </c>
      <c r="W34" s="18">
        <v>12</v>
      </c>
      <c r="X34" s="32">
        <f t="shared" si="4"/>
        <v>23</v>
      </c>
      <c r="Y34" s="18">
        <v>9</v>
      </c>
      <c r="Z34" s="18">
        <v>1</v>
      </c>
      <c r="AA34" s="18">
        <v>0</v>
      </c>
      <c r="AB34" s="18">
        <v>12</v>
      </c>
      <c r="AC34" s="18">
        <v>0</v>
      </c>
      <c r="AD34" s="17">
        <v>1</v>
      </c>
      <c r="AE34" s="18">
        <v>0</v>
      </c>
      <c r="AF34" s="18">
        <v>0</v>
      </c>
      <c r="AG34" s="34">
        <v>0</v>
      </c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</row>
    <row r="35" spans="1:53" ht="18.75" customHeight="1" x14ac:dyDescent="0.25">
      <c r="A35" s="586"/>
      <c r="B35" s="22" t="s">
        <v>196</v>
      </c>
      <c r="C35" s="324">
        <f t="shared" si="1"/>
        <v>46</v>
      </c>
      <c r="D35" s="26">
        <f t="shared" si="2"/>
        <v>17</v>
      </c>
      <c r="E35" s="28">
        <v>0</v>
      </c>
      <c r="F35" s="24">
        <v>0</v>
      </c>
      <c r="G35" s="24">
        <v>30</v>
      </c>
      <c r="H35" s="24">
        <v>16</v>
      </c>
      <c r="I35" s="24">
        <v>0</v>
      </c>
      <c r="J35" s="24">
        <v>0</v>
      </c>
      <c r="K35" s="56">
        <v>15</v>
      </c>
      <c r="L35" s="56">
        <v>1</v>
      </c>
      <c r="M35" s="56">
        <v>1</v>
      </c>
      <c r="N35" s="56">
        <v>0</v>
      </c>
      <c r="O35" s="56">
        <v>0</v>
      </c>
      <c r="P35" s="56">
        <v>0</v>
      </c>
      <c r="Q35" s="56">
        <v>0</v>
      </c>
      <c r="R35" s="56">
        <v>0</v>
      </c>
      <c r="S35" s="56">
        <v>0</v>
      </c>
      <c r="T35" s="56">
        <v>0</v>
      </c>
      <c r="U35" s="30">
        <v>0</v>
      </c>
      <c r="V35" s="28">
        <v>118</v>
      </c>
      <c r="W35" s="29">
        <v>5</v>
      </c>
      <c r="X35" s="23">
        <f t="shared" si="4"/>
        <v>17</v>
      </c>
      <c r="Y35" s="29">
        <v>4</v>
      </c>
      <c r="Z35" s="29">
        <v>2</v>
      </c>
      <c r="AA35" s="29">
        <v>0</v>
      </c>
      <c r="AB35" s="29">
        <v>10</v>
      </c>
      <c r="AC35" s="29">
        <v>0</v>
      </c>
      <c r="AD35" s="56">
        <v>1</v>
      </c>
      <c r="AE35" s="29">
        <v>0</v>
      </c>
      <c r="AF35" s="29">
        <v>0</v>
      </c>
      <c r="AG35" s="30">
        <v>0</v>
      </c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</row>
    <row r="36" spans="1:53" ht="18.75" customHeight="1" x14ac:dyDescent="0.25">
      <c r="A36" s="586"/>
      <c r="B36" s="407" t="s">
        <v>350</v>
      </c>
      <c r="C36" s="319">
        <f t="shared" si="1"/>
        <v>248</v>
      </c>
      <c r="D36" s="38">
        <f t="shared" si="2"/>
        <v>33</v>
      </c>
      <c r="E36" s="36">
        <v>50</v>
      </c>
      <c r="F36" s="33">
        <v>33</v>
      </c>
      <c r="G36" s="33">
        <v>0</v>
      </c>
      <c r="H36" s="33">
        <v>0</v>
      </c>
      <c r="I36" s="33">
        <v>0</v>
      </c>
      <c r="J36" s="33">
        <v>0</v>
      </c>
      <c r="K36" s="17">
        <v>38</v>
      </c>
      <c r="L36" s="17">
        <v>0</v>
      </c>
      <c r="M36" s="17">
        <v>8</v>
      </c>
      <c r="N36" s="17">
        <v>0</v>
      </c>
      <c r="O36" s="17">
        <v>76</v>
      </c>
      <c r="P36" s="17">
        <v>0</v>
      </c>
      <c r="Q36" s="17">
        <v>76</v>
      </c>
      <c r="R36" s="17">
        <v>0</v>
      </c>
      <c r="S36" s="17">
        <v>0</v>
      </c>
      <c r="T36" s="17">
        <v>0</v>
      </c>
      <c r="U36" s="34">
        <v>0</v>
      </c>
      <c r="V36" s="36">
        <v>120</v>
      </c>
      <c r="W36" s="18">
        <v>8</v>
      </c>
      <c r="X36" s="32">
        <f t="shared" si="4"/>
        <v>49</v>
      </c>
      <c r="Y36" s="18">
        <v>31</v>
      </c>
      <c r="Z36" s="18">
        <v>8</v>
      </c>
      <c r="AA36" s="18">
        <v>0</v>
      </c>
      <c r="AB36" s="18">
        <v>9</v>
      </c>
      <c r="AC36" s="18">
        <v>0</v>
      </c>
      <c r="AD36" s="17">
        <v>1</v>
      </c>
      <c r="AE36" s="18">
        <v>0</v>
      </c>
      <c r="AF36" s="18">
        <v>0</v>
      </c>
      <c r="AG36" s="34">
        <v>0</v>
      </c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</row>
    <row r="37" spans="1:53" ht="18.75" customHeight="1" x14ac:dyDescent="0.25">
      <c r="A37" s="586"/>
      <c r="B37" s="22" t="s">
        <v>33</v>
      </c>
      <c r="C37" s="324">
        <f t="shared" si="1"/>
        <v>43</v>
      </c>
      <c r="D37" s="26">
        <f t="shared" si="2"/>
        <v>7</v>
      </c>
      <c r="E37" s="28">
        <v>0</v>
      </c>
      <c r="F37" s="24">
        <v>0</v>
      </c>
      <c r="G37" s="24">
        <v>30</v>
      </c>
      <c r="H37" s="24">
        <v>7</v>
      </c>
      <c r="I37" s="24">
        <v>0</v>
      </c>
      <c r="J37" s="24">
        <v>0</v>
      </c>
      <c r="K37" s="56">
        <v>12</v>
      </c>
      <c r="L37" s="24">
        <v>0</v>
      </c>
      <c r="M37" s="56">
        <v>1</v>
      </c>
      <c r="N37" s="24">
        <v>0</v>
      </c>
      <c r="O37" s="56">
        <v>0</v>
      </c>
      <c r="P37" s="24">
        <v>0</v>
      </c>
      <c r="Q37" s="56">
        <v>0</v>
      </c>
      <c r="R37" s="24">
        <v>0</v>
      </c>
      <c r="S37" s="24">
        <v>0</v>
      </c>
      <c r="T37" s="24">
        <v>0</v>
      </c>
      <c r="U37" s="26">
        <v>0</v>
      </c>
      <c r="V37" s="28">
        <v>63</v>
      </c>
      <c r="W37" s="29">
        <v>1</v>
      </c>
      <c r="X37" s="23">
        <f t="shared" si="4"/>
        <v>13</v>
      </c>
      <c r="Y37" s="29">
        <v>8</v>
      </c>
      <c r="Z37" s="29">
        <v>0</v>
      </c>
      <c r="AA37" s="29">
        <v>0</v>
      </c>
      <c r="AB37" s="29">
        <v>5</v>
      </c>
      <c r="AC37" s="29">
        <v>0</v>
      </c>
      <c r="AD37" s="56">
        <v>0</v>
      </c>
      <c r="AE37" s="29">
        <v>0</v>
      </c>
      <c r="AF37" s="29">
        <v>0</v>
      </c>
      <c r="AG37" s="30">
        <v>0</v>
      </c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</row>
    <row r="38" spans="1:53" ht="18.75" customHeight="1" x14ac:dyDescent="0.25">
      <c r="A38" s="586"/>
      <c r="B38" s="31" t="s">
        <v>112</v>
      </c>
      <c r="C38" s="319">
        <f t="shared" si="1"/>
        <v>42</v>
      </c>
      <c r="D38" s="38">
        <f t="shared" si="2"/>
        <v>1</v>
      </c>
      <c r="E38" s="36">
        <v>0</v>
      </c>
      <c r="F38" s="33">
        <v>0</v>
      </c>
      <c r="G38" s="33">
        <v>30</v>
      </c>
      <c r="H38" s="33">
        <v>1</v>
      </c>
      <c r="I38" s="33">
        <v>0</v>
      </c>
      <c r="J38" s="33">
        <v>0</v>
      </c>
      <c r="K38" s="17">
        <v>11</v>
      </c>
      <c r="L38" s="17">
        <v>0</v>
      </c>
      <c r="M38" s="17">
        <v>1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0</v>
      </c>
      <c r="T38" s="17">
        <v>0</v>
      </c>
      <c r="U38" s="34">
        <v>0</v>
      </c>
      <c r="V38" s="36">
        <v>57</v>
      </c>
      <c r="W38" s="18">
        <v>1</v>
      </c>
      <c r="X38" s="32">
        <f t="shared" si="4"/>
        <v>11</v>
      </c>
      <c r="Y38" s="18">
        <v>4</v>
      </c>
      <c r="Z38" s="18">
        <v>0</v>
      </c>
      <c r="AA38" s="18">
        <v>0</v>
      </c>
      <c r="AB38" s="18">
        <v>7</v>
      </c>
      <c r="AC38" s="18">
        <v>0</v>
      </c>
      <c r="AD38" s="17">
        <v>0</v>
      </c>
      <c r="AE38" s="18">
        <v>0</v>
      </c>
      <c r="AF38" s="18">
        <v>0</v>
      </c>
      <c r="AG38" s="34">
        <v>0</v>
      </c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</row>
    <row r="39" spans="1:53" ht="18.75" customHeight="1" x14ac:dyDescent="0.25">
      <c r="A39" s="586"/>
      <c r="B39" s="22" t="s">
        <v>219</v>
      </c>
      <c r="C39" s="524">
        <f t="shared" si="1"/>
        <v>85</v>
      </c>
      <c r="D39" s="411">
        <f t="shared" si="2"/>
        <v>3</v>
      </c>
      <c r="E39" s="56">
        <f t="shared" ref="E39:AG39" si="5">SUM(E40:E43)</f>
        <v>0</v>
      </c>
      <c r="F39" s="56">
        <f t="shared" si="5"/>
        <v>0</v>
      </c>
      <c r="G39" s="56">
        <f t="shared" si="5"/>
        <v>0</v>
      </c>
      <c r="H39" s="56">
        <f t="shared" si="5"/>
        <v>0</v>
      </c>
      <c r="I39" s="56">
        <f t="shared" si="5"/>
        <v>0</v>
      </c>
      <c r="J39" s="56">
        <f t="shared" si="5"/>
        <v>0</v>
      </c>
      <c r="K39" s="56">
        <f>SUM(K40:K43)</f>
        <v>27</v>
      </c>
      <c r="L39" s="56">
        <f t="shared" si="5"/>
        <v>0</v>
      </c>
      <c r="M39" s="56">
        <f t="shared" si="5"/>
        <v>4</v>
      </c>
      <c r="N39" s="56">
        <f t="shared" si="5"/>
        <v>0</v>
      </c>
      <c r="O39" s="56">
        <f t="shared" si="5"/>
        <v>27</v>
      </c>
      <c r="P39" s="56">
        <f t="shared" si="5"/>
        <v>0</v>
      </c>
      <c r="Q39" s="56">
        <f t="shared" si="5"/>
        <v>27</v>
      </c>
      <c r="R39" s="56">
        <f t="shared" si="5"/>
        <v>3</v>
      </c>
      <c r="S39" s="56">
        <f t="shared" si="5"/>
        <v>0</v>
      </c>
      <c r="T39" s="56">
        <f t="shared" si="5"/>
        <v>0</v>
      </c>
      <c r="U39" s="26">
        <f t="shared" si="5"/>
        <v>0</v>
      </c>
      <c r="V39" s="28">
        <f t="shared" si="5"/>
        <v>68</v>
      </c>
      <c r="W39" s="29">
        <f t="shared" si="5"/>
        <v>10</v>
      </c>
      <c r="X39" s="23">
        <f t="shared" si="5"/>
        <v>81</v>
      </c>
      <c r="Y39" s="29">
        <f t="shared" si="5"/>
        <v>72</v>
      </c>
      <c r="Z39" s="29">
        <f t="shared" si="5"/>
        <v>8</v>
      </c>
      <c r="AA39" s="29">
        <f t="shared" si="5"/>
        <v>0</v>
      </c>
      <c r="AB39" s="29">
        <f t="shared" si="5"/>
        <v>0</v>
      </c>
      <c r="AC39" s="29">
        <f t="shared" si="5"/>
        <v>0</v>
      </c>
      <c r="AD39" s="56">
        <f t="shared" si="5"/>
        <v>1</v>
      </c>
      <c r="AE39" s="29">
        <f t="shared" si="5"/>
        <v>0</v>
      </c>
      <c r="AF39" s="29">
        <f t="shared" si="5"/>
        <v>0</v>
      </c>
      <c r="AG39" s="30">
        <f t="shared" si="5"/>
        <v>0</v>
      </c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</row>
    <row r="40" spans="1:53" ht="18.75" customHeight="1" x14ac:dyDescent="0.25">
      <c r="A40" s="586"/>
      <c r="B40" s="31" t="s">
        <v>280</v>
      </c>
      <c r="C40" s="319">
        <f t="shared" si="1"/>
        <v>19</v>
      </c>
      <c r="D40" s="38">
        <f t="shared" si="2"/>
        <v>0</v>
      </c>
      <c r="E40" s="36">
        <v>0</v>
      </c>
      <c r="F40" s="36">
        <v>0</v>
      </c>
      <c r="G40" s="36">
        <v>0</v>
      </c>
      <c r="H40" s="36">
        <v>0</v>
      </c>
      <c r="I40" s="36">
        <v>0</v>
      </c>
      <c r="J40" s="549">
        <v>0</v>
      </c>
      <c r="K40" s="36">
        <v>6</v>
      </c>
      <c r="L40" s="36">
        <v>0</v>
      </c>
      <c r="M40" s="36">
        <v>1</v>
      </c>
      <c r="N40" s="36">
        <v>0</v>
      </c>
      <c r="O40" s="36">
        <v>6</v>
      </c>
      <c r="P40" s="36">
        <v>0</v>
      </c>
      <c r="Q40" s="36">
        <v>6</v>
      </c>
      <c r="R40" s="36">
        <v>0</v>
      </c>
      <c r="S40" s="36">
        <f t="shared" ref="S40:U40" si="6">SUM(S41:S44)</f>
        <v>0</v>
      </c>
      <c r="T40" s="36">
        <f t="shared" si="6"/>
        <v>0</v>
      </c>
      <c r="U40" s="34">
        <f t="shared" si="6"/>
        <v>0</v>
      </c>
      <c r="V40" s="36">
        <v>22</v>
      </c>
      <c r="W40" s="257">
        <v>3</v>
      </c>
      <c r="X40" s="32">
        <f t="shared" ref="X40:X46" si="7">SUM(Y40:AG40)</f>
        <v>27</v>
      </c>
      <c r="Y40" s="18">
        <v>25</v>
      </c>
      <c r="Z40" s="18">
        <v>2</v>
      </c>
      <c r="AA40" s="18">
        <v>0</v>
      </c>
      <c r="AB40" s="18">
        <v>0</v>
      </c>
      <c r="AC40" s="18">
        <v>0</v>
      </c>
      <c r="AD40" s="18">
        <v>0</v>
      </c>
      <c r="AE40" s="18">
        <v>0</v>
      </c>
      <c r="AF40" s="18">
        <v>0</v>
      </c>
      <c r="AG40" s="38">
        <v>0</v>
      </c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</row>
    <row r="41" spans="1:53" ht="18.75" customHeight="1" x14ac:dyDescent="0.25">
      <c r="A41" s="586"/>
      <c r="B41" s="523" t="s">
        <v>281</v>
      </c>
      <c r="C41" s="524">
        <f t="shared" si="1"/>
        <v>19</v>
      </c>
      <c r="D41" s="411">
        <f t="shared" si="2"/>
        <v>0</v>
      </c>
      <c r="E41" s="455">
        <v>0</v>
      </c>
      <c r="F41" s="455">
        <v>0</v>
      </c>
      <c r="G41" s="455">
        <v>0</v>
      </c>
      <c r="H41" s="455">
        <v>0</v>
      </c>
      <c r="I41" s="455">
        <v>0</v>
      </c>
      <c r="J41" s="455">
        <v>0</v>
      </c>
      <c r="K41" s="455">
        <v>6</v>
      </c>
      <c r="L41" s="455">
        <v>0</v>
      </c>
      <c r="M41" s="455">
        <v>1</v>
      </c>
      <c r="N41" s="455">
        <v>0</v>
      </c>
      <c r="O41" s="455">
        <v>6</v>
      </c>
      <c r="P41" s="455">
        <v>0</v>
      </c>
      <c r="Q41" s="455">
        <v>6</v>
      </c>
      <c r="R41" s="455">
        <v>0</v>
      </c>
      <c r="S41" s="455">
        <f t="shared" ref="S41:U41" si="8">SUM(S42:S45)</f>
        <v>0</v>
      </c>
      <c r="T41" s="455">
        <f t="shared" si="8"/>
        <v>0</v>
      </c>
      <c r="U41" s="525">
        <f t="shared" si="8"/>
        <v>0</v>
      </c>
      <c r="V41" s="455">
        <v>12</v>
      </c>
      <c r="W41" s="467">
        <v>0</v>
      </c>
      <c r="X41" s="416">
        <f t="shared" si="7"/>
        <v>15</v>
      </c>
      <c r="Y41" s="526">
        <v>15</v>
      </c>
      <c r="Z41" s="526">
        <v>0</v>
      </c>
      <c r="AA41" s="526">
        <v>0</v>
      </c>
      <c r="AB41" s="526">
        <v>0</v>
      </c>
      <c r="AC41" s="526">
        <v>0</v>
      </c>
      <c r="AD41" s="526">
        <v>0</v>
      </c>
      <c r="AE41" s="526">
        <v>0</v>
      </c>
      <c r="AF41" s="526">
        <v>0</v>
      </c>
      <c r="AG41" s="525">
        <v>0</v>
      </c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</row>
    <row r="42" spans="1:53" ht="18.75" customHeight="1" x14ac:dyDescent="0.25">
      <c r="A42" s="586"/>
      <c r="B42" s="439" t="s">
        <v>375</v>
      </c>
      <c r="C42" s="419">
        <f t="shared" si="1"/>
        <v>0</v>
      </c>
      <c r="D42" s="550">
        <f t="shared" si="2"/>
        <v>0</v>
      </c>
      <c r="E42" s="551">
        <v>0</v>
      </c>
      <c r="F42" s="551">
        <v>0</v>
      </c>
      <c r="G42" s="551">
        <v>0</v>
      </c>
      <c r="H42" s="551">
        <v>0</v>
      </c>
      <c r="I42" s="551">
        <v>0</v>
      </c>
      <c r="J42" s="551">
        <v>0</v>
      </c>
      <c r="K42" s="421">
        <v>0</v>
      </c>
      <c r="L42" s="421">
        <v>0</v>
      </c>
      <c r="M42" s="421">
        <v>0</v>
      </c>
      <c r="N42" s="421">
        <v>0</v>
      </c>
      <c r="O42" s="421">
        <v>0</v>
      </c>
      <c r="P42" s="421">
        <v>0</v>
      </c>
      <c r="Q42" s="421">
        <v>0</v>
      </c>
      <c r="R42" s="421">
        <v>0</v>
      </c>
      <c r="S42" s="421">
        <f t="shared" ref="S42:U42" si="9">SUM(S43:S46)</f>
        <v>0</v>
      </c>
      <c r="T42" s="421">
        <f t="shared" si="9"/>
        <v>0</v>
      </c>
      <c r="U42" s="426">
        <f t="shared" si="9"/>
        <v>0</v>
      </c>
      <c r="V42" s="421">
        <v>17</v>
      </c>
      <c r="W42" s="422">
        <v>6</v>
      </c>
      <c r="X42" s="423">
        <f t="shared" si="7"/>
        <v>14</v>
      </c>
      <c r="Y42" s="424">
        <v>9</v>
      </c>
      <c r="Z42" s="424">
        <v>4</v>
      </c>
      <c r="AA42" s="424">
        <v>0</v>
      </c>
      <c r="AB42" s="424">
        <v>0</v>
      </c>
      <c r="AC42" s="424">
        <v>0</v>
      </c>
      <c r="AD42" s="424">
        <v>1</v>
      </c>
      <c r="AE42" s="424">
        <v>0</v>
      </c>
      <c r="AF42" s="424">
        <v>0</v>
      </c>
      <c r="AG42" s="426">
        <v>0</v>
      </c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</row>
    <row r="43" spans="1:53" ht="18.75" customHeight="1" x14ac:dyDescent="0.25">
      <c r="A43" s="586"/>
      <c r="B43" s="409" t="s">
        <v>284</v>
      </c>
      <c r="C43" s="410">
        <f t="shared" si="1"/>
        <v>47</v>
      </c>
      <c r="D43" s="411">
        <f t="shared" si="2"/>
        <v>3</v>
      </c>
      <c r="E43" s="412">
        <v>0</v>
      </c>
      <c r="F43" s="412">
        <v>0</v>
      </c>
      <c r="G43" s="412">
        <v>0</v>
      </c>
      <c r="H43" s="412">
        <v>0</v>
      </c>
      <c r="I43" s="412">
        <v>0</v>
      </c>
      <c r="J43" s="412">
        <v>0</v>
      </c>
      <c r="K43" s="412">
        <v>15</v>
      </c>
      <c r="L43" s="412">
        <v>0</v>
      </c>
      <c r="M43" s="412">
        <v>2</v>
      </c>
      <c r="N43" s="412">
        <v>0</v>
      </c>
      <c r="O43" s="412">
        <v>15</v>
      </c>
      <c r="P43" s="412">
        <v>0</v>
      </c>
      <c r="Q43" s="412">
        <v>15</v>
      </c>
      <c r="R43" s="412">
        <v>3</v>
      </c>
      <c r="S43" s="412">
        <f t="shared" ref="S43:U43" si="10">SUM(S44:S47)</f>
        <v>0</v>
      </c>
      <c r="T43" s="412">
        <f t="shared" si="10"/>
        <v>0</v>
      </c>
      <c r="U43" s="414">
        <f t="shared" si="10"/>
        <v>0</v>
      </c>
      <c r="V43" s="412">
        <v>17</v>
      </c>
      <c r="W43" s="415">
        <v>1</v>
      </c>
      <c r="X43" s="416">
        <f t="shared" si="7"/>
        <v>25</v>
      </c>
      <c r="Y43" s="417">
        <v>23</v>
      </c>
      <c r="Z43" s="417">
        <v>2</v>
      </c>
      <c r="AA43" s="417">
        <v>0</v>
      </c>
      <c r="AB43" s="417">
        <v>0</v>
      </c>
      <c r="AC43" s="417">
        <v>0</v>
      </c>
      <c r="AD43" s="417">
        <v>0</v>
      </c>
      <c r="AE43" s="417">
        <v>0</v>
      </c>
      <c r="AF43" s="417">
        <v>0</v>
      </c>
      <c r="AG43" s="414">
        <v>0</v>
      </c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</row>
    <row r="44" spans="1:53" ht="18.75" customHeight="1" x14ac:dyDescent="0.25">
      <c r="A44" s="586"/>
      <c r="B44" s="418" t="s">
        <v>337</v>
      </c>
      <c r="C44" s="419">
        <f t="shared" si="1"/>
        <v>1512</v>
      </c>
      <c r="D44" s="420">
        <f t="shared" si="2"/>
        <v>207</v>
      </c>
      <c r="E44" s="421">
        <v>200</v>
      </c>
      <c r="F44" s="440">
        <v>201</v>
      </c>
      <c r="G44" s="440">
        <v>0</v>
      </c>
      <c r="H44" s="440">
        <v>0</v>
      </c>
      <c r="I44" s="440">
        <v>0</v>
      </c>
      <c r="J44" s="440">
        <v>0</v>
      </c>
      <c r="K44" s="425">
        <v>413</v>
      </c>
      <c r="L44" s="425">
        <v>3</v>
      </c>
      <c r="M44" s="425">
        <v>43</v>
      </c>
      <c r="N44" s="425">
        <v>0</v>
      </c>
      <c r="O44" s="425">
        <v>429</v>
      </c>
      <c r="P44" s="425">
        <v>2</v>
      </c>
      <c r="Q44" s="425">
        <v>427</v>
      </c>
      <c r="R44" s="425">
        <v>1</v>
      </c>
      <c r="S44" s="425">
        <v>0</v>
      </c>
      <c r="T44" s="425">
        <v>0</v>
      </c>
      <c r="U44" s="426">
        <v>0</v>
      </c>
      <c r="V44" s="421">
        <v>924</v>
      </c>
      <c r="W44" s="424">
        <v>62</v>
      </c>
      <c r="X44" s="423">
        <f t="shared" si="7"/>
        <v>254</v>
      </c>
      <c r="Y44" s="424">
        <v>174</v>
      </c>
      <c r="Z44" s="424">
        <v>21</v>
      </c>
      <c r="AA44" s="424">
        <v>0</v>
      </c>
      <c r="AB44" s="424">
        <v>50</v>
      </c>
      <c r="AC44" s="424">
        <v>0</v>
      </c>
      <c r="AD44" s="425">
        <v>9</v>
      </c>
      <c r="AE44" s="424">
        <v>0</v>
      </c>
      <c r="AF44" s="424">
        <v>0</v>
      </c>
      <c r="AG44" s="426">
        <v>0</v>
      </c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</row>
    <row r="45" spans="1:53" ht="18.75" customHeight="1" x14ac:dyDescent="0.25">
      <c r="A45" s="586"/>
      <c r="B45" s="480" t="s">
        <v>336</v>
      </c>
      <c r="C45" s="410">
        <f t="shared" si="1"/>
        <v>843</v>
      </c>
      <c r="D45" s="411">
        <f t="shared" si="2"/>
        <v>84</v>
      </c>
      <c r="E45" s="412">
        <v>80</v>
      </c>
      <c r="F45" s="393">
        <v>80</v>
      </c>
      <c r="G45" s="393">
        <v>0</v>
      </c>
      <c r="H45" s="393">
        <v>0</v>
      </c>
      <c r="I45" s="393">
        <v>0</v>
      </c>
      <c r="J45" s="393">
        <v>0</v>
      </c>
      <c r="K45" s="413">
        <v>238</v>
      </c>
      <c r="L45" s="393">
        <v>0</v>
      </c>
      <c r="M45" s="413">
        <v>25</v>
      </c>
      <c r="N45" s="393">
        <v>0</v>
      </c>
      <c r="O45" s="413">
        <v>250</v>
      </c>
      <c r="P45" s="393">
        <v>0</v>
      </c>
      <c r="Q45" s="413">
        <v>250</v>
      </c>
      <c r="R45" s="393">
        <v>4</v>
      </c>
      <c r="S45" s="393">
        <v>0</v>
      </c>
      <c r="T45" s="393">
        <v>0</v>
      </c>
      <c r="U45" s="411">
        <v>0</v>
      </c>
      <c r="V45" s="412">
        <v>457</v>
      </c>
      <c r="W45" s="417">
        <v>43</v>
      </c>
      <c r="X45" s="416">
        <f t="shared" si="7"/>
        <v>128</v>
      </c>
      <c r="Y45" s="417">
        <v>103</v>
      </c>
      <c r="Z45" s="417">
        <v>10</v>
      </c>
      <c r="AA45" s="417">
        <v>0</v>
      </c>
      <c r="AB45" s="417">
        <v>14</v>
      </c>
      <c r="AC45" s="417">
        <v>0</v>
      </c>
      <c r="AD45" s="413">
        <v>1</v>
      </c>
      <c r="AE45" s="417">
        <v>0</v>
      </c>
      <c r="AF45" s="417">
        <v>0</v>
      </c>
      <c r="AG45" s="414">
        <v>0</v>
      </c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</row>
    <row r="46" spans="1:53" ht="18.75" customHeight="1" x14ac:dyDescent="0.25">
      <c r="A46" s="586"/>
      <c r="B46" s="439" t="s">
        <v>234</v>
      </c>
      <c r="C46" s="419">
        <f t="shared" si="1"/>
        <v>237</v>
      </c>
      <c r="D46" s="420">
        <f t="shared" si="2"/>
        <v>24</v>
      </c>
      <c r="E46" s="421">
        <v>0</v>
      </c>
      <c r="F46" s="440">
        <v>0</v>
      </c>
      <c r="G46" s="440">
        <v>0</v>
      </c>
      <c r="H46" s="440">
        <v>0</v>
      </c>
      <c r="I46" s="440">
        <v>60</v>
      </c>
      <c r="J46" s="440">
        <v>21</v>
      </c>
      <c r="K46" s="425">
        <v>57</v>
      </c>
      <c r="L46" s="425">
        <v>1</v>
      </c>
      <c r="M46" s="425">
        <v>6</v>
      </c>
      <c r="N46" s="425">
        <v>0</v>
      </c>
      <c r="O46" s="425">
        <v>57</v>
      </c>
      <c r="P46" s="425">
        <v>0</v>
      </c>
      <c r="Q46" s="425">
        <v>57</v>
      </c>
      <c r="R46" s="425">
        <v>2</v>
      </c>
      <c r="S46" s="425">
        <v>0</v>
      </c>
      <c r="T46" s="425">
        <v>0</v>
      </c>
      <c r="U46" s="426">
        <v>0</v>
      </c>
      <c r="V46" s="421">
        <v>150</v>
      </c>
      <c r="W46" s="422">
        <v>5</v>
      </c>
      <c r="X46" s="423">
        <f t="shared" si="7"/>
        <v>30</v>
      </c>
      <c r="Y46" s="424">
        <v>26</v>
      </c>
      <c r="Z46" s="424">
        <v>1</v>
      </c>
      <c r="AA46" s="424">
        <v>0</v>
      </c>
      <c r="AB46" s="424">
        <v>3</v>
      </c>
      <c r="AC46" s="424">
        <v>0</v>
      </c>
      <c r="AD46" s="425">
        <v>0</v>
      </c>
      <c r="AE46" s="424">
        <v>0</v>
      </c>
      <c r="AF46" s="424">
        <v>0</v>
      </c>
      <c r="AG46" s="426">
        <v>0</v>
      </c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</row>
    <row r="47" spans="1:53" ht="18.75" customHeight="1" x14ac:dyDescent="0.25">
      <c r="A47" s="586"/>
      <c r="B47" s="409" t="s">
        <v>222</v>
      </c>
      <c r="C47" s="410">
        <f t="shared" si="1"/>
        <v>330</v>
      </c>
      <c r="D47" s="411">
        <f t="shared" si="2"/>
        <v>17</v>
      </c>
      <c r="E47" s="393">
        <f>SUM(E48:E54)</f>
        <v>0</v>
      </c>
      <c r="F47" s="393">
        <f t="shared" ref="F47:U47" si="11">SUM(F48:F54)</f>
        <v>0</v>
      </c>
      <c r="G47" s="393">
        <f t="shared" si="11"/>
        <v>0</v>
      </c>
      <c r="H47" s="393">
        <f t="shared" si="11"/>
        <v>0</v>
      </c>
      <c r="I47" s="393">
        <f t="shared" si="11"/>
        <v>0</v>
      </c>
      <c r="J47" s="393">
        <f t="shared" si="11"/>
        <v>0</v>
      </c>
      <c r="K47" s="393">
        <f t="shared" si="11"/>
        <v>106</v>
      </c>
      <c r="L47" s="393">
        <f t="shared" si="11"/>
        <v>0</v>
      </c>
      <c r="M47" s="393">
        <f t="shared" si="11"/>
        <v>12</v>
      </c>
      <c r="N47" s="393">
        <f t="shared" si="11"/>
        <v>0</v>
      </c>
      <c r="O47" s="393">
        <f t="shared" si="11"/>
        <v>106</v>
      </c>
      <c r="P47" s="393">
        <f t="shared" si="11"/>
        <v>0</v>
      </c>
      <c r="Q47" s="393">
        <f t="shared" si="11"/>
        <v>106</v>
      </c>
      <c r="R47" s="393">
        <f t="shared" si="11"/>
        <v>17</v>
      </c>
      <c r="S47" s="393">
        <f t="shared" si="11"/>
        <v>0</v>
      </c>
      <c r="T47" s="393">
        <f t="shared" si="11"/>
        <v>0</v>
      </c>
      <c r="U47" s="393">
        <f t="shared" si="11"/>
        <v>0</v>
      </c>
      <c r="V47" s="430">
        <f>SUM(V48:V54)</f>
        <v>222</v>
      </c>
      <c r="W47" s="412">
        <f t="shared" ref="W47:AF47" si="12">SUM(W48:W54)</f>
        <v>46</v>
      </c>
      <c r="X47" s="416">
        <f t="shared" si="12"/>
        <v>227</v>
      </c>
      <c r="Y47" s="417">
        <f t="shared" si="12"/>
        <v>194</v>
      </c>
      <c r="Z47" s="417">
        <f t="shared" si="12"/>
        <v>24</v>
      </c>
      <c r="AA47" s="417">
        <f t="shared" si="12"/>
        <v>0</v>
      </c>
      <c r="AB47" s="417">
        <f t="shared" si="12"/>
        <v>9</v>
      </c>
      <c r="AC47" s="417">
        <f t="shared" si="12"/>
        <v>0</v>
      </c>
      <c r="AD47" s="413">
        <f>SUM(AD48:AD54)</f>
        <v>0</v>
      </c>
      <c r="AE47" s="417">
        <f t="shared" si="12"/>
        <v>0</v>
      </c>
      <c r="AF47" s="417">
        <f t="shared" si="12"/>
        <v>0</v>
      </c>
      <c r="AG47" s="414">
        <f>SUM(AG48:AG54)</f>
        <v>0</v>
      </c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</row>
    <row r="48" spans="1:53" ht="18.75" customHeight="1" x14ac:dyDescent="0.25">
      <c r="A48" s="586"/>
      <c r="B48" s="418" t="s">
        <v>280</v>
      </c>
      <c r="C48" s="419">
        <f t="shared" si="1"/>
        <v>78</v>
      </c>
      <c r="D48" s="420">
        <f t="shared" si="2"/>
        <v>5</v>
      </c>
      <c r="E48" s="421">
        <v>0</v>
      </c>
      <c r="F48" s="440">
        <v>0</v>
      </c>
      <c r="G48" s="440">
        <v>0</v>
      </c>
      <c r="H48" s="440">
        <v>0</v>
      </c>
      <c r="I48" s="440">
        <v>0</v>
      </c>
      <c r="J48" s="545">
        <v>0</v>
      </c>
      <c r="K48" s="425">
        <v>25</v>
      </c>
      <c r="L48" s="440">
        <v>0</v>
      </c>
      <c r="M48" s="425">
        <v>3</v>
      </c>
      <c r="N48" s="440">
        <v>0</v>
      </c>
      <c r="O48" s="425">
        <v>25</v>
      </c>
      <c r="P48" s="440">
        <v>0</v>
      </c>
      <c r="Q48" s="425">
        <v>25</v>
      </c>
      <c r="R48" s="440">
        <v>5</v>
      </c>
      <c r="S48" s="440">
        <v>0</v>
      </c>
      <c r="T48" s="440">
        <v>0</v>
      </c>
      <c r="U48" s="440">
        <v>0</v>
      </c>
      <c r="V48" s="518">
        <v>43</v>
      </c>
      <c r="W48" s="422">
        <v>11</v>
      </c>
      <c r="X48" s="423">
        <f t="shared" ref="X48:X56" si="13">SUM(Y48:AG48)</f>
        <v>44</v>
      </c>
      <c r="Y48" s="424">
        <v>35</v>
      </c>
      <c r="Z48" s="424">
        <v>6</v>
      </c>
      <c r="AA48" s="424">
        <v>0</v>
      </c>
      <c r="AB48" s="424">
        <v>3</v>
      </c>
      <c r="AC48" s="424">
        <v>0</v>
      </c>
      <c r="AD48" s="425">
        <v>0</v>
      </c>
      <c r="AE48" s="424">
        <v>0</v>
      </c>
      <c r="AF48" s="424">
        <v>0</v>
      </c>
      <c r="AG48" s="426">
        <v>0</v>
      </c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</row>
    <row r="49" spans="1:53" ht="18.75" customHeight="1" x14ac:dyDescent="0.25">
      <c r="A49" s="586"/>
      <c r="B49" s="409" t="s">
        <v>281</v>
      </c>
      <c r="C49" s="410">
        <f>E49+G49+I49+K49+M49+O49+Q49</f>
        <v>62</v>
      </c>
      <c r="D49" s="411">
        <f t="shared" si="2"/>
        <v>3</v>
      </c>
      <c r="E49" s="455">
        <v>0</v>
      </c>
      <c r="F49" s="393">
        <v>0</v>
      </c>
      <c r="G49" s="393">
        <v>0</v>
      </c>
      <c r="H49" s="393">
        <v>0</v>
      </c>
      <c r="I49" s="393">
        <v>0</v>
      </c>
      <c r="J49" s="393">
        <v>0</v>
      </c>
      <c r="K49" s="413">
        <v>20</v>
      </c>
      <c r="L49" s="393">
        <v>0</v>
      </c>
      <c r="M49" s="413">
        <v>2</v>
      </c>
      <c r="N49" s="393">
        <v>0</v>
      </c>
      <c r="O49" s="413">
        <v>20</v>
      </c>
      <c r="P49" s="393">
        <v>0</v>
      </c>
      <c r="Q49" s="413">
        <v>20</v>
      </c>
      <c r="R49" s="393">
        <v>3</v>
      </c>
      <c r="S49" s="393">
        <v>0</v>
      </c>
      <c r="T49" s="393">
        <v>0</v>
      </c>
      <c r="U49" s="393">
        <v>0</v>
      </c>
      <c r="V49" s="430">
        <v>26</v>
      </c>
      <c r="W49" s="415">
        <v>3</v>
      </c>
      <c r="X49" s="416">
        <f t="shared" si="13"/>
        <v>27</v>
      </c>
      <c r="Y49" s="417">
        <v>24</v>
      </c>
      <c r="Z49" s="417">
        <v>2</v>
      </c>
      <c r="AA49" s="417">
        <v>0</v>
      </c>
      <c r="AB49" s="417">
        <v>1</v>
      </c>
      <c r="AC49" s="417">
        <v>0</v>
      </c>
      <c r="AD49" s="413">
        <v>0</v>
      </c>
      <c r="AE49" s="417">
        <v>0</v>
      </c>
      <c r="AF49" s="417">
        <v>0</v>
      </c>
      <c r="AG49" s="414">
        <v>0</v>
      </c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</row>
    <row r="50" spans="1:53" ht="18.75" customHeight="1" x14ac:dyDescent="0.25">
      <c r="A50" s="586"/>
      <c r="B50" s="439" t="s">
        <v>282</v>
      </c>
      <c r="C50" s="419">
        <f t="shared" si="1"/>
        <v>53</v>
      </c>
      <c r="D50" s="420">
        <f t="shared" si="2"/>
        <v>4</v>
      </c>
      <c r="E50" s="421">
        <v>0</v>
      </c>
      <c r="F50" s="440">
        <v>0</v>
      </c>
      <c r="G50" s="440">
        <v>0</v>
      </c>
      <c r="H50" s="440">
        <v>0</v>
      </c>
      <c r="I50" s="440">
        <v>0</v>
      </c>
      <c r="J50" s="545">
        <v>0</v>
      </c>
      <c r="K50" s="425">
        <v>17</v>
      </c>
      <c r="L50" s="440">
        <v>0</v>
      </c>
      <c r="M50" s="425">
        <v>2</v>
      </c>
      <c r="N50" s="440">
        <v>0</v>
      </c>
      <c r="O50" s="425">
        <v>17</v>
      </c>
      <c r="P50" s="440">
        <v>0</v>
      </c>
      <c r="Q50" s="425">
        <v>17</v>
      </c>
      <c r="R50" s="440">
        <v>4</v>
      </c>
      <c r="S50" s="440">
        <v>0</v>
      </c>
      <c r="T50" s="440">
        <v>0</v>
      </c>
      <c r="U50" s="440">
        <v>0</v>
      </c>
      <c r="V50" s="518">
        <v>34</v>
      </c>
      <c r="W50" s="422">
        <v>9</v>
      </c>
      <c r="X50" s="423">
        <f t="shared" si="13"/>
        <v>38</v>
      </c>
      <c r="Y50" s="424">
        <v>34</v>
      </c>
      <c r="Z50" s="424">
        <v>3</v>
      </c>
      <c r="AA50" s="424">
        <v>0</v>
      </c>
      <c r="AB50" s="424">
        <v>1</v>
      </c>
      <c r="AC50" s="424">
        <v>0</v>
      </c>
      <c r="AD50" s="425">
        <v>0</v>
      </c>
      <c r="AE50" s="424">
        <v>0</v>
      </c>
      <c r="AF50" s="424">
        <v>0</v>
      </c>
      <c r="AG50" s="426">
        <v>0</v>
      </c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</row>
    <row r="51" spans="1:53" ht="18.75" customHeight="1" x14ac:dyDescent="0.25">
      <c r="A51" s="586"/>
      <c r="B51" s="409" t="s">
        <v>286</v>
      </c>
      <c r="C51" s="410">
        <f t="shared" si="1"/>
        <v>16</v>
      </c>
      <c r="D51" s="411">
        <f t="shared" si="2"/>
        <v>4</v>
      </c>
      <c r="E51" s="455">
        <v>0</v>
      </c>
      <c r="F51" s="393">
        <v>0</v>
      </c>
      <c r="G51" s="393">
        <v>0</v>
      </c>
      <c r="H51" s="393">
        <v>0</v>
      </c>
      <c r="I51" s="393">
        <v>0</v>
      </c>
      <c r="J51" s="393">
        <v>0</v>
      </c>
      <c r="K51" s="413">
        <v>5</v>
      </c>
      <c r="L51" s="393">
        <v>0</v>
      </c>
      <c r="M51" s="413">
        <v>1</v>
      </c>
      <c r="N51" s="393">
        <v>0</v>
      </c>
      <c r="O51" s="413">
        <v>5</v>
      </c>
      <c r="P51" s="393">
        <v>0</v>
      </c>
      <c r="Q51" s="413">
        <v>5</v>
      </c>
      <c r="R51" s="393">
        <v>4</v>
      </c>
      <c r="S51" s="393">
        <v>0</v>
      </c>
      <c r="T51" s="393">
        <v>0</v>
      </c>
      <c r="U51" s="393">
        <v>0</v>
      </c>
      <c r="V51" s="430">
        <v>40</v>
      </c>
      <c r="W51" s="415">
        <v>8</v>
      </c>
      <c r="X51" s="416">
        <f t="shared" si="13"/>
        <v>23</v>
      </c>
      <c r="Y51" s="417">
        <v>19</v>
      </c>
      <c r="Z51" s="417">
        <v>4</v>
      </c>
      <c r="AA51" s="417">
        <v>0</v>
      </c>
      <c r="AB51" s="417">
        <v>0</v>
      </c>
      <c r="AC51" s="417">
        <v>0</v>
      </c>
      <c r="AD51" s="413">
        <v>0</v>
      </c>
      <c r="AE51" s="417">
        <v>0</v>
      </c>
      <c r="AF51" s="417">
        <v>0</v>
      </c>
      <c r="AG51" s="414">
        <v>0</v>
      </c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</row>
    <row r="52" spans="1:53" ht="18.75" customHeight="1" x14ac:dyDescent="0.25">
      <c r="A52" s="586"/>
      <c r="B52" s="439" t="s">
        <v>284</v>
      </c>
      <c r="C52" s="419">
        <f t="shared" si="1"/>
        <v>58</v>
      </c>
      <c r="D52" s="420">
        <f t="shared" si="2"/>
        <v>1</v>
      </c>
      <c r="E52" s="421">
        <v>0</v>
      </c>
      <c r="F52" s="440">
        <v>0</v>
      </c>
      <c r="G52" s="440">
        <v>0</v>
      </c>
      <c r="H52" s="440">
        <v>0</v>
      </c>
      <c r="I52" s="440">
        <v>0</v>
      </c>
      <c r="J52" s="545">
        <v>0</v>
      </c>
      <c r="K52" s="425">
        <v>18</v>
      </c>
      <c r="L52" s="440">
        <v>0</v>
      </c>
      <c r="M52" s="425">
        <v>2</v>
      </c>
      <c r="N52" s="440">
        <v>0</v>
      </c>
      <c r="O52" s="425">
        <v>19</v>
      </c>
      <c r="P52" s="440">
        <v>0</v>
      </c>
      <c r="Q52" s="425">
        <v>19</v>
      </c>
      <c r="R52" s="440">
        <v>1</v>
      </c>
      <c r="S52" s="440">
        <v>0</v>
      </c>
      <c r="T52" s="440">
        <v>0</v>
      </c>
      <c r="U52" s="440">
        <v>0</v>
      </c>
      <c r="V52" s="518">
        <v>46</v>
      </c>
      <c r="W52" s="422">
        <v>6</v>
      </c>
      <c r="X52" s="423">
        <f t="shared" si="13"/>
        <v>43</v>
      </c>
      <c r="Y52" s="424">
        <v>35</v>
      </c>
      <c r="Z52" s="424">
        <v>5</v>
      </c>
      <c r="AA52" s="424">
        <v>0</v>
      </c>
      <c r="AB52" s="424">
        <v>3</v>
      </c>
      <c r="AC52" s="424">
        <v>0</v>
      </c>
      <c r="AD52" s="425">
        <v>0</v>
      </c>
      <c r="AE52" s="424">
        <v>0</v>
      </c>
      <c r="AF52" s="424">
        <v>0</v>
      </c>
      <c r="AG52" s="426">
        <v>0</v>
      </c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</row>
    <row r="53" spans="1:53" ht="18.75" customHeight="1" x14ac:dyDescent="0.25">
      <c r="A53" s="586"/>
      <c r="B53" s="409" t="s">
        <v>285</v>
      </c>
      <c r="C53" s="410">
        <f t="shared" si="1"/>
        <v>2</v>
      </c>
      <c r="D53" s="411">
        <f t="shared" si="2"/>
        <v>0</v>
      </c>
      <c r="E53" s="455">
        <v>0</v>
      </c>
      <c r="F53" s="393">
        <v>0</v>
      </c>
      <c r="G53" s="412">
        <v>0</v>
      </c>
      <c r="H53" s="412">
        <v>0</v>
      </c>
      <c r="I53" s="412">
        <v>0</v>
      </c>
      <c r="J53" s="412">
        <v>0</v>
      </c>
      <c r="K53" s="412">
        <v>2</v>
      </c>
      <c r="L53" s="412">
        <v>0</v>
      </c>
      <c r="M53" s="412">
        <v>0</v>
      </c>
      <c r="N53" s="412">
        <v>0</v>
      </c>
      <c r="O53" s="412">
        <v>0</v>
      </c>
      <c r="P53" s="412">
        <v>0</v>
      </c>
      <c r="Q53" s="412">
        <v>0</v>
      </c>
      <c r="R53" s="412">
        <v>0</v>
      </c>
      <c r="S53" s="412">
        <v>0</v>
      </c>
      <c r="T53" s="412">
        <v>0</v>
      </c>
      <c r="U53" s="411">
        <v>0</v>
      </c>
      <c r="V53" s="412">
        <v>5</v>
      </c>
      <c r="W53" s="415">
        <v>0</v>
      </c>
      <c r="X53" s="416">
        <f t="shared" si="13"/>
        <v>1</v>
      </c>
      <c r="Y53" s="417">
        <v>1</v>
      </c>
      <c r="Z53" s="417">
        <v>0</v>
      </c>
      <c r="AA53" s="417">
        <v>0</v>
      </c>
      <c r="AB53" s="417">
        <v>0</v>
      </c>
      <c r="AC53" s="417">
        <v>0</v>
      </c>
      <c r="AD53" s="413">
        <v>0</v>
      </c>
      <c r="AE53" s="417">
        <v>0</v>
      </c>
      <c r="AF53" s="417">
        <v>0</v>
      </c>
      <c r="AG53" s="414">
        <v>0</v>
      </c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</row>
    <row r="54" spans="1:53" ht="18.75" customHeight="1" x14ac:dyDescent="0.25">
      <c r="A54" s="586"/>
      <c r="B54" s="459" t="s">
        <v>328</v>
      </c>
      <c r="C54" s="460">
        <f t="shared" si="1"/>
        <v>61</v>
      </c>
      <c r="D54" s="420">
        <f t="shared" si="2"/>
        <v>0</v>
      </c>
      <c r="E54" s="421">
        <v>0</v>
      </c>
      <c r="F54" s="440">
        <v>0</v>
      </c>
      <c r="G54" s="458">
        <v>0</v>
      </c>
      <c r="H54" s="458">
        <v>0</v>
      </c>
      <c r="I54" s="458">
        <v>0</v>
      </c>
      <c r="J54" s="552">
        <v>0</v>
      </c>
      <c r="K54" s="458">
        <v>19</v>
      </c>
      <c r="L54" s="458">
        <v>0</v>
      </c>
      <c r="M54" s="458">
        <v>2</v>
      </c>
      <c r="N54" s="458">
        <v>0</v>
      </c>
      <c r="O54" s="458">
        <v>20</v>
      </c>
      <c r="P54" s="458">
        <v>0</v>
      </c>
      <c r="Q54" s="458">
        <v>20</v>
      </c>
      <c r="R54" s="458">
        <v>0</v>
      </c>
      <c r="S54" s="458">
        <v>0</v>
      </c>
      <c r="T54" s="458">
        <v>0</v>
      </c>
      <c r="U54" s="420">
        <v>0</v>
      </c>
      <c r="V54" s="458">
        <v>28</v>
      </c>
      <c r="W54" s="464">
        <v>9</v>
      </c>
      <c r="X54" s="423">
        <f t="shared" si="13"/>
        <v>51</v>
      </c>
      <c r="Y54" s="462">
        <v>46</v>
      </c>
      <c r="Z54" s="462">
        <v>4</v>
      </c>
      <c r="AA54" s="462">
        <v>0</v>
      </c>
      <c r="AB54" s="462">
        <v>1</v>
      </c>
      <c r="AC54" s="462">
        <v>0</v>
      </c>
      <c r="AD54" s="461">
        <v>0</v>
      </c>
      <c r="AE54" s="462">
        <v>0</v>
      </c>
      <c r="AF54" s="462">
        <v>0</v>
      </c>
      <c r="AG54" s="463">
        <v>0</v>
      </c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</row>
    <row r="55" spans="1:53" ht="18.75" customHeight="1" x14ac:dyDescent="0.25">
      <c r="A55" s="586"/>
      <c r="B55" s="527" t="s">
        <v>349</v>
      </c>
      <c r="C55" s="524">
        <f t="shared" si="1"/>
        <v>45</v>
      </c>
      <c r="D55" s="411">
        <f t="shared" si="2"/>
        <v>46</v>
      </c>
      <c r="E55" s="455">
        <v>45</v>
      </c>
      <c r="F55" s="393">
        <v>45</v>
      </c>
      <c r="G55" s="393">
        <v>0</v>
      </c>
      <c r="H55" s="393">
        <v>0</v>
      </c>
      <c r="I55" s="393">
        <v>0</v>
      </c>
      <c r="J55" s="393">
        <v>0</v>
      </c>
      <c r="K55" s="427">
        <v>0</v>
      </c>
      <c r="L55" s="427">
        <v>0</v>
      </c>
      <c r="M55" s="427">
        <v>0</v>
      </c>
      <c r="N55" s="427">
        <v>0</v>
      </c>
      <c r="O55" s="427">
        <v>0</v>
      </c>
      <c r="P55" s="427">
        <v>0</v>
      </c>
      <c r="Q55" s="427">
        <v>0</v>
      </c>
      <c r="R55" s="427">
        <v>0</v>
      </c>
      <c r="S55" s="427">
        <v>0</v>
      </c>
      <c r="T55" s="427">
        <v>0</v>
      </c>
      <c r="U55" s="525">
        <v>1</v>
      </c>
      <c r="V55" s="455">
        <v>245</v>
      </c>
      <c r="W55" s="467">
        <v>3</v>
      </c>
      <c r="X55" s="416">
        <f t="shared" si="13"/>
        <v>3</v>
      </c>
      <c r="Y55" s="526">
        <v>0</v>
      </c>
      <c r="Z55" s="526">
        <v>2</v>
      </c>
      <c r="AA55" s="526">
        <v>0</v>
      </c>
      <c r="AB55" s="526">
        <v>0</v>
      </c>
      <c r="AC55" s="526">
        <v>0</v>
      </c>
      <c r="AD55" s="427">
        <v>0</v>
      </c>
      <c r="AE55" s="526">
        <v>0</v>
      </c>
      <c r="AF55" s="526">
        <v>0</v>
      </c>
      <c r="AG55" s="525">
        <v>1</v>
      </c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</row>
    <row r="56" spans="1:53" ht="18.75" customHeight="1" x14ac:dyDescent="0.25">
      <c r="A56" s="586"/>
      <c r="B56" s="529" t="s">
        <v>348</v>
      </c>
      <c r="C56" s="460">
        <f t="shared" si="1"/>
        <v>44</v>
      </c>
      <c r="D56" s="420">
        <f t="shared" si="2"/>
        <v>34</v>
      </c>
      <c r="E56" s="421">
        <v>25</v>
      </c>
      <c r="F56" s="440">
        <v>25</v>
      </c>
      <c r="G56" s="440">
        <v>0</v>
      </c>
      <c r="H56" s="440">
        <v>0</v>
      </c>
      <c r="I56" s="440">
        <v>0</v>
      </c>
      <c r="J56" s="440">
        <v>0</v>
      </c>
      <c r="K56" s="461">
        <v>4</v>
      </c>
      <c r="L56" s="461">
        <v>0</v>
      </c>
      <c r="M56" s="461">
        <v>1</v>
      </c>
      <c r="N56" s="461">
        <v>1</v>
      </c>
      <c r="O56" s="461">
        <v>7</v>
      </c>
      <c r="P56" s="461">
        <v>0</v>
      </c>
      <c r="Q56" s="461">
        <v>7</v>
      </c>
      <c r="R56" s="461">
        <v>7</v>
      </c>
      <c r="S56" s="461">
        <v>0</v>
      </c>
      <c r="T56" s="461">
        <v>0</v>
      </c>
      <c r="U56" s="420">
        <v>1</v>
      </c>
      <c r="V56" s="458">
        <v>241</v>
      </c>
      <c r="W56" s="462">
        <v>6</v>
      </c>
      <c r="X56" s="423">
        <f t="shared" si="13"/>
        <v>27</v>
      </c>
      <c r="Y56" s="462">
        <v>15</v>
      </c>
      <c r="Z56" s="462">
        <v>5</v>
      </c>
      <c r="AA56" s="462">
        <v>0</v>
      </c>
      <c r="AB56" s="462">
        <v>6</v>
      </c>
      <c r="AC56" s="462">
        <v>0</v>
      </c>
      <c r="AD56" s="461">
        <v>1</v>
      </c>
      <c r="AE56" s="462">
        <v>0</v>
      </c>
      <c r="AF56" s="462">
        <v>0</v>
      </c>
      <c r="AG56" s="463">
        <v>0</v>
      </c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</row>
    <row r="57" spans="1:53" ht="18.75" customHeight="1" x14ac:dyDescent="0.25">
      <c r="A57" s="586"/>
      <c r="B57" s="527" t="s">
        <v>223</v>
      </c>
      <c r="C57" s="524">
        <f t="shared" si="1"/>
        <v>118</v>
      </c>
      <c r="D57" s="411">
        <f t="shared" si="2"/>
        <v>4</v>
      </c>
      <c r="E57" s="455">
        <f t="shared" ref="E57:AG57" si="14">SUM(E58:E61)</f>
        <v>0</v>
      </c>
      <c r="F57" s="455">
        <f t="shared" si="14"/>
        <v>0</v>
      </c>
      <c r="G57" s="455">
        <f t="shared" si="14"/>
        <v>0</v>
      </c>
      <c r="H57" s="455">
        <f t="shared" si="14"/>
        <v>0</v>
      </c>
      <c r="I57" s="455">
        <f t="shared" si="14"/>
        <v>0</v>
      </c>
      <c r="J57" s="455">
        <f t="shared" si="14"/>
        <v>0</v>
      </c>
      <c r="K57" s="455">
        <f t="shared" si="14"/>
        <v>38</v>
      </c>
      <c r="L57" s="455">
        <f t="shared" si="14"/>
        <v>0</v>
      </c>
      <c r="M57" s="455">
        <f t="shared" si="14"/>
        <v>4</v>
      </c>
      <c r="N57" s="455">
        <f t="shared" si="14"/>
        <v>0</v>
      </c>
      <c r="O57" s="455">
        <f t="shared" si="14"/>
        <v>38</v>
      </c>
      <c r="P57" s="455">
        <f t="shared" si="14"/>
        <v>0</v>
      </c>
      <c r="Q57" s="455">
        <f t="shared" si="14"/>
        <v>38</v>
      </c>
      <c r="R57" s="455">
        <f t="shared" si="14"/>
        <v>4</v>
      </c>
      <c r="S57" s="455">
        <f t="shared" si="14"/>
        <v>0</v>
      </c>
      <c r="T57" s="455">
        <f t="shared" si="14"/>
        <v>0</v>
      </c>
      <c r="U57" s="411">
        <f t="shared" si="14"/>
        <v>0</v>
      </c>
      <c r="V57" s="455">
        <f t="shared" si="14"/>
        <v>64</v>
      </c>
      <c r="W57" s="491">
        <f t="shared" si="14"/>
        <v>8</v>
      </c>
      <c r="X57" s="416">
        <f t="shared" si="14"/>
        <v>85</v>
      </c>
      <c r="Y57" s="455">
        <f t="shared" si="14"/>
        <v>76</v>
      </c>
      <c r="Z57" s="455">
        <f t="shared" si="14"/>
        <v>7</v>
      </c>
      <c r="AA57" s="455">
        <f t="shared" si="14"/>
        <v>0</v>
      </c>
      <c r="AB57" s="455">
        <f t="shared" si="14"/>
        <v>0</v>
      </c>
      <c r="AC57" s="455">
        <f t="shared" si="14"/>
        <v>0</v>
      </c>
      <c r="AD57" s="455">
        <f t="shared" si="14"/>
        <v>2</v>
      </c>
      <c r="AE57" s="455">
        <f t="shared" si="14"/>
        <v>0</v>
      </c>
      <c r="AF57" s="455">
        <f t="shared" si="14"/>
        <v>0</v>
      </c>
      <c r="AG57" s="411">
        <f t="shared" si="14"/>
        <v>0</v>
      </c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</row>
    <row r="58" spans="1:53" ht="18.75" customHeight="1" x14ac:dyDescent="0.25">
      <c r="A58" s="586"/>
      <c r="B58" s="459" t="s">
        <v>280</v>
      </c>
      <c r="C58" s="460">
        <f t="shared" si="1"/>
        <v>47</v>
      </c>
      <c r="D58" s="420">
        <f>F58+J58+L58+N58+P58+R58+S58+T58+U58+H58</f>
        <v>2</v>
      </c>
      <c r="E58" s="458">
        <v>0</v>
      </c>
      <c r="F58" s="440">
        <v>0</v>
      </c>
      <c r="G58" s="440">
        <v>0</v>
      </c>
      <c r="H58" s="440">
        <v>0</v>
      </c>
      <c r="I58" s="440">
        <v>0</v>
      </c>
      <c r="J58" s="545">
        <v>0</v>
      </c>
      <c r="K58" s="461">
        <v>15</v>
      </c>
      <c r="L58" s="461">
        <v>0</v>
      </c>
      <c r="M58" s="461">
        <v>2</v>
      </c>
      <c r="N58" s="461">
        <v>0</v>
      </c>
      <c r="O58" s="461">
        <v>15</v>
      </c>
      <c r="P58" s="461">
        <v>0</v>
      </c>
      <c r="Q58" s="461">
        <v>15</v>
      </c>
      <c r="R58" s="461">
        <v>2</v>
      </c>
      <c r="S58" s="461">
        <v>0</v>
      </c>
      <c r="T58" s="461">
        <v>0</v>
      </c>
      <c r="U58" s="463">
        <v>0</v>
      </c>
      <c r="V58" s="458">
        <v>25</v>
      </c>
      <c r="W58" s="464">
        <v>3</v>
      </c>
      <c r="X58" s="423">
        <f t="shared" ref="X58:X62" si="15">SUM(Y58:AG58)</f>
        <v>31</v>
      </c>
      <c r="Y58" s="462">
        <v>24</v>
      </c>
      <c r="Z58" s="462">
        <v>5</v>
      </c>
      <c r="AA58" s="462">
        <v>0</v>
      </c>
      <c r="AB58" s="462">
        <v>0</v>
      </c>
      <c r="AC58" s="462">
        <v>0</v>
      </c>
      <c r="AD58" s="461">
        <v>2</v>
      </c>
      <c r="AE58" s="462">
        <v>0</v>
      </c>
      <c r="AF58" s="462">
        <v>0</v>
      </c>
      <c r="AG58" s="463">
        <v>0</v>
      </c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</row>
    <row r="59" spans="1:53" ht="18.75" customHeight="1" x14ac:dyDescent="0.25">
      <c r="A59" s="586"/>
      <c r="B59" s="523" t="s">
        <v>281</v>
      </c>
      <c r="C59" s="524">
        <f t="shared" si="1"/>
        <v>28</v>
      </c>
      <c r="D59" s="411">
        <f t="shared" si="2"/>
        <v>1</v>
      </c>
      <c r="E59" s="455">
        <v>0</v>
      </c>
      <c r="F59" s="393">
        <v>0</v>
      </c>
      <c r="G59" s="393">
        <v>0</v>
      </c>
      <c r="H59" s="393">
        <v>0</v>
      </c>
      <c r="I59" s="393">
        <v>0</v>
      </c>
      <c r="J59" s="393">
        <v>0</v>
      </c>
      <c r="K59" s="427">
        <v>9</v>
      </c>
      <c r="L59" s="427">
        <v>0</v>
      </c>
      <c r="M59" s="427">
        <v>1</v>
      </c>
      <c r="N59" s="427">
        <v>0</v>
      </c>
      <c r="O59" s="427">
        <v>9</v>
      </c>
      <c r="P59" s="427">
        <v>0</v>
      </c>
      <c r="Q59" s="427">
        <v>9</v>
      </c>
      <c r="R59" s="528">
        <v>1</v>
      </c>
      <c r="S59" s="427">
        <v>0</v>
      </c>
      <c r="T59" s="427">
        <v>0</v>
      </c>
      <c r="U59" s="525">
        <v>0</v>
      </c>
      <c r="V59" s="455">
        <v>7</v>
      </c>
      <c r="W59" s="467">
        <v>2</v>
      </c>
      <c r="X59" s="416">
        <f t="shared" si="15"/>
        <v>16</v>
      </c>
      <c r="Y59" s="526">
        <v>16</v>
      </c>
      <c r="Z59" s="526">
        <v>0</v>
      </c>
      <c r="AA59" s="526">
        <v>0</v>
      </c>
      <c r="AB59" s="526">
        <v>0</v>
      </c>
      <c r="AC59" s="526">
        <v>0</v>
      </c>
      <c r="AD59" s="427">
        <v>0</v>
      </c>
      <c r="AE59" s="526">
        <v>0</v>
      </c>
      <c r="AF59" s="526">
        <v>0</v>
      </c>
      <c r="AG59" s="525">
        <v>0</v>
      </c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</row>
    <row r="60" spans="1:53" ht="18.75" customHeight="1" x14ac:dyDescent="0.25">
      <c r="A60" s="586"/>
      <c r="B60" s="439" t="s">
        <v>375</v>
      </c>
      <c r="C60" s="419">
        <f t="shared" si="1"/>
        <v>0</v>
      </c>
      <c r="D60" s="420">
        <f t="shared" si="2"/>
        <v>0</v>
      </c>
      <c r="E60" s="421">
        <v>0</v>
      </c>
      <c r="F60" s="440">
        <v>0</v>
      </c>
      <c r="G60" s="440">
        <v>0</v>
      </c>
      <c r="H60" s="440">
        <v>0</v>
      </c>
      <c r="I60" s="440">
        <v>0</v>
      </c>
      <c r="J60" s="545">
        <v>0</v>
      </c>
      <c r="K60" s="425">
        <v>0</v>
      </c>
      <c r="L60" s="425">
        <v>0</v>
      </c>
      <c r="M60" s="425">
        <v>0</v>
      </c>
      <c r="N60" s="425">
        <v>0</v>
      </c>
      <c r="O60" s="425">
        <v>0</v>
      </c>
      <c r="P60" s="425">
        <v>0</v>
      </c>
      <c r="Q60" s="425">
        <v>0</v>
      </c>
      <c r="R60" s="456">
        <v>0</v>
      </c>
      <c r="S60" s="425">
        <v>0</v>
      </c>
      <c r="T60" s="425">
        <v>0</v>
      </c>
      <c r="U60" s="426">
        <v>0</v>
      </c>
      <c r="V60" s="421">
        <v>19</v>
      </c>
      <c r="W60" s="422">
        <v>1</v>
      </c>
      <c r="X60" s="423">
        <f>SUM(Y60:AG60)</f>
        <v>11</v>
      </c>
      <c r="Y60" s="424">
        <v>11</v>
      </c>
      <c r="Z60" s="424">
        <v>0</v>
      </c>
      <c r="AA60" s="424">
        <v>0</v>
      </c>
      <c r="AB60" s="424">
        <v>0</v>
      </c>
      <c r="AC60" s="424">
        <v>0</v>
      </c>
      <c r="AD60" s="425">
        <v>0</v>
      </c>
      <c r="AE60" s="424">
        <v>0</v>
      </c>
      <c r="AF60" s="424">
        <v>0</v>
      </c>
      <c r="AG60" s="426">
        <v>0</v>
      </c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</row>
    <row r="61" spans="1:53" ht="18.75" customHeight="1" x14ac:dyDescent="0.25">
      <c r="A61" s="586"/>
      <c r="B61" s="409" t="s">
        <v>284</v>
      </c>
      <c r="C61" s="410">
        <f t="shared" si="1"/>
        <v>43</v>
      </c>
      <c r="D61" s="411">
        <f t="shared" si="2"/>
        <v>1</v>
      </c>
      <c r="E61" s="412">
        <v>0</v>
      </c>
      <c r="F61" s="393">
        <v>0</v>
      </c>
      <c r="G61" s="393">
        <v>0</v>
      </c>
      <c r="H61" s="393">
        <v>0</v>
      </c>
      <c r="I61" s="393">
        <v>0</v>
      </c>
      <c r="J61" s="393">
        <v>0</v>
      </c>
      <c r="K61" s="413">
        <v>14</v>
      </c>
      <c r="L61" s="413">
        <v>0</v>
      </c>
      <c r="M61" s="413">
        <v>1</v>
      </c>
      <c r="N61" s="413">
        <v>0</v>
      </c>
      <c r="O61" s="413">
        <v>14</v>
      </c>
      <c r="P61" s="413">
        <v>0</v>
      </c>
      <c r="Q61" s="413">
        <v>14</v>
      </c>
      <c r="R61" s="413">
        <v>1</v>
      </c>
      <c r="S61" s="413">
        <v>0</v>
      </c>
      <c r="T61" s="413">
        <v>0</v>
      </c>
      <c r="U61" s="417">
        <v>0</v>
      </c>
      <c r="V61" s="430">
        <v>13</v>
      </c>
      <c r="W61" s="415">
        <v>2</v>
      </c>
      <c r="X61" s="416">
        <f t="shared" si="15"/>
        <v>27</v>
      </c>
      <c r="Y61" s="417">
        <v>25</v>
      </c>
      <c r="Z61" s="417">
        <v>2</v>
      </c>
      <c r="AA61" s="417">
        <v>0</v>
      </c>
      <c r="AB61" s="417">
        <v>0</v>
      </c>
      <c r="AC61" s="417">
        <v>0</v>
      </c>
      <c r="AD61" s="413">
        <v>0</v>
      </c>
      <c r="AE61" s="417">
        <v>0</v>
      </c>
      <c r="AF61" s="417">
        <v>0</v>
      </c>
      <c r="AG61" s="414">
        <v>0</v>
      </c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</row>
    <row r="62" spans="1:53" ht="18.75" customHeight="1" thickBot="1" x14ac:dyDescent="0.3">
      <c r="A62" s="586"/>
      <c r="B62" s="479" t="s">
        <v>347</v>
      </c>
      <c r="C62" s="443">
        <f t="shared" si="1"/>
        <v>145</v>
      </c>
      <c r="D62" s="444">
        <f t="shared" si="2"/>
        <v>28</v>
      </c>
      <c r="E62" s="421">
        <v>25</v>
      </c>
      <c r="F62" s="445">
        <v>25</v>
      </c>
      <c r="G62" s="440">
        <v>0</v>
      </c>
      <c r="H62" s="445">
        <v>0</v>
      </c>
      <c r="I62" s="440">
        <v>0</v>
      </c>
      <c r="J62" s="445">
        <v>0</v>
      </c>
      <c r="K62" s="425">
        <v>48</v>
      </c>
      <c r="L62" s="446">
        <v>0</v>
      </c>
      <c r="M62" s="425">
        <v>6</v>
      </c>
      <c r="N62" s="446">
        <v>2</v>
      </c>
      <c r="O62" s="425">
        <v>53</v>
      </c>
      <c r="P62" s="446">
        <v>0</v>
      </c>
      <c r="Q62" s="425">
        <v>13</v>
      </c>
      <c r="R62" s="446">
        <v>1</v>
      </c>
      <c r="S62" s="446">
        <v>0</v>
      </c>
      <c r="T62" s="446">
        <v>0</v>
      </c>
      <c r="U62" s="447">
        <v>0</v>
      </c>
      <c r="V62" s="448">
        <v>144</v>
      </c>
      <c r="W62" s="449">
        <v>5</v>
      </c>
      <c r="X62" s="450">
        <f t="shared" si="15"/>
        <v>29</v>
      </c>
      <c r="Y62" s="449">
        <v>22</v>
      </c>
      <c r="Z62" s="449">
        <v>0</v>
      </c>
      <c r="AA62" s="445">
        <v>0</v>
      </c>
      <c r="AB62" s="449">
        <v>6</v>
      </c>
      <c r="AC62" s="451">
        <v>0</v>
      </c>
      <c r="AD62" s="452">
        <v>1</v>
      </c>
      <c r="AE62" s="449">
        <v>0</v>
      </c>
      <c r="AF62" s="449">
        <v>0</v>
      </c>
      <c r="AG62" s="453">
        <v>0</v>
      </c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</row>
    <row r="63" spans="1:53" ht="18.75" customHeight="1" thickBot="1" x14ac:dyDescent="0.3">
      <c r="A63" s="586"/>
      <c r="B63" s="431" t="s">
        <v>36</v>
      </c>
      <c r="C63" s="432">
        <f t="shared" ref="C63:AG63" si="16">SUM(C12:C17,C28:C39,C44:C47,C55:C57,C62)</f>
        <v>6022</v>
      </c>
      <c r="D63" s="433">
        <f t="shared" si="16"/>
        <v>972</v>
      </c>
      <c r="E63" s="434">
        <f t="shared" si="16"/>
        <v>785</v>
      </c>
      <c r="F63" s="435">
        <f t="shared" si="16"/>
        <v>765</v>
      </c>
      <c r="G63" s="432">
        <f t="shared" si="16"/>
        <v>160</v>
      </c>
      <c r="H63" s="436">
        <f t="shared" si="16"/>
        <v>53</v>
      </c>
      <c r="I63" s="432">
        <f t="shared" si="16"/>
        <v>60</v>
      </c>
      <c r="J63" s="436">
        <f t="shared" si="16"/>
        <v>21</v>
      </c>
      <c r="K63" s="436">
        <f t="shared" si="16"/>
        <v>1632</v>
      </c>
      <c r="L63" s="436">
        <f t="shared" si="16"/>
        <v>12</v>
      </c>
      <c r="M63" s="436">
        <f t="shared" si="16"/>
        <v>179</v>
      </c>
      <c r="N63" s="436">
        <f t="shared" si="16"/>
        <v>8</v>
      </c>
      <c r="O63" s="436">
        <f t="shared" si="16"/>
        <v>1625</v>
      </c>
      <c r="P63" s="436">
        <f t="shared" si="16"/>
        <v>4</v>
      </c>
      <c r="Q63" s="436">
        <f t="shared" si="16"/>
        <v>1581</v>
      </c>
      <c r="R63" s="436">
        <f t="shared" si="16"/>
        <v>106</v>
      </c>
      <c r="S63" s="436">
        <f t="shared" si="16"/>
        <v>1</v>
      </c>
      <c r="T63" s="436">
        <f t="shared" si="16"/>
        <v>0</v>
      </c>
      <c r="U63" s="433">
        <f t="shared" si="16"/>
        <v>2</v>
      </c>
      <c r="V63" s="434">
        <f t="shared" si="16"/>
        <v>5559</v>
      </c>
      <c r="W63" s="435">
        <f t="shared" si="16"/>
        <v>390</v>
      </c>
      <c r="X63" s="437">
        <f t="shared" si="16"/>
        <v>1999</v>
      </c>
      <c r="Y63" s="434">
        <f t="shared" si="16"/>
        <v>1546</v>
      </c>
      <c r="Z63" s="436">
        <f t="shared" si="16"/>
        <v>146</v>
      </c>
      <c r="AA63" s="438">
        <f t="shared" si="16"/>
        <v>0</v>
      </c>
      <c r="AB63" s="438">
        <f t="shared" si="16"/>
        <v>282</v>
      </c>
      <c r="AC63" s="438">
        <f t="shared" si="16"/>
        <v>1</v>
      </c>
      <c r="AD63" s="438">
        <f t="shared" si="16"/>
        <v>23</v>
      </c>
      <c r="AE63" s="438">
        <f t="shared" si="16"/>
        <v>0</v>
      </c>
      <c r="AF63" s="438">
        <f t="shared" si="16"/>
        <v>0</v>
      </c>
      <c r="AG63" s="433">
        <f t="shared" si="16"/>
        <v>1</v>
      </c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</row>
    <row r="64" spans="1:53" ht="18.75" customHeight="1" thickBot="1" x14ac:dyDescent="0.3">
      <c r="A64" s="586"/>
      <c r="B64" s="668" t="s">
        <v>37</v>
      </c>
      <c r="C64" s="669"/>
      <c r="D64" s="669"/>
      <c r="E64" s="669"/>
      <c r="F64" s="669"/>
      <c r="G64" s="669"/>
      <c r="H64" s="669"/>
      <c r="I64" s="669"/>
      <c r="J64" s="669"/>
      <c r="K64" s="669"/>
      <c r="L64" s="669"/>
      <c r="M64" s="669"/>
      <c r="N64" s="669"/>
      <c r="O64" s="669"/>
      <c r="P64" s="669"/>
      <c r="Q64" s="669"/>
      <c r="R64" s="669"/>
      <c r="S64" s="669"/>
      <c r="T64" s="669"/>
      <c r="U64" s="669"/>
      <c r="V64" s="669"/>
      <c r="W64" s="669"/>
      <c r="X64" s="669"/>
      <c r="Y64" s="669"/>
      <c r="Z64" s="669"/>
      <c r="AA64" s="669"/>
      <c r="AB64" s="669"/>
      <c r="AC64" s="669"/>
      <c r="AD64" s="669"/>
      <c r="AE64" s="669"/>
      <c r="AF64" s="669"/>
      <c r="AG64" s="580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</row>
    <row r="65" spans="1:53" ht="18.75" customHeight="1" x14ac:dyDescent="0.25">
      <c r="A65" s="586"/>
      <c r="B65" s="477" t="s">
        <v>346</v>
      </c>
      <c r="C65" s="338">
        <f>E65+G65+I65+K65+M65+O65+Q65</f>
        <v>175</v>
      </c>
      <c r="D65" s="483">
        <f>F65+J65+L65+N65+P65+R65+S65+T65+U65+H65</f>
        <v>2</v>
      </c>
      <c r="E65" s="44">
        <v>0</v>
      </c>
      <c r="F65" s="44">
        <v>0</v>
      </c>
      <c r="G65" s="44">
        <v>0</v>
      </c>
      <c r="H65" s="44">
        <v>0</v>
      </c>
      <c r="I65" s="44">
        <v>0</v>
      </c>
      <c r="J65" s="44">
        <v>0</v>
      </c>
      <c r="K65" s="17">
        <v>55</v>
      </c>
      <c r="L65" s="62">
        <v>1</v>
      </c>
      <c r="M65" s="17">
        <v>6</v>
      </c>
      <c r="N65" s="62">
        <v>0</v>
      </c>
      <c r="O65" s="17">
        <v>57</v>
      </c>
      <c r="P65" s="62">
        <v>0</v>
      </c>
      <c r="Q65" s="17">
        <v>57</v>
      </c>
      <c r="R65" s="62">
        <v>1</v>
      </c>
      <c r="S65" s="62">
        <v>0</v>
      </c>
      <c r="T65" s="62">
        <v>0</v>
      </c>
      <c r="U65" s="62">
        <v>0</v>
      </c>
      <c r="V65" s="43">
        <v>65</v>
      </c>
      <c r="W65" s="37">
        <v>3</v>
      </c>
      <c r="X65" s="46">
        <f t="shared" ref="X65:X71" si="17">SUM(Y65:AG65)</f>
        <v>19</v>
      </c>
      <c r="Y65" s="287">
        <v>14</v>
      </c>
      <c r="Z65" s="37">
        <v>0</v>
      </c>
      <c r="AA65" s="37">
        <v>0</v>
      </c>
      <c r="AB65" s="33">
        <v>5</v>
      </c>
      <c r="AC65" s="33">
        <v>0</v>
      </c>
      <c r="AD65" s="33">
        <v>0</v>
      </c>
      <c r="AE65" s="37">
        <v>0</v>
      </c>
      <c r="AF65" s="37">
        <v>0</v>
      </c>
      <c r="AG65" s="38">
        <v>0</v>
      </c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</row>
    <row r="66" spans="1:53" ht="18.75" customHeight="1" x14ac:dyDescent="0.25">
      <c r="A66" s="586"/>
      <c r="B66" s="213" t="s">
        <v>110</v>
      </c>
      <c r="C66" s="372">
        <f t="shared" ref="C66:C71" si="18">E66+G66+I66+K66+M66+O66+Q66</f>
        <v>34</v>
      </c>
      <c r="D66" s="482">
        <f t="shared" ref="D66:D71" si="19">F66+J66+L66+N66+P66+R66+S66+T66+U66+H66</f>
        <v>5</v>
      </c>
      <c r="E66" s="214">
        <v>0</v>
      </c>
      <c r="F66" s="214">
        <v>0</v>
      </c>
      <c r="G66" s="214">
        <v>30</v>
      </c>
      <c r="H66" s="214">
        <v>5</v>
      </c>
      <c r="I66" s="214">
        <v>0</v>
      </c>
      <c r="J66" s="214">
        <v>0</v>
      </c>
      <c r="K66" s="56">
        <v>3</v>
      </c>
      <c r="L66" s="216">
        <v>0</v>
      </c>
      <c r="M66" s="56">
        <v>1</v>
      </c>
      <c r="N66" s="216">
        <v>0</v>
      </c>
      <c r="O66" s="56">
        <v>0</v>
      </c>
      <c r="P66" s="216">
        <v>0</v>
      </c>
      <c r="Q66" s="56">
        <v>0</v>
      </c>
      <c r="R66" s="216">
        <v>0</v>
      </c>
      <c r="S66" s="216">
        <v>0</v>
      </c>
      <c r="T66" s="216">
        <v>0</v>
      </c>
      <c r="U66" s="216">
        <v>0</v>
      </c>
      <c r="V66" s="217">
        <v>58</v>
      </c>
      <c r="W66" s="25">
        <v>9</v>
      </c>
      <c r="X66" s="23">
        <f t="shared" si="17"/>
        <v>10</v>
      </c>
      <c r="Y66" s="27">
        <v>2</v>
      </c>
      <c r="Z66" s="218">
        <v>0</v>
      </c>
      <c r="AA66" s="24">
        <v>0</v>
      </c>
      <c r="AB66" s="24">
        <v>8</v>
      </c>
      <c r="AC66" s="24">
        <v>0</v>
      </c>
      <c r="AD66" s="24">
        <v>0</v>
      </c>
      <c r="AE66" s="25">
        <v>0</v>
      </c>
      <c r="AF66" s="25">
        <v>0</v>
      </c>
      <c r="AG66" s="26">
        <v>0</v>
      </c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</row>
    <row r="67" spans="1:53" ht="18.75" customHeight="1" x14ac:dyDescent="0.25">
      <c r="A67" s="586"/>
      <c r="B67" s="31" t="s">
        <v>32</v>
      </c>
      <c r="C67" s="371">
        <f t="shared" si="18"/>
        <v>37</v>
      </c>
      <c r="D67" s="38">
        <f>F67+J67+L67+N67+P67+R67+S67+T67+U67+H67</f>
        <v>0</v>
      </c>
      <c r="E67" s="36">
        <v>0</v>
      </c>
      <c r="F67" s="36">
        <v>0</v>
      </c>
      <c r="G67" s="36">
        <v>30</v>
      </c>
      <c r="H67" s="36">
        <v>0</v>
      </c>
      <c r="I67" s="36">
        <v>0</v>
      </c>
      <c r="J67" s="36">
        <v>0</v>
      </c>
      <c r="K67" s="17">
        <v>6</v>
      </c>
      <c r="L67" s="37">
        <v>0</v>
      </c>
      <c r="M67" s="17">
        <v>1</v>
      </c>
      <c r="N67" s="37">
        <v>0</v>
      </c>
      <c r="O67" s="17">
        <v>0</v>
      </c>
      <c r="P67" s="37">
        <v>0</v>
      </c>
      <c r="Q67" s="17">
        <v>0</v>
      </c>
      <c r="R67" s="37">
        <v>0</v>
      </c>
      <c r="S67" s="37">
        <v>0</v>
      </c>
      <c r="T67" s="37">
        <v>0</v>
      </c>
      <c r="U67" s="37">
        <v>0</v>
      </c>
      <c r="V67" s="35">
        <v>45</v>
      </c>
      <c r="W67" s="37">
        <v>6</v>
      </c>
      <c r="X67" s="32">
        <f t="shared" si="17"/>
        <v>16</v>
      </c>
      <c r="Y67" s="35">
        <v>5</v>
      </c>
      <c r="Z67" s="63">
        <v>0</v>
      </c>
      <c r="AA67" s="33">
        <v>0</v>
      </c>
      <c r="AB67" s="33">
        <v>11</v>
      </c>
      <c r="AC67" s="33">
        <v>0</v>
      </c>
      <c r="AD67" s="33">
        <v>0</v>
      </c>
      <c r="AE67" s="37">
        <v>0</v>
      </c>
      <c r="AF67" s="37">
        <v>0</v>
      </c>
      <c r="AG67" s="38">
        <v>0</v>
      </c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</row>
    <row r="68" spans="1:53" ht="18.75" customHeight="1" x14ac:dyDescent="0.25">
      <c r="A68" s="586"/>
      <c r="B68" s="478" t="s">
        <v>345</v>
      </c>
      <c r="C68" s="372">
        <f t="shared" si="18"/>
        <v>360</v>
      </c>
      <c r="D68" s="30">
        <f t="shared" si="19"/>
        <v>26</v>
      </c>
      <c r="E68" s="55">
        <v>100</v>
      </c>
      <c r="F68" s="55">
        <v>26</v>
      </c>
      <c r="G68" s="55">
        <v>0</v>
      </c>
      <c r="H68" s="55">
        <v>0</v>
      </c>
      <c r="I68" s="55">
        <v>0</v>
      </c>
      <c r="J68" s="55">
        <v>0</v>
      </c>
      <c r="K68" s="56">
        <v>50</v>
      </c>
      <c r="L68" s="29">
        <v>0</v>
      </c>
      <c r="M68" s="56">
        <v>10</v>
      </c>
      <c r="N68" s="29">
        <v>0</v>
      </c>
      <c r="O68" s="56">
        <v>100</v>
      </c>
      <c r="P68" s="29">
        <v>0</v>
      </c>
      <c r="Q68" s="56">
        <v>100</v>
      </c>
      <c r="R68" s="29">
        <v>0</v>
      </c>
      <c r="S68" s="29">
        <v>0</v>
      </c>
      <c r="T68" s="29">
        <v>0</v>
      </c>
      <c r="U68" s="29">
        <v>0</v>
      </c>
      <c r="V68" s="301">
        <v>174</v>
      </c>
      <c r="W68" s="29">
        <v>8</v>
      </c>
      <c r="X68" s="299">
        <f t="shared" si="17"/>
        <v>92</v>
      </c>
      <c r="Y68" s="59">
        <v>66</v>
      </c>
      <c r="Z68" s="29">
        <v>4</v>
      </c>
      <c r="AA68" s="29">
        <v>0</v>
      </c>
      <c r="AB68" s="56">
        <v>18</v>
      </c>
      <c r="AC68" s="56">
        <v>0</v>
      </c>
      <c r="AD68" s="56">
        <v>4</v>
      </c>
      <c r="AE68" s="29">
        <v>0</v>
      </c>
      <c r="AF68" s="29">
        <v>0</v>
      </c>
      <c r="AG68" s="30">
        <v>0</v>
      </c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</row>
    <row r="69" spans="1:53" ht="18.75" customHeight="1" x14ac:dyDescent="0.25">
      <c r="A69" s="586"/>
      <c r="B69" s="477" t="s">
        <v>344</v>
      </c>
      <c r="C69" s="371">
        <f t="shared" si="18"/>
        <v>310</v>
      </c>
      <c r="D69" s="38">
        <f t="shared" si="19"/>
        <v>49</v>
      </c>
      <c r="E69" s="44">
        <v>50</v>
      </c>
      <c r="F69" s="44">
        <v>49</v>
      </c>
      <c r="G69" s="44">
        <v>0</v>
      </c>
      <c r="H69" s="44">
        <v>0</v>
      </c>
      <c r="I69" s="44">
        <v>0</v>
      </c>
      <c r="J69" s="44">
        <v>0</v>
      </c>
      <c r="K69" s="17">
        <v>50</v>
      </c>
      <c r="L69" s="62">
        <v>0</v>
      </c>
      <c r="M69" s="17">
        <v>10</v>
      </c>
      <c r="N69" s="62">
        <v>0</v>
      </c>
      <c r="O69" s="17">
        <v>100</v>
      </c>
      <c r="P69" s="62">
        <v>0</v>
      </c>
      <c r="Q69" s="17">
        <v>100</v>
      </c>
      <c r="R69" s="62">
        <v>0</v>
      </c>
      <c r="S69" s="62">
        <v>0</v>
      </c>
      <c r="T69" s="62">
        <v>0</v>
      </c>
      <c r="U69" s="62">
        <v>0</v>
      </c>
      <c r="V69" s="43">
        <v>209</v>
      </c>
      <c r="W69" s="37">
        <v>7</v>
      </c>
      <c r="X69" s="32">
        <f t="shared" si="17"/>
        <v>84</v>
      </c>
      <c r="Y69" s="63">
        <v>66</v>
      </c>
      <c r="Z69" s="37">
        <v>8</v>
      </c>
      <c r="AA69" s="37">
        <v>0</v>
      </c>
      <c r="AB69" s="33">
        <v>10</v>
      </c>
      <c r="AC69" s="33">
        <v>0</v>
      </c>
      <c r="AD69" s="33">
        <v>0</v>
      </c>
      <c r="AE69" s="37">
        <v>0</v>
      </c>
      <c r="AF69" s="37">
        <v>0</v>
      </c>
      <c r="AG69" s="38">
        <v>0</v>
      </c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</row>
    <row r="70" spans="1:53" ht="18.75" customHeight="1" x14ac:dyDescent="0.25">
      <c r="A70" s="586"/>
      <c r="B70" s="476" t="s">
        <v>343</v>
      </c>
      <c r="C70" s="372">
        <f t="shared" si="18"/>
        <v>71</v>
      </c>
      <c r="D70" s="26">
        <f t="shared" si="19"/>
        <v>51</v>
      </c>
      <c r="E70" s="214">
        <v>50</v>
      </c>
      <c r="F70" s="214">
        <v>50</v>
      </c>
      <c r="G70" s="214">
        <v>0</v>
      </c>
      <c r="H70" s="214">
        <v>0</v>
      </c>
      <c r="I70" s="214">
        <v>0</v>
      </c>
      <c r="J70" s="214">
        <v>0</v>
      </c>
      <c r="K70" s="56">
        <v>0</v>
      </c>
      <c r="L70" s="216">
        <v>0</v>
      </c>
      <c r="M70" s="56">
        <v>1</v>
      </c>
      <c r="N70" s="216">
        <v>0</v>
      </c>
      <c r="O70" s="56">
        <v>10</v>
      </c>
      <c r="P70" s="216">
        <v>0</v>
      </c>
      <c r="Q70" s="56">
        <v>10</v>
      </c>
      <c r="R70" s="216">
        <v>1</v>
      </c>
      <c r="S70" s="216">
        <v>0</v>
      </c>
      <c r="T70" s="216">
        <v>0</v>
      </c>
      <c r="U70" s="216">
        <v>0</v>
      </c>
      <c r="V70" s="217">
        <v>220</v>
      </c>
      <c r="W70" s="216">
        <v>2</v>
      </c>
      <c r="X70" s="384">
        <f t="shared" si="17"/>
        <v>22</v>
      </c>
      <c r="Y70" s="250">
        <v>12</v>
      </c>
      <c r="Z70" s="216">
        <v>1</v>
      </c>
      <c r="AA70" s="216">
        <v>0</v>
      </c>
      <c r="AB70" s="215">
        <v>9</v>
      </c>
      <c r="AC70" s="215">
        <v>0</v>
      </c>
      <c r="AD70" s="215">
        <v>0</v>
      </c>
      <c r="AE70" s="216">
        <v>0</v>
      </c>
      <c r="AF70" s="216">
        <v>0</v>
      </c>
      <c r="AG70" s="303">
        <v>0</v>
      </c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</row>
    <row r="71" spans="1:53" ht="18.75" customHeight="1" thickBot="1" x14ac:dyDescent="0.3">
      <c r="A71" s="586"/>
      <c r="B71" s="477" t="s">
        <v>342</v>
      </c>
      <c r="C71" s="371">
        <f t="shared" si="18"/>
        <v>243</v>
      </c>
      <c r="D71" s="38">
        <f t="shared" si="19"/>
        <v>52</v>
      </c>
      <c r="E71" s="44">
        <v>50</v>
      </c>
      <c r="F71" s="44">
        <v>48</v>
      </c>
      <c r="G71" s="44">
        <v>0</v>
      </c>
      <c r="H71" s="44">
        <v>0</v>
      </c>
      <c r="I71" s="44">
        <v>0</v>
      </c>
      <c r="J71" s="44">
        <v>0</v>
      </c>
      <c r="K71" s="17">
        <v>61</v>
      </c>
      <c r="L71" s="62">
        <v>1</v>
      </c>
      <c r="M71" s="17">
        <v>6</v>
      </c>
      <c r="N71" s="62">
        <v>2</v>
      </c>
      <c r="O71" s="17">
        <v>63</v>
      </c>
      <c r="P71" s="62">
        <v>0</v>
      </c>
      <c r="Q71" s="17">
        <v>63</v>
      </c>
      <c r="R71" s="62">
        <v>1</v>
      </c>
      <c r="S71" s="62">
        <v>0</v>
      </c>
      <c r="T71" s="62">
        <v>0</v>
      </c>
      <c r="U71" s="62">
        <v>0</v>
      </c>
      <c r="V71" s="385">
        <v>185</v>
      </c>
      <c r="W71" s="219">
        <v>8</v>
      </c>
      <c r="X71" s="41">
        <f t="shared" si="17"/>
        <v>37</v>
      </c>
      <c r="Y71" s="220">
        <v>21</v>
      </c>
      <c r="Z71" s="219">
        <v>8</v>
      </c>
      <c r="AA71" s="219">
        <v>0</v>
      </c>
      <c r="AB71" s="221">
        <v>8</v>
      </c>
      <c r="AC71" s="221">
        <v>0</v>
      </c>
      <c r="AD71" s="221">
        <v>0</v>
      </c>
      <c r="AE71" s="219">
        <v>0</v>
      </c>
      <c r="AF71" s="219">
        <v>0</v>
      </c>
      <c r="AG71" s="222">
        <v>0</v>
      </c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</row>
    <row r="72" spans="1:53" ht="18.75" customHeight="1" thickBot="1" x14ac:dyDescent="0.3">
      <c r="A72" s="586"/>
      <c r="B72" s="333" t="s">
        <v>38</v>
      </c>
      <c r="C72" s="51">
        <f t="shared" ref="C72:AG72" si="20">SUM(C65:C71)</f>
        <v>1230</v>
      </c>
      <c r="D72" s="53">
        <f t="shared" si="20"/>
        <v>185</v>
      </c>
      <c r="E72" s="51">
        <f t="shared" si="20"/>
        <v>250</v>
      </c>
      <c r="F72" s="53">
        <f t="shared" si="20"/>
        <v>173</v>
      </c>
      <c r="G72" s="51">
        <f t="shared" ref="G72:H72" si="21">SUM(G65:G71)</f>
        <v>60</v>
      </c>
      <c r="H72" s="68">
        <f t="shared" si="21"/>
        <v>5</v>
      </c>
      <c r="I72" s="51">
        <f t="shared" si="20"/>
        <v>0</v>
      </c>
      <c r="J72" s="68">
        <f t="shared" si="20"/>
        <v>0</v>
      </c>
      <c r="K72" s="68">
        <f t="shared" si="20"/>
        <v>225</v>
      </c>
      <c r="L72" s="68">
        <f t="shared" si="20"/>
        <v>2</v>
      </c>
      <c r="M72" s="68">
        <f t="shared" si="20"/>
        <v>35</v>
      </c>
      <c r="N72" s="68">
        <f t="shared" si="20"/>
        <v>2</v>
      </c>
      <c r="O72" s="68">
        <f t="shared" si="20"/>
        <v>330</v>
      </c>
      <c r="P72" s="68">
        <f t="shared" si="20"/>
        <v>0</v>
      </c>
      <c r="Q72" s="68">
        <f t="shared" si="20"/>
        <v>330</v>
      </c>
      <c r="R72" s="68">
        <f t="shared" si="20"/>
        <v>3</v>
      </c>
      <c r="S72" s="68">
        <f t="shared" si="20"/>
        <v>0</v>
      </c>
      <c r="T72" s="68">
        <f t="shared" si="20"/>
        <v>0</v>
      </c>
      <c r="U72" s="53">
        <f t="shared" si="20"/>
        <v>0</v>
      </c>
      <c r="V72" s="6">
        <f t="shared" si="20"/>
        <v>956</v>
      </c>
      <c r="W72" s="6">
        <f t="shared" si="20"/>
        <v>43</v>
      </c>
      <c r="X72" s="6">
        <f t="shared" si="20"/>
        <v>280</v>
      </c>
      <c r="Y72" s="51">
        <f t="shared" si="20"/>
        <v>186</v>
      </c>
      <c r="Z72" s="68">
        <f t="shared" si="20"/>
        <v>21</v>
      </c>
      <c r="AA72" s="68">
        <f t="shared" si="20"/>
        <v>0</v>
      </c>
      <c r="AB72" s="68">
        <f t="shared" si="20"/>
        <v>69</v>
      </c>
      <c r="AC72" s="68">
        <f t="shared" si="20"/>
        <v>0</v>
      </c>
      <c r="AD72" s="68">
        <f t="shared" si="20"/>
        <v>4</v>
      </c>
      <c r="AE72" s="68">
        <f t="shared" si="20"/>
        <v>0</v>
      </c>
      <c r="AF72" s="68">
        <f t="shared" si="20"/>
        <v>0</v>
      </c>
      <c r="AG72" s="53">
        <f t="shared" si="20"/>
        <v>0</v>
      </c>
      <c r="AH72" s="69"/>
      <c r="AI72" s="69"/>
      <c r="AJ72" s="69"/>
      <c r="AK72" s="69"/>
      <c r="AL72" s="69"/>
      <c r="AM72" s="69"/>
      <c r="AN72" s="69"/>
      <c r="AO72" s="3"/>
      <c r="AP72" s="69"/>
      <c r="AQ72" s="69"/>
      <c r="AR72" s="69"/>
      <c r="AS72" s="69"/>
      <c r="AT72" s="69"/>
      <c r="AU72" s="69"/>
      <c r="AV72" s="69"/>
      <c r="AW72" s="3"/>
      <c r="AX72" s="69"/>
      <c r="AY72" s="69"/>
      <c r="AZ72" s="69"/>
      <c r="BA72" s="69"/>
    </row>
    <row r="73" spans="1:53" ht="18.75" customHeight="1" thickBot="1" x14ac:dyDescent="0.3">
      <c r="A73" s="586"/>
      <c r="B73" s="633" t="s">
        <v>86</v>
      </c>
      <c r="C73" s="634"/>
      <c r="D73" s="634"/>
      <c r="E73" s="634"/>
      <c r="F73" s="634"/>
      <c r="G73" s="643"/>
      <c r="H73" s="643"/>
      <c r="I73" s="634"/>
      <c r="J73" s="634"/>
      <c r="K73" s="634"/>
      <c r="L73" s="634"/>
      <c r="M73" s="634"/>
      <c r="N73" s="634"/>
      <c r="O73" s="634"/>
      <c r="P73" s="634"/>
      <c r="Q73" s="634"/>
      <c r="R73" s="634"/>
      <c r="S73" s="634"/>
      <c r="T73" s="634"/>
      <c r="U73" s="634"/>
      <c r="V73" s="634"/>
      <c r="W73" s="634"/>
      <c r="X73" s="634"/>
      <c r="Y73" s="634"/>
      <c r="Z73" s="634"/>
      <c r="AA73" s="634"/>
      <c r="AB73" s="634"/>
      <c r="AC73" s="634"/>
      <c r="AD73" s="634"/>
      <c r="AE73" s="634"/>
      <c r="AF73" s="634"/>
      <c r="AG73" s="635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</row>
    <row r="74" spans="1:53" ht="18.75" customHeight="1" x14ac:dyDescent="0.25">
      <c r="A74" s="586"/>
      <c r="B74" s="40" t="s">
        <v>144</v>
      </c>
      <c r="C74" s="338">
        <f>E74+G74+I74+K74+M74+O74+Q74</f>
        <v>39</v>
      </c>
      <c r="D74" s="38">
        <f>F74+J74+L74+N74+P74+R74+S74+T74+U74+H74</f>
        <v>8</v>
      </c>
      <c r="E74" s="36">
        <v>0</v>
      </c>
      <c r="F74" s="36">
        <v>0</v>
      </c>
      <c r="G74" s="36">
        <v>30</v>
      </c>
      <c r="H74" s="36">
        <v>8</v>
      </c>
      <c r="I74" s="36">
        <v>0</v>
      </c>
      <c r="J74" s="36">
        <v>0</v>
      </c>
      <c r="K74" s="211">
        <v>8</v>
      </c>
      <c r="L74" s="37">
        <v>0</v>
      </c>
      <c r="M74" s="211">
        <v>1</v>
      </c>
      <c r="N74" s="37">
        <v>0</v>
      </c>
      <c r="O74" s="211">
        <v>0</v>
      </c>
      <c r="P74" s="37">
        <v>0</v>
      </c>
      <c r="Q74" s="211">
        <v>0</v>
      </c>
      <c r="R74" s="37">
        <v>0</v>
      </c>
      <c r="S74" s="37">
        <v>0</v>
      </c>
      <c r="T74" s="37">
        <v>0</v>
      </c>
      <c r="U74" s="37">
        <v>0</v>
      </c>
      <c r="V74" s="35">
        <v>47</v>
      </c>
      <c r="W74" s="38">
        <v>1</v>
      </c>
      <c r="X74" s="32">
        <f t="shared" ref="X74:X83" si="22">SUM(Y74:AG74)</f>
        <v>8</v>
      </c>
      <c r="Y74" s="305">
        <v>1</v>
      </c>
      <c r="Z74" s="33">
        <v>0</v>
      </c>
      <c r="AA74" s="33">
        <v>0</v>
      </c>
      <c r="AB74" s="33">
        <v>7</v>
      </c>
      <c r="AC74" s="33">
        <v>0</v>
      </c>
      <c r="AD74" s="33">
        <v>0</v>
      </c>
      <c r="AE74" s="37">
        <v>0</v>
      </c>
      <c r="AF74" s="37">
        <v>0</v>
      </c>
      <c r="AG74" s="38">
        <v>0</v>
      </c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</row>
    <row r="75" spans="1:53" ht="18.75" customHeight="1" x14ac:dyDescent="0.25">
      <c r="A75" s="586"/>
      <c r="B75" s="213" t="s">
        <v>138</v>
      </c>
      <c r="C75" s="374">
        <f t="shared" ref="C75:C83" si="23">E75+G75+I75+K75+M75+O75+Q75</f>
        <v>33</v>
      </c>
      <c r="D75" s="26">
        <f t="shared" ref="D75:D83" si="24">F75+J75+L75+N75+P75+R75+S75+T75+U75+H75</f>
        <v>6</v>
      </c>
      <c r="E75" s="300">
        <v>0</v>
      </c>
      <c r="F75" s="300">
        <v>0</v>
      </c>
      <c r="G75" s="300">
        <v>30</v>
      </c>
      <c r="H75" s="300">
        <v>6</v>
      </c>
      <c r="I75" s="300">
        <v>0</v>
      </c>
      <c r="J75" s="300">
        <v>0</v>
      </c>
      <c r="K75" s="24">
        <v>3</v>
      </c>
      <c r="L75" s="56">
        <v>0</v>
      </c>
      <c r="M75" s="24">
        <v>0</v>
      </c>
      <c r="N75" s="29">
        <v>0</v>
      </c>
      <c r="O75" s="24">
        <v>0</v>
      </c>
      <c r="P75" s="29">
        <v>0</v>
      </c>
      <c r="Q75" s="24">
        <v>0</v>
      </c>
      <c r="R75" s="29">
        <v>0</v>
      </c>
      <c r="S75" s="29">
        <v>0</v>
      </c>
      <c r="T75" s="29">
        <v>0</v>
      </c>
      <c r="U75" s="29">
        <v>0</v>
      </c>
      <c r="V75" s="301">
        <v>46</v>
      </c>
      <c r="W75" s="29">
        <v>5</v>
      </c>
      <c r="X75" s="299">
        <f t="shared" si="22"/>
        <v>7</v>
      </c>
      <c r="Y75" s="59">
        <v>3</v>
      </c>
      <c r="Z75" s="29">
        <v>1</v>
      </c>
      <c r="AA75" s="29">
        <v>0</v>
      </c>
      <c r="AB75" s="56">
        <v>3</v>
      </c>
      <c r="AC75" s="56">
        <v>0</v>
      </c>
      <c r="AD75" s="56">
        <v>0</v>
      </c>
      <c r="AE75" s="29">
        <v>0</v>
      </c>
      <c r="AF75" s="29">
        <v>0</v>
      </c>
      <c r="AG75" s="30">
        <v>0</v>
      </c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</row>
    <row r="76" spans="1:53" ht="18.75" customHeight="1" x14ac:dyDescent="0.25">
      <c r="A76" s="586"/>
      <c r="B76" s="40" t="s">
        <v>139</v>
      </c>
      <c r="C76" s="378">
        <f t="shared" si="23"/>
        <v>36</v>
      </c>
      <c r="D76" s="38">
        <f t="shared" si="24"/>
        <v>6</v>
      </c>
      <c r="E76" s="36">
        <v>0</v>
      </c>
      <c r="F76" s="36">
        <v>0</v>
      </c>
      <c r="G76" s="36">
        <v>30</v>
      </c>
      <c r="H76" s="36">
        <v>6</v>
      </c>
      <c r="I76" s="36">
        <v>0</v>
      </c>
      <c r="J76" s="36">
        <v>0</v>
      </c>
      <c r="K76" s="17">
        <v>5</v>
      </c>
      <c r="L76" s="37">
        <v>0</v>
      </c>
      <c r="M76" s="17">
        <v>1</v>
      </c>
      <c r="N76" s="37">
        <v>0</v>
      </c>
      <c r="O76" s="17">
        <v>0</v>
      </c>
      <c r="P76" s="37">
        <v>0</v>
      </c>
      <c r="Q76" s="17">
        <v>0</v>
      </c>
      <c r="R76" s="37">
        <v>0</v>
      </c>
      <c r="S76" s="37">
        <v>0</v>
      </c>
      <c r="T76" s="37">
        <v>0</v>
      </c>
      <c r="U76" s="37">
        <v>0</v>
      </c>
      <c r="V76" s="35">
        <v>23</v>
      </c>
      <c r="W76" s="38">
        <v>1</v>
      </c>
      <c r="X76" s="32">
        <f t="shared" si="22"/>
        <v>3</v>
      </c>
      <c r="Y76" s="305">
        <v>0</v>
      </c>
      <c r="Z76" s="33">
        <v>0</v>
      </c>
      <c r="AA76" s="17">
        <v>0</v>
      </c>
      <c r="AB76" s="17">
        <v>3</v>
      </c>
      <c r="AC76" s="17">
        <v>0</v>
      </c>
      <c r="AD76" s="17">
        <v>0</v>
      </c>
      <c r="AE76" s="18">
        <v>0</v>
      </c>
      <c r="AF76" s="18">
        <v>0</v>
      </c>
      <c r="AG76" s="34">
        <v>0</v>
      </c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</row>
    <row r="77" spans="1:53" ht="18.75" customHeight="1" x14ac:dyDescent="0.25">
      <c r="A77" s="586"/>
      <c r="B77" s="488" t="s">
        <v>369</v>
      </c>
      <c r="C77" s="489">
        <f t="shared" si="23"/>
        <v>40</v>
      </c>
      <c r="D77" s="411">
        <f t="shared" si="24"/>
        <v>13</v>
      </c>
      <c r="E77" s="412">
        <v>40</v>
      </c>
      <c r="F77" s="412">
        <v>13</v>
      </c>
      <c r="G77" s="412">
        <v>0</v>
      </c>
      <c r="H77" s="412">
        <v>0</v>
      </c>
      <c r="I77" s="412">
        <v>0</v>
      </c>
      <c r="J77" s="412">
        <v>0</v>
      </c>
      <c r="K77" s="393">
        <v>0</v>
      </c>
      <c r="L77" s="490">
        <v>0</v>
      </c>
      <c r="M77" s="393">
        <v>0</v>
      </c>
      <c r="N77" s="490">
        <v>0</v>
      </c>
      <c r="O77" s="393">
        <v>0</v>
      </c>
      <c r="P77" s="490">
        <v>0</v>
      </c>
      <c r="Q77" s="393">
        <v>0</v>
      </c>
      <c r="R77" s="490">
        <v>0</v>
      </c>
      <c r="S77" s="490">
        <v>0</v>
      </c>
      <c r="T77" s="490">
        <v>0</v>
      </c>
      <c r="U77" s="490">
        <v>0</v>
      </c>
      <c r="V77" s="430">
        <v>22</v>
      </c>
      <c r="W77" s="490">
        <v>1</v>
      </c>
      <c r="X77" s="416">
        <f>SUM(Y77:AG77)</f>
        <v>0</v>
      </c>
      <c r="Y77" s="491">
        <v>0</v>
      </c>
      <c r="Z77" s="490">
        <v>0</v>
      </c>
      <c r="AA77" s="490">
        <v>0</v>
      </c>
      <c r="AB77" s="393">
        <v>0</v>
      </c>
      <c r="AC77" s="393">
        <v>0</v>
      </c>
      <c r="AD77" s="393">
        <v>0</v>
      </c>
      <c r="AE77" s="490">
        <v>0</v>
      </c>
      <c r="AF77" s="490">
        <v>0</v>
      </c>
      <c r="AG77" s="411">
        <v>0</v>
      </c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</row>
    <row r="78" spans="1:53" ht="18.75" customHeight="1" x14ac:dyDescent="0.25">
      <c r="A78" s="586"/>
      <c r="B78" s="479" t="s">
        <v>337</v>
      </c>
      <c r="C78" s="507">
        <f t="shared" si="23"/>
        <v>737</v>
      </c>
      <c r="D78" s="426">
        <f t="shared" si="24"/>
        <v>25</v>
      </c>
      <c r="E78" s="508">
        <v>100</v>
      </c>
      <c r="F78" s="508">
        <v>25</v>
      </c>
      <c r="G78" s="508">
        <v>0</v>
      </c>
      <c r="H78" s="508">
        <v>0</v>
      </c>
      <c r="I78" s="508">
        <v>0</v>
      </c>
      <c r="J78" s="508">
        <v>0</v>
      </c>
      <c r="K78" s="452">
        <v>196</v>
      </c>
      <c r="L78" s="452">
        <v>0</v>
      </c>
      <c r="M78" s="452">
        <v>21</v>
      </c>
      <c r="N78" s="424">
        <v>0</v>
      </c>
      <c r="O78" s="452">
        <v>210</v>
      </c>
      <c r="P78" s="424">
        <v>0</v>
      </c>
      <c r="Q78" s="452">
        <v>210</v>
      </c>
      <c r="R78" s="424">
        <v>0</v>
      </c>
      <c r="S78" s="424">
        <v>0</v>
      </c>
      <c r="T78" s="424">
        <v>0</v>
      </c>
      <c r="U78" s="424">
        <v>0</v>
      </c>
      <c r="V78" s="509">
        <v>170</v>
      </c>
      <c r="W78" s="424">
        <v>10</v>
      </c>
      <c r="X78" s="510">
        <f t="shared" si="22"/>
        <v>88</v>
      </c>
      <c r="Y78" s="422">
        <v>60</v>
      </c>
      <c r="Z78" s="424">
        <v>3</v>
      </c>
      <c r="AA78" s="424">
        <v>0</v>
      </c>
      <c r="AB78" s="425">
        <v>16</v>
      </c>
      <c r="AC78" s="425">
        <v>0</v>
      </c>
      <c r="AD78" s="425">
        <v>9</v>
      </c>
      <c r="AE78" s="424">
        <v>0</v>
      </c>
      <c r="AF78" s="424">
        <v>0</v>
      </c>
      <c r="AG78" s="426">
        <v>0</v>
      </c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</row>
    <row r="79" spans="1:53" ht="18.75" customHeight="1" x14ac:dyDescent="0.25">
      <c r="A79" s="586"/>
      <c r="B79" s="488" t="s">
        <v>336</v>
      </c>
      <c r="C79" s="492">
        <f t="shared" si="23"/>
        <v>468</v>
      </c>
      <c r="D79" s="411">
        <f t="shared" si="24"/>
        <v>50</v>
      </c>
      <c r="E79" s="412">
        <v>50</v>
      </c>
      <c r="F79" s="558">
        <v>50</v>
      </c>
      <c r="G79" s="412">
        <v>0</v>
      </c>
      <c r="H79" s="412">
        <v>0</v>
      </c>
      <c r="I79" s="412">
        <v>0</v>
      </c>
      <c r="J79" s="412">
        <v>0</v>
      </c>
      <c r="K79" s="393">
        <v>130</v>
      </c>
      <c r="L79" s="490">
        <v>0</v>
      </c>
      <c r="M79" s="393">
        <v>14</v>
      </c>
      <c r="N79" s="490">
        <v>0</v>
      </c>
      <c r="O79" s="393">
        <v>137</v>
      </c>
      <c r="P79" s="490">
        <v>0</v>
      </c>
      <c r="Q79" s="393">
        <v>137</v>
      </c>
      <c r="R79" s="490">
        <v>0</v>
      </c>
      <c r="S79" s="490">
        <v>0</v>
      </c>
      <c r="T79" s="490">
        <v>0</v>
      </c>
      <c r="U79" s="490">
        <v>0</v>
      </c>
      <c r="V79" s="430">
        <v>171</v>
      </c>
      <c r="W79" s="490">
        <v>12</v>
      </c>
      <c r="X79" s="416">
        <f t="shared" si="22"/>
        <v>67</v>
      </c>
      <c r="Y79" s="493">
        <v>52</v>
      </c>
      <c r="Z79" s="490">
        <v>8</v>
      </c>
      <c r="AA79" s="490">
        <v>0</v>
      </c>
      <c r="AB79" s="393">
        <v>6</v>
      </c>
      <c r="AC79" s="393">
        <v>0</v>
      </c>
      <c r="AD79" s="393">
        <v>0</v>
      </c>
      <c r="AE79" s="490">
        <v>0</v>
      </c>
      <c r="AF79" s="490">
        <v>0</v>
      </c>
      <c r="AG79" s="411">
        <v>1</v>
      </c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</row>
    <row r="80" spans="1:53" ht="18.75" customHeight="1" x14ac:dyDescent="0.25">
      <c r="A80" s="586"/>
      <c r="B80" s="479" t="s">
        <v>341</v>
      </c>
      <c r="C80" s="511">
        <f t="shared" si="23"/>
        <v>141</v>
      </c>
      <c r="D80" s="420">
        <f>F80+J80+L80+N80+P80+R80+S80+T80+U80+H80</f>
        <v>0</v>
      </c>
      <c r="E80" s="421">
        <v>0</v>
      </c>
      <c r="F80" s="421">
        <v>0</v>
      </c>
      <c r="G80" s="421">
        <v>0</v>
      </c>
      <c r="H80" s="421">
        <v>0</v>
      </c>
      <c r="I80" s="421">
        <v>0</v>
      </c>
      <c r="J80" s="421">
        <v>0</v>
      </c>
      <c r="K80" s="440">
        <v>44</v>
      </c>
      <c r="L80" s="424">
        <v>0</v>
      </c>
      <c r="M80" s="440">
        <v>5</v>
      </c>
      <c r="N80" s="424">
        <v>0</v>
      </c>
      <c r="O80" s="440">
        <v>46</v>
      </c>
      <c r="P80" s="424">
        <v>0</v>
      </c>
      <c r="Q80" s="440">
        <v>46</v>
      </c>
      <c r="R80" s="424">
        <v>0</v>
      </c>
      <c r="S80" s="424">
        <v>0</v>
      </c>
      <c r="T80" s="424">
        <v>0</v>
      </c>
      <c r="U80" s="424">
        <v>0</v>
      </c>
      <c r="V80" s="509">
        <v>94</v>
      </c>
      <c r="W80" s="512">
        <v>5</v>
      </c>
      <c r="X80" s="423">
        <f t="shared" si="22"/>
        <v>33</v>
      </c>
      <c r="Y80" s="441">
        <v>19</v>
      </c>
      <c r="Z80" s="512">
        <v>2</v>
      </c>
      <c r="AA80" s="512">
        <v>0</v>
      </c>
      <c r="AB80" s="440">
        <v>12</v>
      </c>
      <c r="AC80" s="440">
        <v>0</v>
      </c>
      <c r="AD80" s="440">
        <v>0</v>
      </c>
      <c r="AE80" s="440">
        <v>0</v>
      </c>
      <c r="AF80" s="440">
        <v>0</v>
      </c>
      <c r="AG80" s="420">
        <v>0</v>
      </c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</row>
    <row r="81" spans="1:53" ht="18.75" customHeight="1" x14ac:dyDescent="0.25">
      <c r="A81" s="586"/>
      <c r="B81" s="488" t="s">
        <v>340</v>
      </c>
      <c r="C81" s="492">
        <f t="shared" si="23"/>
        <v>134</v>
      </c>
      <c r="D81" s="411">
        <f t="shared" si="24"/>
        <v>28</v>
      </c>
      <c r="E81" s="494">
        <v>20</v>
      </c>
      <c r="F81" s="494">
        <v>15</v>
      </c>
      <c r="G81" s="494">
        <v>0</v>
      </c>
      <c r="H81" s="494">
        <v>0</v>
      </c>
      <c r="I81" s="494">
        <v>20</v>
      </c>
      <c r="J81" s="494">
        <v>10</v>
      </c>
      <c r="K81" s="495">
        <v>29</v>
      </c>
      <c r="L81" s="496">
        <v>0</v>
      </c>
      <c r="M81" s="495">
        <v>3</v>
      </c>
      <c r="N81" s="496">
        <v>0</v>
      </c>
      <c r="O81" s="495">
        <v>31</v>
      </c>
      <c r="P81" s="496">
        <v>0</v>
      </c>
      <c r="Q81" s="495">
        <v>31</v>
      </c>
      <c r="R81" s="496">
        <v>3</v>
      </c>
      <c r="S81" s="496">
        <v>0</v>
      </c>
      <c r="T81" s="496">
        <v>0</v>
      </c>
      <c r="U81" s="496">
        <v>0</v>
      </c>
      <c r="V81" s="497">
        <v>93</v>
      </c>
      <c r="W81" s="496">
        <v>1</v>
      </c>
      <c r="X81" s="498">
        <f t="shared" si="22"/>
        <v>24</v>
      </c>
      <c r="Y81" s="499">
        <v>14</v>
      </c>
      <c r="Z81" s="496">
        <v>3</v>
      </c>
      <c r="AA81" s="496">
        <v>0</v>
      </c>
      <c r="AB81" s="495">
        <v>6</v>
      </c>
      <c r="AC81" s="495">
        <v>0</v>
      </c>
      <c r="AD81" s="495">
        <v>1</v>
      </c>
      <c r="AE81" s="496">
        <v>0</v>
      </c>
      <c r="AF81" s="496">
        <v>0</v>
      </c>
      <c r="AG81" s="500">
        <v>0</v>
      </c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</row>
    <row r="82" spans="1:53" ht="18.75" customHeight="1" x14ac:dyDescent="0.25">
      <c r="A82" s="586"/>
      <c r="B82" s="479" t="s">
        <v>339</v>
      </c>
      <c r="C82" s="511">
        <f t="shared" si="23"/>
        <v>103</v>
      </c>
      <c r="D82" s="420">
        <f t="shared" si="24"/>
        <v>45</v>
      </c>
      <c r="E82" s="518">
        <v>40</v>
      </c>
      <c r="F82" s="440">
        <v>40</v>
      </c>
      <c r="G82" s="458">
        <v>0</v>
      </c>
      <c r="H82" s="440">
        <v>0</v>
      </c>
      <c r="I82" s="458">
        <v>0</v>
      </c>
      <c r="J82" s="440">
        <v>0</v>
      </c>
      <c r="K82" s="440">
        <v>10</v>
      </c>
      <c r="L82" s="539">
        <v>0</v>
      </c>
      <c r="M82" s="440">
        <v>3</v>
      </c>
      <c r="N82" s="539">
        <v>0</v>
      </c>
      <c r="O82" s="440">
        <v>25</v>
      </c>
      <c r="P82" s="539">
        <v>0</v>
      </c>
      <c r="Q82" s="440">
        <v>25</v>
      </c>
      <c r="R82" s="539">
        <v>5</v>
      </c>
      <c r="S82" s="539">
        <v>0</v>
      </c>
      <c r="T82" s="539">
        <v>0</v>
      </c>
      <c r="U82" s="539">
        <v>0</v>
      </c>
      <c r="V82" s="518">
        <v>190</v>
      </c>
      <c r="W82" s="420">
        <v>6</v>
      </c>
      <c r="X82" s="423">
        <f>SUM(Y82:AG82)</f>
        <v>40</v>
      </c>
      <c r="Y82" s="441">
        <v>26</v>
      </c>
      <c r="Z82" s="539">
        <v>5</v>
      </c>
      <c r="AA82" s="539">
        <v>0</v>
      </c>
      <c r="AB82" s="440">
        <v>9</v>
      </c>
      <c r="AC82" s="440">
        <v>0</v>
      </c>
      <c r="AD82" s="440">
        <v>0</v>
      </c>
      <c r="AE82" s="440">
        <v>0</v>
      </c>
      <c r="AF82" s="440">
        <v>0</v>
      </c>
      <c r="AG82" s="420">
        <v>0</v>
      </c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</row>
    <row r="83" spans="1:53" ht="18.75" customHeight="1" thickBot="1" x14ac:dyDescent="0.3">
      <c r="A83" s="586"/>
      <c r="B83" s="531" t="s">
        <v>378</v>
      </c>
      <c r="C83" s="532">
        <f t="shared" si="23"/>
        <v>0</v>
      </c>
      <c r="D83" s="411">
        <f t="shared" si="24"/>
        <v>0</v>
      </c>
      <c r="E83" s="540">
        <v>0</v>
      </c>
      <c r="F83" s="533">
        <v>0</v>
      </c>
      <c r="G83" s="540">
        <v>0</v>
      </c>
      <c r="H83" s="533">
        <v>0</v>
      </c>
      <c r="I83" s="540">
        <v>0</v>
      </c>
      <c r="J83" s="541">
        <v>0</v>
      </c>
      <c r="K83" s="541">
        <v>0</v>
      </c>
      <c r="L83" s="534">
        <v>0</v>
      </c>
      <c r="M83" s="533">
        <v>0</v>
      </c>
      <c r="N83" s="534">
        <v>0</v>
      </c>
      <c r="O83" s="533">
        <v>0</v>
      </c>
      <c r="P83" s="534">
        <v>0</v>
      </c>
      <c r="Q83" s="533">
        <v>0</v>
      </c>
      <c r="R83" s="534">
        <v>0</v>
      </c>
      <c r="S83" s="534">
        <v>0</v>
      </c>
      <c r="T83" s="534">
        <v>0</v>
      </c>
      <c r="U83" s="534">
        <v>0</v>
      </c>
      <c r="V83" s="535">
        <v>26</v>
      </c>
      <c r="W83" s="536">
        <v>2</v>
      </c>
      <c r="X83" s="537">
        <f t="shared" si="22"/>
        <v>0</v>
      </c>
      <c r="Y83" s="538">
        <v>0</v>
      </c>
      <c r="Z83" s="534">
        <v>0</v>
      </c>
      <c r="AA83" s="534">
        <v>0</v>
      </c>
      <c r="AB83" s="533">
        <v>0</v>
      </c>
      <c r="AC83" s="533">
        <v>0</v>
      </c>
      <c r="AD83" s="533">
        <v>0</v>
      </c>
      <c r="AE83" s="533">
        <v>0</v>
      </c>
      <c r="AF83" s="533">
        <v>0</v>
      </c>
      <c r="AG83" s="536">
        <v>0</v>
      </c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</row>
    <row r="84" spans="1:53" ht="18.75" customHeight="1" thickBot="1" x14ac:dyDescent="0.3">
      <c r="A84" s="586"/>
      <c r="B84" s="501" t="s">
        <v>95</v>
      </c>
      <c r="C84" s="502">
        <f t="shared" ref="C84:AG84" si="25">SUM(C74:C83)</f>
        <v>1731</v>
      </c>
      <c r="D84" s="503">
        <f t="shared" si="25"/>
        <v>181</v>
      </c>
      <c r="E84" s="502">
        <f t="shared" si="25"/>
        <v>250</v>
      </c>
      <c r="F84" s="503">
        <f t="shared" si="25"/>
        <v>143</v>
      </c>
      <c r="G84" s="502">
        <f t="shared" si="25"/>
        <v>90</v>
      </c>
      <c r="H84" s="504">
        <f t="shared" si="25"/>
        <v>20</v>
      </c>
      <c r="I84" s="502">
        <f t="shared" si="25"/>
        <v>20</v>
      </c>
      <c r="J84" s="504">
        <f t="shared" si="25"/>
        <v>10</v>
      </c>
      <c r="K84" s="505">
        <f t="shared" si="25"/>
        <v>425</v>
      </c>
      <c r="L84" s="504">
        <f t="shared" si="25"/>
        <v>0</v>
      </c>
      <c r="M84" s="504">
        <f t="shared" si="25"/>
        <v>48</v>
      </c>
      <c r="N84" s="504">
        <f t="shared" si="25"/>
        <v>0</v>
      </c>
      <c r="O84" s="504">
        <f t="shared" si="25"/>
        <v>449</v>
      </c>
      <c r="P84" s="504">
        <f t="shared" si="25"/>
        <v>0</v>
      </c>
      <c r="Q84" s="504">
        <f t="shared" si="25"/>
        <v>449</v>
      </c>
      <c r="R84" s="504">
        <f t="shared" si="25"/>
        <v>8</v>
      </c>
      <c r="S84" s="504">
        <f t="shared" si="25"/>
        <v>0</v>
      </c>
      <c r="T84" s="504">
        <f t="shared" si="25"/>
        <v>0</v>
      </c>
      <c r="U84" s="503">
        <f t="shared" si="25"/>
        <v>0</v>
      </c>
      <c r="V84" s="506">
        <f t="shared" si="25"/>
        <v>882</v>
      </c>
      <c r="W84" s="506">
        <f t="shared" si="25"/>
        <v>44</v>
      </c>
      <c r="X84" s="506">
        <f t="shared" si="25"/>
        <v>270</v>
      </c>
      <c r="Y84" s="502">
        <f t="shared" si="25"/>
        <v>175</v>
      </c>
      <c r="Z84" s="504">
        <f t="shared" si="25"/>
        <v>22</v>
      </c>
      <c r="AA84" s="504">
        <f t="shared" si="25"/>
        <v>0</v>
      </c>
      <c r="AB84" s="504">
        <f t="shared" si="25"/>
        <v>62</v>
      </c>
      <c r="AC84" s="504">
        <f t="shared" si="25"/>
        <v>0</v>
      </c>
      <c r="AD84" s="504">
        <f t="shared" si="25"/>
        <v>10</v>
      </c>
      <c r="AE84" s="504">
        <f t="shared" si="25"/>
        <v>0</v>
      </c>
      <c r="AF84" s="504">
        <f t="shared" si="25"/>
        <v>0</v>
      </c>
      <c r="AG84" s="503">
        <f t="shared" si="25"/>
        <v>1</v>
      </c>
      <c r="AH84" s="231"/>
      <c r="AI84" s="231"/>
      <c r="AJ84" s="231"/>
      <c r="AK84" s="231"/>
      <c r="AL84" s="231"/>
      <c r="AM84" s="231"/>
      <c r="AN84" s="231"/>
      <c r="AO84" s="231"/>
      <c r="AP84" s="231"/>
      <c r="AQ84" s="231"/>
      <c r="AR84" s="231"/>
      <c r="AS84" s="231"/>
      <c r="AT84" s="231"/>
      <c r="AU84" s="231"/>
      <c r="AV84" s="231"/>
      <c r="AW84" s="231"/>
      <c r="AX84" s="231"/>
      <c r="AY84" s="231"/>
      <c r="AZ84" s="231"/>
      <c r="BA84" s="231"/>
    </row>
    <row r="85" spans="1:53" ht="18.75" customHeight="1" thickBot="1" x14ac:dyDescent="0.3">
      <c r="A85" s="586"/>
      <c r="B85" s="633" t="s">
        <v>121</v>
      </c>
      <c r="C85" s="634"/>
      <c r="D85" s="634"/>
      <c r="E85" s="634"/>
      <c r="F85" s="634"/>
      <c r="G85" s="643"/>
      <c r="H85" s="643"/>
      <c r="I85" s="634"/>
      <c r="J85" s="634"/>
      <c r="K85" s="634"/>
      <c r="L85" s="634"/>
      <c r="M85" s="634"/>
      <c r="N85" s="634"/>
      <c r="O85" s="634"/>
      <c r="P85" s="634"/>
      <c r="Q85" s="634"/>
      <c r="R85" s="634"/>
      <c r="S85" s="634"/>
      <c r="T85" s="634"/>
      <c r="U85" s="634"/>
      <c r="V85" s="634"/>
      <c r="W85" s="634"/>
      <c r="X85" s="634"/>
      <c r="Y85" s="634"/>
      <c r="Z85" s="634"/>
      <c r="AA85" s="634"/>
      <c r="AB85" s="634"/>
      <c r="AC85" s="634"/>
      <c r="AD85" s="634"/>
      <c r="AE85" s="634"/>
      <c r="AF85" s="634"/>
      <c r="AG85" s="635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</row>
    <row r="86" spans="1:53" ht="18.75" customHeight="1" x14ac:dyDescent="0.25">
      <c r="A86" s="586"/>
      <c r="B86" s="475" t="s">
        <v>338</v>
      </c>
      <c r="C86" s="338">
        <f>E86+G86+I86+K86+M86+O86+Q86</f>
        <v>235</v>
      </c>
      <c r="D86" s="38">
        <f t="shared" ref="D86:D93" si="26">F86+J86+L86+N86+P86+R86+S86+T86+U86+H86</f>
        <v>42</v>
      </c>
      <c r="E86" s="339">
        <v>40</v>
      </c>
      <c r="F86" s="560">
        <v>40</v>
      </c>
      <c r="G86" s="339">
        <v>0</v>
      </c>
      <c r="H86" s="339">
        <v>0</v>
      </c>
      <c r="I86" s="339">
        <v>0</v>
      </c>
      <c r="J86" s="339">
        <v>0</v>
      </c>
      <c r="K86" s="83">
        <v>61</v>
      </c>
      <c r="L86" s="84">
        <v>0</v>
      </c>
      <c r="M86" s="83">
        <v>6</v>
      </c>
      <c r="N86" s="84">
        <v>0</v>
      </c>
      <c r="O86" s="83">
        <v>64</v>
      </c>
      <c r="P86" s="84">
        <v>0</v>
      </c>
      <c r="Q86" s="83">
        <v>64</v>
      </c>
      <c r="R86" s="84">
        <v>2</v>
      </c>
      <c r="S86" s="84">
        <v>0</v>
      </c>
      <c r="T86" s="84">
        <v>0</v>
      </c>
      <c r="U86" s="84">
        <v>0</v>
      </c>
      <c r="V86" s="20">
        <v>294</v>
      </c>
      <c r="W86" s="84">
        <v>11</v>
      </c>
      <c r="X86" s="16">
        <f t="shared" ref="X86:X93" si="27">SUM(Y86:AG86)</f>
        <v>56</v>
      </c>
      <c r="Y86" s="246">
        <v>17</v>
      </c>
      <c r="Z86" s="84">
        <v>7</v>
      </c>
      <c r="AA86" s="84">
        <v>0</v>
      </c>
      <c r="AB86" s="83">
        <v>31</v>
      </c>
      <c r="AC86" s="83">
        <v>0</v>
      </c>
      <c r="AD86" s="83">
        <v>1</v>
      </c>
      <c r="AE86" s="83">
        <v>0</v>
      </c>
      <c r="AF86" s="83">
        <v>0</v>
      </c>
      <c r="AG86" s="340">
        <v>0</v>
      </c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</row>
    <row r="87" spans="1:53" ht="18.75" customHeight="1" x14ac:dyDescent="0.25">
      <c r="A87" s="586"/>
      <c r="B87" s="22" t="s">
        <v>164</v>
      </c>
      <c r="C87" s="377">
        <f t="shared" ref="C87:C93" si="28">E87+G87+I87+K87+M87+O87+Q87</f>
        <v>36</v>
      </c>
      <c r="D87" s="286">
        <f t="shared" si="26"/>
        <v>2</v>
      </c>
      <c r="E87" s="28">
        <v>0</v>
      </c>
      <c r="F87" s="28">
        <v>0</v>
      </c>
      <c r="G87" s="28">
        <v>30</v>
      </c>
      <c r="H87" s="28">
        <v>2</v>
      </c>
      <c r="I87" s="28">
        <v>0</v>
      </c>
      <c r="J87" s="28">
        <v>0</v>
      </c>
      <c r="K87" s="24">
        <v>5</v>
      </c>
      <c r="L87" s="25">
        <v>0</v>
      </c>
      <c r="M87" s="24">
        <v>1</v>
      </c>
      <c r="N87" s="25">
        <v>0</v>
      </c>
      <c r="O87" s="24">
        <v>0</v>
      </c>
      <c r="P87" s="25">
        <v>0</v>
      </c>
      <c r="Q87" s="24">
        <v>0</v>
      </c>
      <c r="R87" s="25">
        <v>0</v>
      </c>
      <c r="S87" s="25">
        <v>0</v>
      </c>
      <c r="T87" s="25">
        <v>0</v>
      </c>
      <c r="U87" s="25">
        <v>0</v>
      </c>
      <c r="V87" s="27">
        <v>12</v>
      </c>
      <c r="W87" s="25">
        <v>2</v>
      </c>
      <c r="X87" s="23">
        <f t="shared" si="27"/>
        <v>4</v>
      </c>
      <c r="Y87" s="218">
        <v>4</v>
      </c>
      <c r="Z87" s="25">
        <v>0</v>
      </c>
      <c r="AA87" s="25">
        <v>0</v>
      </c>
      <c r="AB87" s="24">
        <v>0</v>
      </c>
      <c r="AC87" s="24">
        <v>0</v>
      </c>
      <c r="AD87" s="24">
        <v>0</v>
      </c>
      <c r="AE87" s="24">
        <v>0</v>
      </c>
      <c r="AF87" s="24">
        <v>0</v>
      </c>
      <c r="AG87" s="343">
        <v>0</v>
      </c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</row>
    <row r="88" spans="1:53" ht="18.75" customHeight="1" x14ac:dyDescent="0.25">
      <c r="A88" s="586"/>
      <c r="B88" s="15" t="s">
        <v>144</v>
      </c>
      <c r="C88" s="378">
        <f t="shared" si="28"/>
        <v>37</v>
      </c>
      <c r="D88" s="38">
        <f t="shared" si="26"/>
        <v>4</v>
      </c>
      <c r="E88" s="21">
        <v>0</v>
      </c>
      <c r="F88" s="21">
        <v>0</v>
      </c>
      <c r="G88" s="21">
        <v>30</v>
      </c>
      <c r="H88" s="21">
        <v>3</v>
      </c>
      <c r="I88" s="21">
        <v>0</v>
      </c>
      <c r="J88" s="21">
        <v>0</v>
      </c>
      <c r="K88" s="17">
        <v>6</v>
      </c>
      <c r="L88" s="18">
        <v>1</v>
      </c>
      <c r="M88" s="17">
        <v>1</v>
      </c>
      <c r="N88" s="18">
        <v>0</v>
      </c>
      <c r="O88" s="17">
        <v>0</v>
      </c>
      <c r="P88" s="18">
        <v>0</v>
      </c>
      <c r="Q88" s="17">
        <v>0</v>
      </c>
      <c r="R88" s="18">
        <v>0</v>
      </c>
      <c r="S88" s="18">
        <v>0</v>
      </c>
      <c r="T88" s="18">
        <v>0</v>
      </c>
      <c r="U88" s="18">
        <v>0</v>
      </c>
      <c r="V88" s="328">
        <v>29</v>
      </c>
      <c r="W88" s="18">
        <v>3</v>
      </c>
      <c r="X88" s="307">
        <f t="shared" si="27"/>
        <v>5</v>
      </c>
      <c r="Y88" s="257">
        <v>0</v>
      </c>
      <c r="Z88" s="18">
        <v>0</v>
      </c>
      <c r="AA88" s="18">
        <v>0</v>
      </c>
      <c r="AB88" s="17">
        <v>5</v>
      </c>
      <c r="AC88" s="17">
        <v>0</v>
      </c>
      <c r="AD88" s="17">
        <v>0</v>
      </c>
      <c r="AE88" s="17">
        <v>0</v>
      </c>
      <c r="AF88" s="17">
        <v>0</v>
      </c>
      <c r="AG88" s="344">
        <v>0</v>
      </c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</row>
    <row r="89" spans="1:53" ht="18.75" customHeight="1" x14ac:dyDescent="0.25">
      <c r="A89" s="586"/>
      <c r="B89" s="22" t="s">
        <v>154</v>
      </c>
      <c r="C89" s="377">
        <f t="shared" si="28"/>
        <v>31</v>
      </c>
      <c r="D89" s="286">
        <f t="shared" si="26"/>
        <v>6</v>
      </c>
      <c r="E89" s="28">
        <v>0</v>
      </c>
      <c r="F89" s="28">
        <v>0</v>
      </c>
      <c r="G89" s="28">
        <v>30</v>
      </c>
      <c r="H89" s="28">
        <v>6</v>
      </c>
      <c r="I89" s="28">
        <v>0</v>
      </c>
      <c r="J89" s="28">
        <v>0</v>
      </c>
      <c r="K89" s="24">
        <v>1</v>
      </c>
      <c r="L89" s="25">
        <v>0</v>
      </c>
      <c r="M89" s="24">
        <v>0</v>
      </c>
      <c r="N89" s="25">
        <v>0</v>
      </c>
      <c r="O89" s="24">
        <v>0</v>
      </c>
      <c r="P89" s="25">
        <v>0</v>
      </c>
      <c r="Q89" s="24">
        <v>0</v>
      </c>
      <c r="R89" s="25">
        <v>0</v>
      </c>
      <c r="S89" s="25">
        <v>0</v>
      </c>
      <c r="T89" s="25">
        <v>0</v>
      </c>
      <c r="U89" s="25">
        <v>0</v>
      </c>
      <c r="V89" s="27">
        <v>39</v>
      </c>
      <c r="W89" s="25">
        <v>4</v>
      </c>
      <c r="X89" s="23">
        <f t="shared" si="27"/>
        <v>4</v>
      </c>
      <c r="Y89" s="218">
        <v>1</v>
      </c>
      <c r="Z89" s="25">
        <v>2</v>
      </c>
      <c r="AA89" s="25">
        <v>0</v>
      </c>
      <c r="AB89" s="24">
        <v>1</v>
      </c>
      <c r="AC89" s="24">
        <v>0</v>
      </c>
      <c r="AD89" s="24">
        <v>0</v>
      </c>
      <c r="AE89" s="24">
        <v>0</v>
      </c>
      <c r="AF89" s="24">
        <v>0</v>
      </c>
      <c r="AG89" s="343">
        <v>0</v>
      </c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</row>
    <row r="90" spans="1:53" ht="18.75" customHeight="1" x14ac:dyDescent="0.25">
      <c r="A90" s="586"/>
      <c r="B90" s="310" t="s">
        <v>244</v>
      </c>
      <c r="C90" s="378">
        <f t="shared" si="28"/>
        <v>32</v>
      </c>
      <c r="D90" s="38">
        <f>F90+J90+L90+N90+P90+R90+S90+T90+U90+H90</f>
        <v>5</v>
      </c>
      <c r="E90" s="35">
        <v>0</v>
      </c>
      <c r="F90" s="36">
        <v>0</v>
      </c>
      <c r="G90" s="36">
        <v>30</v>
      </c>
      <c r="H90" s="36">
        <v>5</v>
      </c>
      <c r="I90" s="36">
        <v>0</v>
      </c>
      <c r="J90" s="36">
        <v>0</v>
      </c>
      <c r="K90" s="33">
        <v>2</v>
      </c>
      <c r="L90" s="33">
        <v>0</v>
      </c>
      <c r="M90" s="33">
        <v>0</v>
      </c>
      <c r="N90" s="37">
        <v>0</v>
      </c>
      <c r="O90" s="33">
        <v>0</v>
      </c>
      <c r="P90" s="37">
        <v>0</v>
      </c>
      <c r="Q90" s="33">
        <v>0</v>
      </c>
      <c r="R90" s="37">
        <v>0</v>
      </c>
      <c r="S90" s="33">
        <v>0</v>
      </c>
      <c r="T90" s="18">
        <v>0</v>
      </c>
      <c r="U90" s="18">
        <v>0</v>
      </c>
      <c r="V90" s="328">
        <v>56</v>
      </c>
      <c r="W90" s="18">
        <v>2</v>
      </c>
      <c r="X90" s="307">
        <f t="shared" si="27"/>
        <v>4</v>
      </c>
      <c r="Y90" s="257">
        <v>1</v>
      </c>
      <c r="Z90" s="18">
        <v>0</v>
      </c>
      <c r="AA90" s="18">
        <v>0</v>
      </c>
      <c r="AB90" s="17">
        <v>3</v>
      </c>
      <c r="AC90" s="17">
        <v>0</v>
      </c>
      <c r="AD90" s="17">
        <v>0</v>
      </c>
      <c r="AE90" s="17">
        <v>0</v>
      </c>
      <c r="AF90" s="17">
        <v>0</v>
      </c>
      <c r="AG90" s="344">
        <v>0</v>
      </c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</row>
    <row r="91" spans="1:53" ht="18.75" customHeight="1" x14ac:dyDescent="0.25">
      <c r="A91" s="586"/>
      <c r="B91" s="474" t="s">
        <v>337</v>
      </c>
      <c r="C91" s="382">
        <f>E91+G91+I91+K91+M91+O91+Q91</f>
        <v>0</v>
      </c>
      <c r="D91" s="26">
        <f t="shared" si="26"/>
        <v>0</v>
      </c>
      <c r="E91" s="300">
        <v>0</v>
      </c>
      <c r="F91" s="300">
        <v>0</v>
      </c>
      <c r="G91" s="300">
        <v>0</v>
      </c>
      <c r="H91" s="300">
        <v>0</v>
      </c>
      <c r="I91" s="300">
        <v>0</v>
      </c>
      <c r="J91" s="300">
        <v>0</v>
      </c>
      <c r="K91" s="249">
        <v>0</v>
      </c>
      <c r="L91" s="56">
        <v>0</v>
      </c>
      <c r="M91" s="249">
        <v>0</v>
      </c>
      <c r="N91" s="29">
        <v>0</v>
      </c>
      <c r="O91" s="249">
        <v>0</v>
      </c>
      <c r="P91" s="29">
        <v>0</v>
      </c>
      <c r="Q91" s="249">
        <v>0</v>
      </c>
      <c r="R91" s="29">
        <v>0</v>
      </c>
      <c r="S91" s="29">
        <v>0</v>
      </c>
      <c r="T91" s="29">
        <v>0</v>
      </c>
      <c r="U91" s="29">
        <v>0</v>
      </c>
      <c r="V91" s="301">
        <v>2</v>
      </c>
      <c r="W91" s="29">
        <v>0</v>
      </c>
      <c r="X91" s="299">
        <f t="shared" si="27"/>
        <v>0</v>
      </c>
      <c r="Y91" s="59">
        <v>0</v>
      </c>
      <c r="Z91" s="29">
        <v>0</v>
      </c>
      <c r="AA91" s="29">
        <v>0</v>
      </c>
      <c r="AB91" s="56">
        <v>0</v>
      </c>
      <c r="AC91" s="56">
        <v>0</v>
      </c>
      <c r="AD91" s="56">
        <v>0</v>
      </c>
      <c r="AE91" s="56">
        <v>0</v>
      </c>
      <c r="AF91" s="56">
        <v>0</v>
      </c>
      <c r="AG91" s="341">
        <v>0</v>
      </c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</row>
    <row r="92" spans="1:53" ht="18.75" customHeight="1" x14ac:dyDescent="0.25">
      <c r="A92" s="586"/>
      <c r="B92" s="407" t="s">
        <v>336</v>
      </c>
      <c r="C92" s="378">
        <f t="shared" si="28"/>
        <v>685</v>
      </c>
      <c r="D92" s="38">
        <f t="shared" si="26"/>
        <v>80</v>
      </c>
      <c r="E92" s="36">
        <v>80</v>
      </c>
      <c r="F92" s="484">
        <v>80</v>
      </c>
      <c r="G92" s="36">
        <v>0</v>
      </c>
      <c r="H92" s="36">
        <v>0</v>
      </c>
      <c r="I92" s="36">
        <v>0</v>
      </c>
      <c r="J92" s="36">
        <v>0</v>
      </c>
      <c r="K92" s="33">
        <v>189</v>
      </c>
      <c r="L92" s="37">
        <v>0</v>
      </c>
      <c r="M92" s="33">
        <v>20</v>
      </c>
      <c r="N92" s="37">
        <v>0</v>
      </c>
      <c r="O92" s="33">
        <v>198</v>
      </c>
      <c r="P92" s="37">
        <v>0</v>
      </c>
      <c r="Q92" s="33">
        <v>198</v>
      </c>
      <c r="R92" s="37">
        <v>0</v>
      </c>
      <c r="S92" s="37">
        <v>0</v>
      </c>
      <c r="T92" s="37">
        <v>0</v>
      </c>
      <c r="U92" s="37">
        <v>0</v>
      </c>
      <c r="V92" s="35">
        <v>362</v>
      </c>
      <c r="W92" s="37">
        <v>16</v>
      </c>
      <c r="X92" s="32">
        <f t="shared" si="27"/>
        <v>120</v>
      </c>
      <c r="Y92" s="63">
        <v>71</v>
      </c>
      <c r="Z92" s="37">
        <v>17</v>
      </c>
      <c r="AA92" s="37">
        <v>0</v>
      </c>
      <c r="AB92" s="33">
        <v>27</v>
      </c>
      <c r="AC92" s="33">
        <v>0</v>
      </c>
      <c r="AD92" s="33">
        <v>2</v>
      </c>
      <c r="AE92" s="33">
        <v>0</v>
      </c>
      <c r="AF92" s="33">
        <v>3</v>
      </c>
      <c r="AG92" s="342">
        <v>0</v>
      </c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</row>
    <row r="93" spans="1:53" ht="18.75" customHeight="1" thickBot="1" x14ac:dyDescent="0.3">
      <c r="A93" s="586"/>
      <c r="B93" s="474" t="s">
        <v>335</v>
      </c>
      <c r="C93" s="386">
        <f t="shared" si="28"/>
        <v>587</v>
      </c>
      <c r="D93" s="239">
        <f t="shared" si="26"/>
        <v>85</v>
      </c>
      <c r="E93" s="300">
        <v>80</v>
      </c>
      <c r="F93" s="300">
        <v>80</v>
      </c>
      <c r="G93" s="300">
        <v>0</v>
      </c>
      <c r="H93" s="300">
        <v>0</v>
      </c>
      <c r="I93" s="300">
        <v>0</v>
      </c>
      <c r="J93" s="300">
        <v>0</v>
      </c>
      <c r="K93" s="249">
        <v>165</v>
      </c>
      <c r="L93" s="247">
        <v>0</v>
      </c>
      <c r="M93" s="249">
        <v>17</v>
      </c>
      <c r="N93" s="247">
        <v>3</v>
      </c>
      <c r="O93" s="249">
        <v>163</v>
      </c>
      <c r="P93" s="247">
        <v>1</v>
      </c>
      <c r="Q93" s="249">
        <v>162</v>
      </c>
      <c r="R93" s="247">
        <v>1</v>
      </c>
      <c r="S93" s="247">
        <v>0</v>
      </c>
      <c r="T93" s="247">
        <v>0</v>
      </c>
      <c r="U93" s="247">
        <v>0</v>
      </c>
      <c r="V93" s="387">
        <v>474</v>
      </c>
      <c r="W93" s="247">
        <v>17</v>
      </c>
      <c r="X93" s="236">
        <f t="shared" si="27"/>
        <v>88</v>
      </c>
      <c r="Y93" s="250">
        <v>49</v>
      </c>
      <c r="Z93" s="247">
        <v>13</v>
      </c>
      <c r="AA93" s="247">
        <v>0</v>
      </c>
      <c r="AB93" s="251">
        <v>26</v>
      </c>
      <c r="AC93" s="251">
        <v>0</v>
      </c>
      <c r="AD93" s="251">
        <v>0</v>
      </c>
      <c r="AE93" s="251">
        <v>0</v>
      </c>
      <c r="AF93" s="251">
        <v>0</v>
      </c>
      <c r="AG93" s="358">
        <v>0</v>
      </c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</row>
    <row r="94" spans="1:53" ht="18.75" customHeight="1" thickBot="1" x14ac:dyDescent="0.3">
      <c r="A94" s="586"/>
      <c r="B94" s="253" t="s">
        <v>122</v>
      </c>
      <c r="C94" s="75">
        <f>SUM(C86:C93)</f>
        <v>1643</v>
      </c>
      <c r="D94" s="76">
        <f t="shared" ref="D94:AG94" si="29">SUM(D86:D93)</f>
        <v>224</v>
      </c>
      <c r="E94" s="75">
        <f t="shared" si="29"/>
        <v>200</v>
      </c>
      <c r="F94" s="73">
        <f t="shared" si="29"/>
        <v>200</v>
      </c>
      <c r="G94" s="75">
        <f t="shared" si="29"/>
        <v>120</v>
      </c>
      <c r="H94" s="73">
        <f t="shared" si="29"/>
        <v>16</v>
      </c>
      <c r="I94" s="75">
        <f t="shared" si="29"/>
        <v>0</v>
      </c>
      <c r="J94" s="73">
        <f t="shared" si="29"/>
        <v>0</v>
      </c>
      <c r="K94" s="73">
        <f t="shared" si="29"/>
        <v>429</v>
      </c>
      <c r="L94" s="73">
        <f t="shared" si="29"/>
        <v>1</v>
      </c>
      <c r="M94" s="73">
        <f t="shared" si="29"/>
        <v>45</v>
      </c>
      <c r="N94" s="73">
        <f t="shared" si="29"/>
        <v>3</v>
      </c>
      <c r="O94" s="73">
        <f t="shared" si="29"/>
        <v>425</v>
      </c>
      <c r="P94" s="73">
        <f t="shared" si="29"/>
        <v>1</v>
      </c>
      <c r="Q94" s="73">
        <f t="shared" si="29"/>
        <v>424</v>
      </c>
      <c r="R94" s="73">
        <f t="shared" si="29"/>
        <v>3</v>
      </c>
      <c r="S94" s="73">
        <f t="shared" si="29"/>
        <v>0</v>
      </c>
      <c r="T94" s="73">
        <f t="shared" si="29"/>
        <v>0</v>
      </c>
      <c r="U94" s="74">
        <f t="shared" si="29"/>
        <v>0</v>
      </c>
      <c r="V94" s="312">
        <f t="shared" si="29"/>
        <v>1268</v>
      </c>
      <c r="W94" s="71">
        <f t="shared" si="29"/>
        <v>55</v>
      </c>
      <c r="X94" s="71">
        <f t="shared" si="29"/>
        <v>281</v>
      </c>
      <c r="Y94" s="75">
        <f t="shared" si="29"/>
        <v>143</v>
      </c>
      <c r="Z94" s="73">
        <f t="shared" si="29"/>
        <v>39</v>
      </c>
      <c r="AA94" s="73">
        <f t="shared" si="29"/>
        <v>0</v>
      </c>
      <c r="AB94" s="73">
        <f t="shared" si="29"/>
        <v>93</v>
      </c>
      <c r="AC94" s="73">
        <f t="shared" si="29"/>
        <v>0</v>
      </c>
      <c r="AD94" s="73">
        <f t="shared" si="29"/>
        <v>3</v>
      </c>
      <c r="AE94" s="73">
        <f t="shared" si="29"/>
        <v>0</v>
      </c>
      <c r="AF94" s="73">
        <f t="shared" si="29"/>
        <v>3</v>
      </c>
      <c r="AG94" s="76">
        <f t="shared" si="29"/>
        <v>0</v>
      </c>
      <c r="AH94" s="231"/>
      <c r="AI94" s="231"/>
      <c r="AJ94" s="231"/>
      <c r="AK94" s="231"/>
      <c r="AL94" s="231"/>
      <c r="AM94" s="231"/>
      <c r="AN94" s="231"/>
      <c r="AO94" s="231"/>
      <c r="AP94" s="231"/>
      <c r="AQ94" s="231"/>
      <c r="AR94" s="231"/>
      <c r="AS94" s="231"/>
      <c r="AT94" s="231"/>
      <c r="AU94" s="231"/>
      <c r="AV94" s="231"/>
      <c r="AW94" s="231"/>
      <c r="AX94" s="231"/>
      <c r="AY94" s="231"/>
      <c r="AZ94" s="231"/>
      <c r="BA94" s="231"/>
    </row>
    <row r="95" spans="1:53" ht="18.75" customHeight="1" thickBot="1" x14ac:dyDescent="0.3">
      <c r="A95" s="587"/>
      <c r="B95" s="256" t="s">
        <v>39</v>
      </c>
      <c r="C95" s="544">
        <f t="shared" ref="C95:AG95" si="30">C63+C72+C84+C94</f>
        <v>10626</v>
      </c>
      <c r="D95" s="6">
        <f t="shared" si="30"/>
        <v>1562</v>
      </c>
      <c r="E95" s="6">
        <f t="shared" si="30"/>
        <v>1485</v>
      </c>
      <c r="F95" s="6">
        <f t="shared" si="30"/>
        <v>1281</v>
      </c>
      <c r="G95" s="6">
        <f t="shared" si="30"/>
        <v>430</v>
      </c>
      <c r="H95" s="6">
        <f t="shared" si="30"/>
        <v>94</v>
      </c>
      <c r="I95" s="6">
        <f t="shared" si="30"/>
        <v>80</v>
      </c>
      <c r="J95" s="6">
        <f t="shared" si="30"/>
        <v>31</v>
      </c>
      <c r="K95" s="6">
        <f t="shared" si="30"/>
        <v>2711</v>
      </c>
      <c r="L95" s="6">
        <f t="shared" si="30"/>
        <v>15</v>
      </c>
      <c r="M95" s="6">
        <f t="shared" si="30"/>
        <v>307</v>
      </c>
      <c r="N95" s="6">
        <f t="shared" si="30"/>
        <v>13</v>
      </c>
      <c r="O95" s="6">
        <f t="shared" si="30"/>
        <v>2829</v>
      </c>
      <c r="P95" s="6">
        <f t="shared" si="30"/>
        <v>5</v>
      </c>
      <c r="Q95" s="6">
        <f t="shared" si="30"/>
        <v>2784</v>
      </c>
      <c r="R95" s="6">
        <f t="shared" si="30"/>
        <v>120</v>
      </c>
      <c r="S95" s="6">
        <f t="shared" si="30"/>
        <v>1</v>
      </c>
      <c r="T95" s="6">
        <f t="shared" si="30"/>
        <v>0</v>
      </c>
      <c r="U95" s="6">
        <f t="shared" si="30"/>
        <v>2</v>
      </c>
      <c r="V95" s="6">
        <f t="shared" si="30"/>
        <v>8665</v>
      </c>
      <c r="W95" s="6">
        <f t="shared" si="30"/>
        <v>532</v>
      </c>
      <c r="X95" s="6">
        <f t="shared" si="30"/>
        <v>2830</v>
      </c>
      <c r="Y95" s="51">
        <f t="shared" si="30"/>
        <v>2050</v>
      </c>
      <c r="Z95" s="68">
        <f t="shared" si="30"/>
        <v>228</v>
      </c>
      <c r="AA95" s="68">
        <f t="shared" si="30"/>
        <v>0</v>
      </c>
      <c r="AB95" s="68">
        <f t="shared" si="30"/>
        <v>506</v>
      </c>
      <c r="AC95" s="68">
        <f t="shared" si="30"/>
        <v>1</v>
      </c>
      <c r="AD95" s="68">
        <f t="shared" si="30"/>
        <v>40</v>
      </c>
      <c r="AE95" s="68">
        <f t="shared" si="30"/>
        <v>0</v>
      </c>
      <c r="AF95" s="68">
        <f t="shared" si="30"/>
        <v>3</v>
      </c>
      <c r="AG95" s="53">
        <f t="shared" si="30"/>
        <v>2</v>
      </c>
      <c r="AH95" s="3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</row>
    <row r="96" spans="1:53" ht="18.75" customHeight="1" thickTop="1" x14ac:dyDescent="0.3">
      <c r="A96" s="77"/>
      <c r="B96" s="481" t="s">
        <v>358</v>
      </c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  <c r="AX96" s="77"/>
      <c r="AY96" s="77"/>
      <c r="AZ96" s="77"/>
      <c r="BA96" s="77"/>
    </row>
    <row r="97" spans="1:53" ht="18.75" customHeight="1" thickBot="1" x14ac:dyDescent="0.35">
      <c r="A97" s="77"/>
      <c r="M97" s="394"/>
      <c r="N97" s="394"/>
      <c r="O97" s="394"/>
      <c r="P97" s="394"/>
      <c r="Q97" s="394"/>
      <c r="R97" s="394"/>
      <c r="S97" s="394"/>
      <c r="AE97" s="77"/>
      <c r="AF97" s="77"/>
      <c r="AG97" s="77"/>
      <c r="AH97" s="77"/>
      <c r="AI97" s="77"/>
      <c r="AJ97" s="77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  <c r="AW97" s="77"/>
      <c r="AX97" s="77"/>
      <c r="AY97" s="77"/>
      <c r="AZ97" s="77"/>
      <c r="BA97" s="77"/>
    </row>
    <row r="98" spans="1:53" ht="18.75" customHeight="1" x14ac:dyDescent="0.3">
      <c r="A98" s="77"/>
      <c r="B98" s="396" t="s">
        <v>187</v>
      </c>
      <c r="C98" s="402">
        <v>2</v>
      </c>
      <c r="D98" s="394"/>
      <c r="J98" s="682" t="s">
        <v>42</v>
      </c>
      <c r="K98" s="683"/>
      <c r="L98" s="683"/>
      <c r="M98" s="683"/>
      <c r="N98" s="683"/>
      <c r="O98" s="683"/>
      <c r="P98" s="683"/>
      <c r="Q98" s="683"/>
      <c r="R98" s="684"/>
      <c r="S98" s="394"/>
      <c r="U98" s="679" t="s">
        <v>47</v>
      </c>
      <c r="V98" s="680"/>
      <c r="W98" s="680"/>
      <c r="X98" s="680"/>
      <c r="Y98" s="680"/>
      <c r="Z98" s="680"/>
      <c r="AA98" s="680"/>
      <c r="AB98" s="680"/>
      <c r="AC98" s="680"/>
      <c r="AD98" s="680"/>
      <c r="AE98" s="680"/>
      <c r="AF98" s="681"/>
      <c r="AH98" s="77"/>
      <c r="AI98" s="77"/>
      <c r="AJ98" s="77"/>
      <c r="AK98" s="77"/>
      <c r="AL98" s="77"/>
      <c r="AM98" s="77"/>
      <c r="AN98" s="77"/>
      <c r="AO98" s="77"/>
      <c r="AP98" s="77"/>
      <c r="AQ98" s="77"/>
      <c r="AR98" s="77"/>
      <c r="AS98" s="77"/>
      <c r="AT98" s="77"/>
      <c r="AU98" s="77"/>
      <c r="AV98" s="77"/>
      <c r="AW98" s="77"/>
      <c r="AX98" s="77"/>
      <c r="AY98" s="77"/>
      <c r="AZ98" s="77"/>
      <c r="BA98" s="77"/>
    </row>
    <row r="99" spans="1:53" ht="18.75" customHeight="1" x14ac:dyDescent="0.3">
      <c r="A99" s="77"/>
      <c r="J99" s="688" t="s">
        <v>382</v>
      </c>
      <c r="K99" s="689"/>
      <c r="L99" s="689"/>
      <c r="M99" s="689"/>
      <c r="N99" s="689"/>
      <c r="O99" s="689"/>
      <c r="P99" s="689"/>
      <c r="Q99" s="689"/>
      <c r="R99" s="690"/>
      <c r="S99" s="394"/>
      <c r="U99" s="662" t="s">
        <v>96</v>
      </c>
      <c r="V99" s="663"/>
      <c r="W99" s="663"/>
      <c r="X99" s="663"/>
      <c r="Y99" s="663"/>
      <c r="Z99" s="663"/>
      <c r="AA99" s="663"/>
      <c r="AB99" s="663"/>
      <c r="AC99" s="663"/>
      <c r="AD99" s="663"/>
      <c r="AE99" s="663"/>
      <c r="AF99" s="664"/>
      <c r="AH99" s="77"/>
      <c r="AI99" s="77"/>
      <c r="AN99" s="77"/>
      <c r="AO99" s="77"/>
      <c r="AP99" s="77"/>
      <c r="AQ99" s="77"/>
      <c r="AR99" s="77"/>
      <c r="AS99" s="77"/>
      <c r="AT99" s="77"/>
      <c r="AU99" s="77"/>
      <c r="AV99" s="77"/>
      <c r="AW99" s="77"/>
      <c r="AX99" s="77"/>
      <c r="AY99" s="77"/>
      <c r="AZ99" s="77"/>
      <c r="BA99" s="77"/>
    </row>
    <row r="100" spans="1:53" ht="18.75" customHeight="1" x14ac:dyDescent="0.3">
      <c r="A100" s="77"/>
      <c r="J100" s="691" t="s">
        <v>383</v>
      </c>
      <c r="K100" s="692"/>
      <c r="L100" s="692"/>
      <c r="M100" s="692"/>
      <c r="N100" s="692"/>
      <c r="O100" s="692"/>
      <c r="P100" s="692"/>
      <c r="Q100" s="692"/>
      <c r="R100" s="693"/>
      <c r="S100" s="394"/>
      <c r="U100" s="670" t="s">
        <v>97</v>
      </c>
      <c r="V100" s="666"/>
      <c r="W100" s="666"/>
      <c r="X100" s="666"/>
      <c r="Y100" s="666"/>
      <c r="Z100" s="666"/>
      <c r="AA100" s="666"/>
      <c r="AB100" s="666"/>
      <c r="AC100" s="666"/>
      <c r="AD100" s="666"/>
      <c r="AE100" s="666"/>
      <c r="AF100" s="667"/>
      <c r="AH100" s="77"/>
      <c r="AI100" s="77"/>
      <c r="AJ100" s="77"/>
      <c r="AK100" s="77"/>
      <c r="AL100" s="77"/>
      <c r="AM100" s="77"/>
      <c r="AN100" s="77"/>
      <c r="AO100" s="77"/>
      <c r="AP100" s="77"/>
      <c r="AQ100" s="77"/>
      <c r="AR100" s="77"/>
      <c r="AS100" s="77"/>
      <c r="AT100" s="77"/>
      <c r="AU100" s="77"/>
      <c r="AV100" s="77"/>
      <c r="AW100" s="77"/>
      <c r="AX100" s="77"/>
      <c r="AY100" s="77"/>
      <c r="AZ100" s="77"/>
      <c r="BA100" s="77"/>
    </row>
    <row r="101" spans="1:53" ht="18.75" customHeight="1" x14ac:dyDescent="0.3">
      <c r="A101" s="77"/>
      <c r="J101" s="688" t="s">
        <v>386</v>
      </c>
      <c r="K101" s="689"/>
      <c r="L101" s="689"/>
      <c r="M101" s="689"/>
      <c r="N101" s="689"/>
      <c r="O101" s="689"/>
      <c r="P101" s="689"/>
      <c r="Q101" s="689"/>
      <c r="R101" s="690"/>
      <c r="S101" s="394"/>
      <c r="U101" s="662" t="s">
        <v>184</v>
      </c>
      <c r="V101" s="663"/>
      <c r="W101" s="663"/>
      <c r="X101" s="663"/>
      <c r="Y101" s="663"/>
      <c r="Z101" s="663"/>
      <c r="AA101" s="663"/>
      <c r="AB101" s="663"/>
      <c r="AC101" s="663"/>
      <c r="AD101" s="663"/>
      <c r="AE101" s="663"/>
      <c r="AF101" s="664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7"/>
      <c r="AS101" s="77"/>
      <c r="AT101" s="77"/>
      <c r="AU101" s="77"/>
      <c r="AV101" s="77"/>
      <c r="AW101" s="77"/>
      <c r="AX101" s="77"/>
      <c r="AY101" s="77"/>
      <c r="AZ101" s="77"/>
      <c r="BA101" s="77"/>
    </row>
    <row r="102" spans="1:53" ht="18.75" customHeight="1" x14ac:dyDescent="0.3">
      <c r="A102" s="77"/>
      <c r="J102" s="691" t="s">
        <v>384</v>
      </c>
      <c r="K102" s="692"/>
      <c r="L102" s="692"/>
      <c r="M102" s="692"/>
      <c r="N102" s="692"/>
      <c r="O102" s="692"/>
      <c r="P102" s="692"/>
      <c r="Q102" s="692"/>
      <c r="R102" s="693"/>
      <c r="S102" s="394"/>
      <c r="U102" s="670" t="s">
        <v>98</v>
      </c>
      <c r="V102" s="666"/>
      <c r="W102" s="666"/>
      <c r="X102" s="666"/>
      <c r="Y102" s="666"/>
      <c r="Z102" s="666"/>
      <c r="AA102" s="666"/>
      <c r="AB102" s="666"/>
      <c r="AC102" s="666"/>
      <c r="AD102" s="666"/>
      <c r="AE102" s="666"/>
      <c r="AF102" s="667"/>
      <c r="AH102" s="77"/>
      <c r="AI102" s="77"/>
      <c r="AJ102" s="77"/>
      <c r="AK102" s="77"/>
      <c r="AL102" s="77"/>
      <c r="AM102" s="77"/>
      <c r="AN102" s="77"/>
      <c r="AO102" s="77"/>
      <c r="AP102" s="77"/>
      <c r="AQ102" s="77"/>
      <c r="AR102" s="77"/>
      <c r="AS102" s="77"/>
      <c r="AT102" s="77"/>
      <c r="AU102" s="77"/>
      <c r="AV102" s="77"/>
      <c r="AW102" s="77"/>
      <c r="AX102" s="77"/>
      <c r="AY102" s="77"/>
      <c r="AZ102" s="77"/>
      <c r="BA102" s="77"/>
    </row>
    <row r="103" spans="1:53" ht="18.75" customHeight="1" x14ac:dyDescent="0.3">
      <c r="A103" s="77"/>
      <c r="J103" s="688" t="s">
        <v>385</v>
      </c>
      <c r="K103" s="689"/>
      <c r="L103" s="689"/>
      <c r="M103" s="689"/>
      <c r="N103" s="689"/>
      <c r="O103" s="689"/>
      <c r="P103" s="689"/>
      <c r="Q103" s="689"/>
      <c r="R103" s="690"/>
      <c r="S103" s="394"/>
      <c r="U103" s="662" t="s">
        <v>129</v>
      </c>
      <c r="V103" s="663"/>
      <c r="W103" s="663"/>
      <c r="X103" s="663"/>
      <c r="Y103" s="663"/>
      <c r="Z103" s="663"/>
      <c r="AA103" s="663"/>
      <c r="AB103" s="663"/>
      <c r="AC103" s="663"/>
      <c r="AD103" s="663"/>
      <c r="AE103" s="663"/>
      <c r="AF103" s="664"/>
      <c r="AH103" s="77"/>
      <c r="AI103" s="77"/>
      <c r="AJ103" s="77"/>
      <c r="AK103" s="77"/>
      <c r="AL103" s="77"/>
      <c r="AM103" s="77"/>
      <c r="AN103" s="77"/>
      <c r="AO103" s="77"/>
      <c r="AP103" s="77"/>
      <c r="AQ103" s="77"/>
      <c r="AR103" s="77"/>
      <c r="AS103" s="77"/>
      <c r="AT103" s="77"/>
      <c r="AU103" s="77"/>
      <c r="AV103" s="77"/>
      <c r="AW103" s="77"/>
      <c r="AX103" s="77"/>
      <c r="AY103" s="77"/>
      <c r="AZ103" s="77"/>
      <c r="BA103" s="77"/>
    </row>
    <row r="104" spans="1:53" ht="18.75" customHeight="1" x14ac:dyDescent="0.3">
      <c r="A104" s="77"/>
      <c r="J104" s="691" t="s">
        <v>387</v>
      </c>
      <c r="K104" s="692"/>
      <c r="L104" s="692"/>
      <c r="M104" s="692"/>
      <c r="N104" s="692"/>
      <c r="O104" s="692"/>
      <c r="P104" s="692"/>
      <c r="Q104" s="692"/>
      <c r="R104" s="693"/>
      <c r="S104" s="394"/>
      <c r="U104" s="665" t="s">
        <v>310</v>
      </c>
      <c r="V104" s="666"/>
      <c r="W104" s="666"/>
      <c r="X104" s="666"/>
      <c r="Y104" s="666"/>
      <c r="Z104" s="666"/>
      <c r="AA104" s="666"/>
      <c r="AB104" s="666"/>
      <c r="AC104" s="666"/>
      <c r="AD104" s="666"/>
      <c r="AE104" s="666"/>
      <c r="AF104" s="667"/>
      <c r="AH104" s="77"/>
      <c r="AI104" s="77"/>
      <c r="AJ104" s="77"/>
      <c r="AK104" s="77"/>
      <c r="AL104" s="77"/>
      <c r="AM104" s="77"/>
      <c r="AN104" s="77"/>
      <c r="AO104" s="77"/>
      <c r="AP104" s="77"/>
      <c r="AQ104" s="77"/>
      <c r="AR104" s="77"/>
      <c r="AS104" s="77"/>
      <c r="AT104" s="77"/>
      <c r="AU104" s="77"/>
      <c r="AV104" s="77"/>
      <c r="AW104" s="77"/>
      <c r="AX104" s="77"/>
      <c r="AY104" s="77"/>
      <c r="AZ104" s="77"/>
      <c r="BA104" s="77"/>
    </row>
    <row r="105" spans="1:53" ht="18.75" x14ac:dyDescent="0.3">
      <c r="A105" s="77"/>
      <c r="J105" s="688" t="s">
        <v>388</v>
      </c>
      <c r="K105" s="689"/>
      <c r="L105" s="689"/>
      <c r="M105" s="689"/>
      <c r="N105" s="689"/>
      <c r="O105" s="689"/>
      <c r="P105" s="689"/>
      <c r="Q105" s="689"/>
      <c r="R105" s="690"/>
      <c r="S105" s="394"/>
      <c r="U105" s="662" t="s">
        <v>185</v>
      </c>
      <c r="V105" s="663"/>
      <c r="W105" s="663"/>
      <c r="X105" s="663"/>
      <c r="Y105" s="663"/>
      <c r="Z105" s="663"/>
      <c r="AA105" s="663"/>
      <c r="AB105" s="663"/>
      <c r="AC105" s="663"/>
      <c r="AD105" s="663"/>
      <c r="AE105" s="663"/>
      <c r="AF105" s="664"/>
      <c r="AH105" s="77"/>
      <c r="AI105" s="77"/>
      <c r="AJ105" s="77"/>
      <c r="AK105" s="77"/>
      <c r="AL105" s="77"/>
      <c r="AM105" s="77"/>
      <c r="AN105" s="77"/>
      <c r="AO105" s="77"/>
      <c r="AP105" s="77"/>
      <c r="AQ105" s="77"/>
      <c r="AR105" s="77"/>
      <c r="AS105" s="77"/>
      <c r="AT105" s="77"/>
      <c r="AU105" s="77"/>
      <c r="AV105" s="77"/>
      <c r="AW105" s="77"/>
      <c r="AX105" s="77"/>
      <c r="AY105" s="77"/>
      <c r="AZ105" s="77"/>
      <c r="BA105" s="77"/>
    </row>
    <row r="106" spans="1:53" ht="18.75" customHeight="1" thickBot="1" x14ac:dyDescent="0.35">
      <c r="A106" s="77"/>
      <c r="J106" s="702" t="s">
        <v>389</v>
      </c>
      <c r="K106" s="703"/>
      <c r="L106" s="703"/>
      <c r="M106" s="703"/>
      <c r="N106" s="703"/>
      <c r="O106" s="703"/>
      <c r="P106" s="703"/>
      <c r="Q106" s="703"/>
      <c r="R106" s="704"/>
      <c r="S106" s="394"/>
      <c r="U106" s="670" t="s">
        <v>114</v>
      </c>
      <c r="V106" s="666"/>
      <c r="W106" s="666"/>
      <c r="X106" s="666"/>
      <c r="Y106" s="666"/>
      <c r="Z106" s="666"/>
      <c r="AA106" s="666"/>
      <c r="AB106" s="666"/>
      <c r="AC106" s="666"/>
      <c r="AD106" s="666"/>
      <c r="AE106" s="666"/>
      <c r="AF106" s="667"/>
      <c r="AH106" s="77"/>
      <c r="AI106" s="77"/>
      <c r="AJ106" s="77"/>
      <c r="AK106" s="77"/>
      <c r="AL106" s="77"/>
      <c r="AM106" s="77"/>
      <c r="AN106" s="77"/>
      <c r="AO106" s="77"/>
      <c r="AP106" s="77"/>
      <c r="AQ106" s="77"/>
      <c r="AR106" s="77"/>
      <c r="AS106" s="77"/>
      <c r="AT106" s="77"/>
      <c r="AU106" s="77"/>
      <c r="AV106" s="77"/>
      <c r="AW106" s="77"/>
      <c r="AX106" s="77"/>
      <c r="AY106" s="77"/>
      <c r="AZ106" s="77"/>
      <c r="BA106" s="77"/>
    </row>
    <row r="107" spans="1:53" ht="18.75" customHeight="1" thickBot="1" x14ac:dyDescent="0.35">
      <c r="A107" s="77"/>
      <c r="S107" s="394"/>
      <c r="T107" s="394"/>
      <c r="U107" s="671" t="s">
        <v>101</v>
      </c>
      <c r="V107" s="672"/>
      <c r="W107" s="672"/>
      <c r="X107" s="672"/>
      <c r="Y107" s="672"/>
      <c r="Z107" s="672"/>
      <c r="AA107" s="672"/>
      <c r="AB107" s="672"/>
      <c r="AC107" s="672"/>
      <c r="AD107" s="672"/>
      <c r="AE107" s="672"/>
      <c r="AF107" s="673"/>
      <c r="AH107" s="77"/>
      <c r="AI107" s="77"/>
      <c r="AJ107" s="77"/>
      <c r="AK107" s="77"/>
      <c r="AL107" s="77"/>
      <c r="AM107" s="77"/>
      <c r="AN107" s="77"/>
      <c r="AO107" s="77"/>
      <c r="AP107" s="77"/>
      <c r="AQ107" s="77"/>
      <c r="AR107" s="77"/>
      <c r="AS107" s="77"/>
      <c r="AT107" s="77"/>
      <c r="AU107" s="77"/>
      <c r="AV107" s="77"/>
      <c r="AW107" s="77"/>
      <c r="AX107" s="77"/>
      <c r="AY107" s="77"/>
      <c r="AZ107" s="77"/>
      <c r="BA107" s="77"/>
    </row>
    <row r="108" spans="1:53" ht="18.75" customHeight="1" x14ac:dyDescent="0.3">
      <c r="A108" s="77"/>
      <c r="S108" s="394"/>
      <c r="T108" s="394"/>
      <c r="U108" s="394"/>
      <c r="V108" s="394"/>
      <c r="W108" s="394"/>
      <c r="X108" s="395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  <c r="AP108" s="77"/>
      <c r="AQ108" s="77"/>
      <c r="AR108" s="77"/>
      <c r="AS108" s="77"/>
      <c r="AT108" s="77"/>
      <c r="AU108" s="77"/>
      <c r="AV108" s="77"/>
      <c r="AW108" s="77"/>
      <c r="AX108" s="77"/>
      <c r="AY108" s="77"/>
      <c r="AZ108" s="77"/>
      <c r="BA108" s="77"/>
    </row>
    <row r="109" spans="1:53" ht="18.75" customHeight="1" x14ac:dyDescent="0.3">
      <c r="A109" s="77"/>
      <c r="S109" s="394"/>
      <c r="T109" s="394"/>
      <c r="U109" s="394"/>
      <c r="V109" s="394"/>
      <c r="W109" s="394"/>
      <c r="X109" s="395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  <c r="AP109" s="77"/>
      <c r="AQ109" s="77"/>
      <c r="AR109" s="77"/>
      <c r="AS109" s="77"/>
      <c r="AT109" s="77"/>
      <c r="AU109" s="77"/>
      <c r="AV109" s="77"/>
      <c r="AW109" s="77"/>
      <c r="AX109" s="77"/>
      <c r="AY109" s="77"/>
      <c r="AZ109" s="77"/>
      <c r="BA109" s="77"/>
    </row>
    <row r="110" spans="1:53" ht="18.75" customHeight="1" x14ac:dyDescent="0.3">
      <c r="A110" s="77"/>
      <c r="J110" s="77"/>
      <c r="K110" s="77"/>
      <c r="L110" s="77"/>
      <c r="M110" s="77"/>
      <c r="N110" s="77"/>
      <c r="O110" s="77"/>
      <c r="P110" s="77"/>
      <c r="S110" s="394"/>
      <c r="T110" s="394"/>
      <c r="U110" s="394"/>
      <c r="V110" s="394"/>
      <c r="W110" s="394"/>
      <c r="X110" s="395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77"/>
      <c r="AQ110" s="77"/>
      <c r="AR110" s="77"/>
      <c r="AS110" s="77"/>
      <c r="AT110" s="77"/>
      <c r="AU110" s="77"/>
      <c r="AV110" s="77"/>
      <c r="AW110" s="77"/>
      <c r="AX110" s="77"/>
      <c r="AY110" s="77"/>
      <c r="AZ110" s="77"/>
      <c r="BA110" s="77"/>
    </row>
    <row r="111" spans="1:53" ht="18.75" customHeight="1" x14ac:dyDescent="0.3">
      <c r="A111" s="77"/>
      <c r="S111" s="394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  <c r="AW111" s="77"/>
      <c r="AX111" s="77"/>
      <c r="AY111" s="77"/>
      <c r="AZ111" s="77"/>
      <c r="BA111" s="77"/>
    </row>
    <row r="112" spans="1:53" ht="18.75" customHeight="1" x14ac:dyDescent="0.3">
      <c r="A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  <c r="AP112" s="77"/>
      <c r="AQ112" s="77"/>
      <c r="AR112" s="77"/>
      <c r="AS112" s="77"/>
      <c r="AT112" s="77"/>
      <c r="AU112" s="77"/>
      <c r="AV112" s="77"/>
      <c r="AW112" s="77"/>
      <c r="AX112" s="77"/>
      <c r="AY112" s="77"/>
      <c r="AZ112" s="77"/>
      <c r="BA112" s="77"/>
    </row>
    <row r="113" spans="1:53" ht="18.75" customHeight="1" x14ac:dyDescent="0.3">
      <c r="A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  <c r="AP113" s="77"/>
      <c r="AQ113" s="77"/>
      <c r="AR113" s="77"/>
      <c r="AS113" s="77"/>
      <c r="AT113" s="77"/>
      <c r="AU113" s="77"/>
      <c r="AV113" s="77"/>
      <c r="AW113" s="77"/>
      <c r="AX113" s="77"/>
      <c r="AY113" s="77"/>
      <c r="AZ113" s="77"/>
      <c r="BA113" s="77"/>
    </row>
    <row r="114" spans="1:53" ht="18.75" customHeight="1" x14ac:dyDescent="0.3">
      <c r="A114" s="77"/>
      <c r="B114" s="77"/>
      <c r="C114" s="77"/>
      <c r="D114" s="77"/>
      <c r="E114" s="77"/>
      <c r="Q114" s="77"/>
      <c r="R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  <c r="AP114" s="77"/>
      <c r="AQ114" s="77"/>
      <c r="AR114" s="77"/>
      <c r="AS114" s="77"/>
      <c r="AT114" s="77"/>
      <c r="AU114" s="77"/>
      <c r="AV114" s="77"/>
      <c r="AW114" s="77"/>
      <c r="AX114" s="77"/>
      <c r="AY114" s="77"/>
      <c r="AZ114" s="77"/>
      <c r="BA114" s="77"/>
    </row>
    <row r="115" spans="1:53" ht="18.75" customHeight="1" x14ac:dyDescent="0.3">
      <c r="A115" s="77"/>
      <c r="B115" s="77"/>
      <c r="C115" s="77"/>
      <c r="D115" s="77"/>
      <c r="E115" s="77"/>
      <c r="Q115" s="77"/>
      <c r="R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  <c r="AP115" s="77"/>
      <c r="AQ115" s="77"/>
      <c r="AR115" s="77"/>
      <c r="AS115" s="77"/>
      <c r="AT115" s="77"/>
      <c r="AU115" s="77"/>
      <c r="AV115" s="77"/>
      <c r="AW115" s="77"/>
      <c r="AX115" s="77"/>
      <c r="AY115" s="77"/>
      <c r="AZ115" s="77"/>
      <c r="BA115" s="77"/>
    </row>
    <row r="116" spans="1:53" ht="18.75" customHeight="1" x14ac:dyDescent="0.3">
      <c r="A116" s="77"/>
      <c r="B116" s="77"/>
      <c r="C116" s="77"/>
      <c r="D116" s="77"/>
      <c r="E116" s="77"/>
      <c r="Q116" s="77"/>
      <c r="R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  <c r="AU116" s="77"/>
      <c r="AV116" s="77"/>
      <c r="AW116" s="77"/>
      <c r="AX116" s="77"/>
      <c r="AY116" s="77"/>
      <c r="AZ116" s="77"/>
      <c r="BA116" s="77"/>
    </row>
    <row r="117" spans="1:53" ht="18.75" customHeight="1" x14ac:dyDescent="0.3">
      <c r="A117" s="77"/>
      <c r="B117" s="77"/>
      <c r="C117" s="77"/>
      <c r="D117" s="77"/>
      <c r="E117" s="77"/>
      <c r="Q117" s="77"/>
      <c r="R117" s="77"/>
      <c r="AE117" s="77"/>
      <c r="AF117" s="77"/>
      <c r="AG117" s="77"/>
      <c r="AH117" s="77"/>
      <c r="AI117" s="77"/>
      <c r="AJ117" s="77"/>
      <c r="AK117" s="77"/>
      <c r="AL117" s="77"/>
      <c r="AM117" s="77"/>
      <c r="AN117" s="77"/>
      <c r="AO117" s="77"/>
      <c r="AP117" s="77"/>
      <c r="AQ117" s="77"/>
      <c r="AR117" s="77"/>
      <c r="AS117" s="77"/>
      <c r="AT117" s="77"/>
      <c r="AU117" s="77"/>
      <c r="AV117" s="77"/>
      <c r="AW117" s="77"/>
      <c r="AX117" s="77"/>
      <c r="AY117" s="77"/>
      <c r="AZ117" s="77"/>
      <c r="BA117" s="77"/>
    </row>
    <row r="118" spans="1:53" ht="18.75" customHeight="1" x14ac:dyDescent="0.3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77"/>
      <c r="AP118" s="77"/>
      <c r="AQ118" s="77"/>
      <c r="AR118" s="77"/>
      <c r="AS118" s="77"/>
      <c r="AT118" s="77"/>
      <c r="AU118" s="77"/>
      <c r="AV118" s="77"/>
      <c r="AW118" s="77"/>
      <c r="AX118" s="77"/>
      <c r="AY118" s="77"/>
      <c r="AZ118" s="77"/>
      <c r="BA118" s="77"/>
    </row>
    <row r="119" spans="1:53" ht="18.75" customHeight="1" x14ac:dyDescent="0.3">
      <c r="A119" s="77"/>
      <c r="B119" s="77"/>
      <c r="C119" s="77"/>
      <c r="D119" s="77"/>
      <c r="E119" s="77"/>
      <c r="J119" s="77"/>
      <c r="K119" s="77"/>
      <c r="L119" s="77"/>
      <c r="M119" s="77"/>
      <c r="N119" s="77"/>
      <c r="O119" s="77"/>
      <c r="P119" s="77"/>
      <c r="Q119" s="77"/>
      <c r="R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  <c r="AP119" s="77"/>
      <c r="AQ119" s="77"/>
      <c r="AR119" s="77"/>
      <c r="AS119" s="77"/>
      <c r="AT119" s="77"/>
      <c r="AU119" s="77"/>
      <c r="AV119" s="77"/>
      <c r="AW119" s="77"/>
      <c r="AX119" s="77"/>
      <c r="AY119" s="77"/>
      <c r="AZ119" s="77"/>
      <c r="BA119" s="77"/>
    </row>
    <row r="120" spans="1:53" ht="18.75" customHeight="1" x14ac:dyDescent="0.3">
      <c r="A120" s="77"/>
      <c r="B120" s="77"/>
      <c r="C120" s="77"/>
      <c r="D120" s="77"/>
      <c r="E120" s="77"/>
      <c r="J120" s="77"/>
      <c r="K120" s="77"/>
      <c r="L120" s="77"/>
      <c r="M120" s="77"/>
      <c r="N120" s="77"/>
      <c r="O120" s="77"/>
      <c r="P120" s="77"/>
      <c r="Q120" s="77"/>
      <c r="R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  <c r="AP120" s="77"/>
      <c r="AQ120" s="77"/>
      <c r="AR120" s="77"/>
      <c r="AS120" s="77"/>
      <c r="AT120" s="77"/>
      <c r="AU120" s="77"/>
      <c r="AV120" s="77"/>
      <c r="AW120" s="77"/>
      <c r="AX120" s="77"/>
      <c r="AY120" s="77"/>
      <c r="AZ120" s="77"/>
      <c r="BA120" s="77"/>
    </row>
    <row r="121" spans="1:53" ht="18.75" customHeight="1" x14ac:dyDescent="0.3">
      <c r="A121" s="77"/>
      <c r="B121" s="77"/>
      <c r="C121" s="77"/>
      <c r="D121" s="77"/>
      <c r="E121" s="77"/>
      <c r="J121" s="77"/>
      <c r="K121" s="77"/>
      <c r="L121" s="77"/>
      <c r="M121" s="77"/>
      <c r="N121" s="77"/>
      <c r="O121" s="77"/>
      <c r="P121" s="77"/>
      <c r="Q121" s="77"/>
      <c r="R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  <c r="AN121" s="77"/>
      <c r="AO121" s="77"/>
      <c r="AP121" s="77"/>
      <c r="AQ121" s="77"/>
      <c r="AR121" s="77"/>
      <c r="AS121" s="77"/>
      <c r="AT121" s="77"/>
      <c r="AU121" s="77"/>
      <c r="AV121" s="77"/>
      <c r="AW121" s="77"/>
      <c r="AX121" s="77"/>
      <c r="AY121" s="77"/>
      <c r="AZ121" s="77"/>
      <c r="BA121" s="77"/>
    </row>
    <row r="122" spans="1:53" ht="18.75" customHeight="1" x14ac:dyDescent="0.3">
      <c r="A122" s="77"/>
      <c r="B122" s="77"/>
      <c r="C122" s="77"/>
      <c r="D122" s="77"/>
      <c r="E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  <c r="AN122" s="77"/>
      <c r="AO122" s="77"/>
      <c r="AP122" s="77"/>
      <c r="AQ122" s="77"/>
      <c r="AR122" s="77"/>
      <c r="AS122" s="77"/>
      <c r="AT122" s="77"/>
      <c r="AU122" s="77"/>
      <c r="AV122" s="77"/>
      <c r="AW122" s="77"/>
      <c r="AX122" s="77"/>
      <c r="AY122" s="77"/>
      <c r="AZ122" s="77"/>
      <c r="BA122" s="77"/>
    </row>
    <row r="123" spans="1:53" ht="18.75" customHeight="1" x14ac:dyDescent="0.3">
      <c r="A123" s="77"/>
      <c r="B123" s="77"/>
      <c r="C123" s="77"/>
      <c r="D123" s="77"/>
      <c r="E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7"/>
      <c r="AU123" s="77"/>
      <c r="AV123" s="77"/>
      <c r="AW123" s="77"/>
      <c r="AX123" s="77"/>
      <c r="AY123" s="77"/>
      <c r="AZ123" s="77"/>
      <c r="BA123" s="77"/>
    </row>
    <row r="124" spans="1:53" ht="18.75" customHeight="1" x14ac:dyDescent="0.3">
      <c r="A124" s="77"/>
      <c r="B124" s="77"/>
      <c r="C124" s="77"/>
      <c r="D124" s="77"/>
      <c r="E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77"/>
      <c r="AO124" s="77"/>
      <c r="AP124" s="77"/>
      <c r="AQ124" s="77"/>
      <c r="AR124" s="77"/>
      <c r="AS124" s="77"/>
      <c r="AT124" s="77"/>
      <c r="AU124" s="77"/>
      <c r="AV124" s="77"/>
      <c r="AW124" s="77"/>
      <c r="AX124" s="77"/>
      <c r="AY124" s="77"/>
      <c r="AZ124" s="77"/>
      <c r="BA124" s="77"/>
    </row>
    <row r="125" spans="1:53" ht="18.75" customHeight="1" x14ac:dyDescent="0.3">
      <c r="A125" s="77"/>
      <c r="B125" s="77"/>
      <c r="C125" s="77"/>
      <c r="D125" s="77"/>
      <c r="E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7"/>
      <c r="AU125" s="77"/>
      <c r="AV125" s="77"/>
      <c r="AW125" s="77"/>
      <c r="AX125" s="77"/>
      <c r="AY125" s="77"/>
      <c r="AZ125" s="77"/>
      <c r="BA125" s="77"/>
    </row>
    <row r="126" spans="1:53" ht="18.75" customHeight="1" x14ac:dyDescent="0.3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  <c r="AP126" s="77"/>
      <c r="AQ126" s="77"/>
      <c r="AR126" s="77"/>
      <c r="AS126" s="77"/>
      <c r="AT126" s="77"/>
      <c r="AU126" s="77"/>
      <c r="AV126" s="77"/>
      <c r="AW126" s="77"/>
      <c r="AX126" s="77"/>
      <c r="AY126" s="77"/>
      <c r="AZ126" s="77"/>
      <c r="BA126" s="77"/>
    </row>
    <row r="127" spans="1:53" ht="18.75" customHeight="1" x14ac:dyDescent="0.3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  <c r="AP127" s="77"/>
      <c r="AQ127" s="77"/>
      <c r="AR127" s="77"/>
      <c r="AS127" s="77"/>
      <c r="AT127" s="77"/>
      <c r="AU127" s="77"/>
      <c r="AV127" s="77"/>
      <c r="AW127" s="77"/>
      <c r="AX127" s="77"/>
      <c r="AY127" s="77"/>
      <c r="AZ127" s="77"/>
      <c r="BA127" s="77"/>
    </row>
    <row r="128" spans="1:53" ht="18.75" customHeight="1" x14ac:dyDescent="0.3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  <c r="AN128" s="77"/>
      <c r="AO128" s="77"/>
      <c r="AP128" s="77"/>
      <c r="AQ128" s="77"/>
      <c r="AR128" s="77"/>
      <c r="AS128" s="77"/>
      <c r="AT128" s="77"/>
      <c r="AU128" s="77"/>
      <c r="AV128" s="77"/>
      <c r="AW128" s="77"/>
      <c r="AX128" s="77"/>
      <c r="AY128" s="77"/>
      <c r="AZ128" s="77"/>
      <c r="BA128" s="77"/>
    </row>
    <row r="129" spans="1:53" ht="18.75" customHeight="1" x14ac:dyDescent="0.3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7"/>
      <c r="AU129" s="77"/>
      <c r="AV129" s="77"/>
      <c r="AW129" s="77"/>
      <c r="AX129" s="77"/>
      <c r="AY129" s="77"/>
      <c r="AZ129" s="77"/>
      <c r="BA129" s="77"/>
    </row>
    <row r="130" spans="1:53" ht="18.75" customHeight="1" x14ac:dyDescent="0.3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  <c r="AP130" s="77"/>
      <c r="AQ130" s="77"/>
      <c r="AR130" s="77"/>
      <c r="AS130" s="77"/>
      <c r="AT130" s="77"/>
      <c r="AU130" s="77"/>
      <c r="AV130" s="77"/>
      <c r="AW130" s="77"/>
      <c r="AX130" s="77"/>
      <c r="AY130" s="77"/>
      <c r="AZ130" s="77"/>
      <c r="BA130" s="77"/>
    </row>
    <row r="131" spans="1:53" ht="18.75" customHeight="1" x14ac:dyDescent="0.3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U131" s="77"/>
      <c r="AV131" s="77"/>
      <c r="AW131" s="77"/>
      <c r="AX131" s="77"/>
      <c r="AY131" s="77"/>
      <c r="AZ131" s="77"/>
      <c r="BA131" s="77"/>
    </row>
    <row r="132" spans="1:53" ht="18.75" customHeight="1" x14ac:dyDescent="0.3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  <c r="AN132" s="77"/>
      <c r="AO132" s="77"/>
      <c r="AP132" s="77"/>
      <c r="AQ132" s="77"/>
      <c r="AR132" s="77"/>
      <c r="AS132" s="77"/>
      <c r="AT132" s="77"/>
      <c r="AU132" s="77"/>
      <c r="AV132" s="77"/>
      <c r="AW132" s="77"/>
      <c r="AX132" s="77"/>
      <c r="AY132" s="77"/>
      <c r="AZ132" s="77"/>
      <c r="BA132" s="77"/>
    </row>
    <row r="133" spans="1:53" ht="18.75" customHeight="1" x14ac:dyDescent="0.3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  <c r="AP133" s="77"/>
      <c r="AQ133" s="77"/>
      <c r="AR133" s="77"/>
      <c r="AS133" s="77"/>
      <c r="AT133" s="77"/>
      <c r="AU133" s="77"/>
      <c r="AV133" s="77"/>
      <c r="AW133" s="77"/>
      <c r="AX133" s="77"/>
      <c r="AY133" s="77"/>
      <c r="AZ133" s="77"/>
      <c r="BA133" s="77"/>
    </row>
    <row r="134" spans="1:53" ht="18.75" customHeight="1" x14ac:dyDescent="0.3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  <c r="AN134" s="77"/>
      <c r="AO134" s="77"/>
      <c r="AP134" s="77"/>
      <c r="AQ134" s="77"/>
      <c r="AR134" s="77"/>
      <c r="AS134" s="77"/>
      <c r="AT134" s="77"/>
      <c r="AU134" s="77"/>
      <c r="AV134" s="77"/>
      <c r="AW134" s="77"/>
      <c r="AX134" s="77"/>
      <c r="AY134" s="77"/>
      <c r="AZ134" s="77"/>
      <c r="BA134" s="77"/>
    </row>
    <row r="135" spans="1:53" ht="18.75" customHeight="1" x14ac:dyDescent="0.3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  <c r="AP135" s="77"/>
      <c r="AQ135" s="77"/>
      <c r="AR135" s="77"/>
      <c r="AS135" s="77"/>
      <c r="AT135" s="77"/>
      <c r="AU135" s="77"/>
      <c r="AV135" s="77"/>
      <c r="AW135" s="77"/>
      <c r="AX135" s="77"/>
      <c r="AY135" s="77"/>
      <c r="AZ135" s="77"/>
      <c r="BA135" s="77"/>
    </row>
    <row r="136" spans="1:53" ht="18.75" customHeight="1" x14ac:dyDescent="0.3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  <c r="AP136" s="77"/>
      <c r="AQ136" s="77"/>
      <c r="AR136" s="77"/>
      <c r="AS136" s="77"/>
      <c r="AT136" s="77"/>
      <c r="AU136" s="77"/>
      <c r="AV136" s="77"/>
      <c r="AW136" s="77"/>
      <c r="AX136" s="77"/>
      <c r="AY136" s="77"/>
      <c r="AZ136" s="77"/>
      <c r="BA136" s="77"/>
    </row>
    <row r="137" spans="1:53" ht="18.75" customHeight="1" x14ac:dyDescent="0.3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  <c r="AP137" s="77"/>
      <c r="AQ137" s="77"/>
      <c r="AR137" s="77"/>
      <c r="AS137" s="77"/>
      <c r="AT137" s="77"/>
      <c r="AU137" s="77"/>
      <c r="AV137" s="77"/>
      <c r="AW137" s="77"/>
      <c r="AX137" s="77"/>
      <c r="AY137" s="77"/>
      <c r="AZ137" s="77"/>
      <c r="BA137" s="77"/>
    </row>
    <row r="138" spans="1:53" ht="18.75" customHeight="1" x14ac:dyDescent="0.3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  <c r="AP138" s="77"/>
      <c r="AQ138" s="77"/>
      <c r="AR138" s="77"/>
      <c r="AS138" s="77"/>
      <c r="AT138" s="77"/>
      <c r="AU138" s="77"/>
      <c r="AV138" s="77"/>
      <c r="AW138" s="77"/>
      <c r="AX138" s="77"/>
      <c r="AY138" s="77"/>
      <c r="AZ138" s="77"/>
      <c r="BA138" s="77"/>
    </row>
    <row r="139" spans="1:53" ht="18.75" customHeight="1" x14ac:dyDescent="0.3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  <c r="AN139" s="77"/>
      <c r="AO139" s="77"/>
      <c r="AP139" s="77"/>
      <c r="AQ139" s="77"/>
      <c r="AR139" s="77"/>
      <c r="AS139" s="77"/>
      <c r="AT139" s="77"/>
      <c r="AU139" s="77"/>
      <c r="AV139" s="77"/>
      <c r="AW139" s="77"/>
      <c r="AX139" s="77"/>
      <c r="AY139" s="77"/>
      <c r="AZ139" s="77"/>
      <c r="BA139" s="77"/>
    </row>
    <row r="140" spans="1:53" ht="18.75" customHeight="1" x14ac:dyDescent="0.3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  <c r="AP140" s="77"/>
      <c r="AQ140" s="77"/>
      <c r="AR140" s="77"/>
      <c r="AS140" s="77"/>
      <c r="AT140" s="77"/>
      <c r="AU140" s="77"/>
      <c r="AV140" s="77"/>
      <c r="AW140" s="77"/>
      <c r="AX140" s="77"/>
      <c r="AY140" s="77"/>
      <c r="AZ140" s="77"/>
      <c r="BA140" s="77"/>
    </row>
    <row r="141" spans="1:53" ht="18.75" customHeight="1" x14ac:dyDescent="0.3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  <c r="AU141" s="77"/>
      <c r="AV141" s="77"/>
      <c r="AW141" s="77"/>
      <c r="AX141" s="77"/>
      <c r="AY141" s="77"/>
      <c r="AZ141" s="77"/>
      <c r="BA141" s="77"/>
    </row>
    <row r="142" spans="1:53" ht="18.75" customHeight="1" x14ac:dyDescent="0.3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  <c r="AP142" s="77"/>
      <c r="AQ142" s="77"/>
      <c r="AR142" s="77"/>
      <c r="AS142" s="77"/>
      <c r="AT142" s="77"/>
      <c r="AU142" s="77"/>
      <c r="AV142" s="77"/>
      <c r="AW142" s="77"/>
      <c r="AX142" s="77"/>
      <c r="AY142" s="77"/>
      <c r="AZ142" s="77"/>
      <c r="BA142" s="77"/>
    </row>
    <row r="143" spans="1:53" ht="18.75" customHeight="1" x14ac:dyDescent="0.3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  <c r="AN143" s="77"/>
      <c r="AO143" s="77"/>
      <c r="AP143" s="77"/>
      <c r="AQ143" s="77"/>
      <c r="AR143" s="77"/>
      <c r="AS143" s="77"/>
      <c r="AT143" s="77"/>
      <c r="AU143" s="77"/>
      <c r="AV143" s="77"/>
      <c r="AW143" s="77"/>
      <c r="AX143" s="77"/>
      <c r="AY143" s="77"/>
      <c r="AZ143" s="77"/>
      <c r="BA143" s="77"/>
    </row>
    <row r="144" spans="1:53" ht="18.75" customHeight="1" x14ac:dyDescent="0.3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  <c r="AP144" s="77"/>
      <c r="AQ144" s="77"/>
      <c r="AR144" s="77"/>
      <c r="AS144" s="77"/>
      <c r="AT144" s="77"/>
      <c r="AU144" s="77"/>
      <c r="AV144" s="77"/>
      <c r="AW144" s="77"/>
      <c r="AX144" s="77"/>
      <c r="AY144" s="77"/>
      <c r="AZ144" s="77"/>
      <c r="BA144" s="77"/>
    </row>
    <row r="145" spans="1:53" ht="18.75" customHeight="1" x14ac:dyDescent="0.3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  <c r="AN145" s="77"/>
      <c r="AO145" s="77"/>
      <c r="AP145" s="77"/>
      <c r="AQ145" s="77"/>
      <c r="AR145" s="77"/>
      <c r="AS145" s="77"/>
      <c r="AT145" s="77"/>
      <c r="AU145" s="77"/>
      <c r="AV145" s="77"/>
      <c r="AW145" s="77"/>
      <c r="AX145" s="77"/>
      <c r="AY145" s="77"/>
      <c r="AZ145" s="77"/>
      <c r="BA145" s="77"/>
    </row>
    <row r="146" spans="1:53" ht="18.75" customHeight="1" x14ac:dyDescent="0.3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  <c r="AU146" s="77"/>
      <c r="AV146" s="77"/>
      <c r="AW146" s="77"/>
      <c r="AX146" s="77"/>
      <c r="AY146" s="77"/>
      <c r="AZ146" s="77"/>
      <c r="BA146" s="77"/>
    </row>
    <row r="147" spans="1:53" ht="18.75" customHeight="1" x14ac:dyDescent="0.3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  <c r="AP147" s="77"/>
      <c r="AQ147" s="77"/>
      <c r="AR147" s="77"/>
      <c r="AS147" s="77"/>
      <c r="AT147" s="77"/>
      <c r="AU147" s="77"/>
      <c r="AV147" s="77"/>
      <c r="AW147" s="77"/>
      <c r="AX147" s="77"/>
      <c r="AY147" s="77"/>
      <c r="AZ147" s="77"/>
      <c r="BA147" s="77"/>
    </row>
    <row r="148" spans="1:53" ht="18.75" customHeight="1" x14ac:dyDescent="0.3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  <c r="AP148" s="77"/>
      <c r="AQ148" s="77"/>
      <c r="AR148" s="77"/>
      <c r="AS148" s="77"/>
      <c r="AT148" s="77"/>
      <c r="AU148" s="77"/>
      <c r="AV148" s="77"/>
      <c r="AW148" s="77"/>
      <c r="AX148" s="77"/>
      <c r="AY148" s="77"/>
      <c r="AZ148" s="77"/>
      <c r="BA148" s="77"/>
    </row>
    <row r="149" spans="1:53" ht="18.75" customHeight="1" x14ac:dyDescent="0.3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  <c r="AN149" s="77"/>
      <c r="AO149" s="77"/>
      <c r="AP149" s="77"/>
      <c r="AQ149" s="77"/>
      <c r="AR149" s="77"/>
      <c r="AS149" s="77"/>
      <c r="AT149" s="77"/>
      <c r="AU149" s="77"/>
      <c r="AV149" s="77"/>
      <c r="AW149" s="77"/>
      <c r="AX149" s="77"/>
      <c r="AY149" s="77"/>
      <c r="AZ149" s="77"/>
      <c r="BA149" s="77"/>
    </row>
    <row r="150" spans="1:53" ht="18.75" customHeight="1" x14ac:dyDescent="0.3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  <c r="AP150" s="77"/>
      <c r="AQ150" s="77"/>
      <c r="AR150" s="77"/>
      <c r="AS150" s="77"/>
      <c r="AT150" s="77"/>
      <c r="AU150" s="77"/>
      <c r="AV150" s="77"/>
      <c r="AW150" s="77"/>
      <c r="AX150" s="77"/>
      <c r="AY150" s="77"/>
      <c r="AZ150" s="77"/>
      <c r="BA150" s="77"/>
    </row>
    <row r="151" spans="1:53" ht="18.75" customHeight="1" x14ac:dyDescent="0.3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  <c r="AN151" s="77"/>
      <c r="AO151" s="77"/>
      <c r="AP151" s="77"/>
      <c r="AQ151" s="77"/>
      <c r="AR151" s="77"/>
      <c r="AS151" s="77"/>
      <c r="AT151" s="77"/>
      <c r="AU151" s="77"/>
      <c r="AV151" s="77"/>
      <c r="AW151" s="77"/>
      <c r="AX151" s="77"/>
      <c r="AY151" s="77"/>
      <c r="AZ151" s="77"/>
      <c r="BA151" s="77"/>
    </row>
    <row r="152" spans="1:53" ht="18.75" customHeight="1" x14ac:dyDescent="0.3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77"/>
      <c r="AW152" s="77"/>
      <c r="AX152" s="77"/>
      <c r="AY152" s="77"/>
      <c r="AZ152" s="77"/>
      <c r="BA152" s="77"/>
    </row>
    <row r="153" spans="1:53" ht="18.75" customHeight="1" x14ac:dyDescent="0.3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  <c r="AP153" s="77"/>
      <c r="AQ153" s="77"/>
      <c r="AR153" s="77"/>
      <c r="AS153" s="77"/>
      <c r="AT153" s="77"/>
      <c r="AU153" s="77"/>
      <c r="AV153" s="77"/>
      <c r="AW153" s="77"/>
      <c r="AX153" s="77"/>
      <c r="AY153" s="77"/>
      <c r="AZ153" s="77"/>
      <c r="BA153" s="77"/>
    </row>
    <row r="154" spans="1:53" ht="18.75" customHeight="1" x14ac:dyDescent="0.3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  <c r="AN154" s="77"/>
      <c r="AO154" s="77"/>
      <c r="AP154" s="77"/>
      <c r="AQ154" s="77"/>
      <c r="AR154" s="77"/>
      <c r="AS154" s="77"/>
      <c r="AT154" s="77"/>
      <c r="AU154" s="77"/>
      <c r="AV154" s="77"/>
      <c r="AW154" s="77"/>
      <c r="AX154" s="77"/>
      <c r="AY154" s="77"/>
      <c r="AZ154" s="77"/>
      <c r="BA154" s="77"/>
    </row>
    <row r="155" spans="1:53" ht="18.75" customHeight="1" x14ac:dyDescent="0.3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  <c r="AP155" s="77"/>
      <c r="AQ155" s="77"/>
      <c r="AR155" s="77"/>
      <c r="AS155" s="77"/>
      <c r="AT155" s="77"/>
      <c r="AU155" s="77"/>
      <c r="AV155" s="77"/>
      <c r="AW155" s="77"/>
      <c r="AX155" s="77"/>
      <c r="AY155" s="77"/>
      <c r="AZ155" s="77"/>
      <c r="BA155" s="77"/>
    </row>
    <row r="156" spans="1:53" ht="18.75" customHeight="1" x14ac:dyDescent="0.3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  <c r="AU156" s="77"/>
      <c r="AV156" s="77"/>
      <c r="AW156" s="77"/>
      <c r="AX156" s="77"/>
      <c r="AY156" s="77"/>
      <c r="AZ156" s="77"/>
      <c r="BA156" s="77"/>
    </row>
    <row r="157" spans="1:53" ht="18.75" customHeight="1" x14ac:dyDescent="0.3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  <c r="AN157" s="77"/>
      <c r="AO157" s="77"/>
      <c r="AP157" s="77"/>
      <c r="AQ157" s="77"/>
      <c r="AR157" s="77"/>
      <c r="AS157" s="77"/>
      <c r="AT157" s="77"/>
      <c r="AU157" s="77"/>
      <c r="AV157" s="77"/>
      <c r="AW157" s="77"/>
      <c r="AX157" s="77"/>
      <c r="AY157" s="77"/>
      <c r="AZ157" s="77"/>
      <c r="BA157" s="77"/>
    </row>
    <row r="158" spans="1:53" ht="18.75" customHeight="1" x14ac:dyDescent="0.3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  <c r="AP158" s="77"/>
      <c r="AQ158" s="77"/>
      <c r="AR158" s="77"/>
      <c r="AS158" s="77"/>
      <c r="AT158" s="77"/>
      <c r="AU158" s="77"/>
      <c r="AV158" s="77"/>
      <c r="AW158" s="77"/>
      <c r="AX158" s="77"/>
      <c r="AY158" s="77"/>
      <c r="AZ158" s="77"/>
      <c r="BA158" s="77"/>
    </row>
    <row r="159" spans="1:53" ht="18.75" customHeight="1" x14ac:dyDescent="0.3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  <c r="AP159" s="77"/>
      <c r="AQ159" s="77"/>
      <c r="AR159" s="77"/>
      <c r="AS159" s="77"/>
      <c r="AT159" s="77"/>
      <c r="AU159" s="77"/>
      <c r="AV159" s="77"/>
      <c r="AW159" s="77"/>
      <c r="AX159" s="77"/>
      <c r="AY159" s="77"/>
      <c r="AZ159" s="77"/>
      <c r="BA159" s="77"/>
    </row>
    <row r="160" spans="1:53" ht="18.75" customHeight="1" x14ac:dyDescent="0.3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U160" s="77"/>
      <c r="AV160" s="77"/>
      <c r="AW160" s="77"/>
      <c r="AX160" s="77"/>
      <c r="AY160" s="77"/>
      <c r="AZ160" s="77"/>
      <c r="BA160" s="77"/>
    </row>
    <row r="161" spans="1:53" ht="18.75" customHeight="1" x14ac:dyDescent="0.3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  <c r="AP161" s="77"/>
      <c r="AQ161" s="77"/>
      <c r="AR161" s="77"/>
      <c r="AS161" s="77"/>
      <c r="AT161" s="77"/>
      <c r="AU161" s="77"/>
      <c r="AV161" s="77"/>
      <c r="AW161" s="77"/>
      <c r="AX161" s="77"/>
      <c r="AY161" s="77"/>
      <c r="AZ161" s="77"/>
      <c r="BA161" s="77"/>
    </row>
    <row r="162" spans="1:53" ht="18.75" customHeight="1" x14ac:dyDescent="0.3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  <c r="AP162" s="77"/>
      <c r="AQ162" s="77"/>
      <c r="AR162" s="77"/>
      <c r="AS162" s="77"/>
      <c r="AT162" s="77"/>
      <c r="AU162" s="77"/>
      <c r="AV162" s="77"/>
      <c r="AW162" s="77"/>
      <c r="AX162" s="77"/>
      <c r="AY162" s="77"/>
      <c r="AZ162" s="77"/>
      <c r="BA162" s="77"/>
    </row>
    <row r="163" spans="1:53" ht="18.75" customHeight="1" x14ac:dyDescent="0.3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  <c r="AP163" s="77"/>
      <c r="AQ163" s="77"/>
      <c r="AR163" s="77"/>
      <c r="AS163" s="77"/>
      <c r="AT163" s="77"/>
      <c r="AU163" s="77"/>
      <c r="AV163" s="77"/>
      <c r="AW163" s="77"/>
      <c r="AX163" s="77"/>
      <c r="AY163" s="77"/>
      <c r="AZ163" s="77"/>
      <c r="BA163" s="77"/>
    </row>
    <row r="164" spans="1:53" ht="18.75" customHeight="1" x14ac:dyDescent="0.3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  <c r="AP164" s="77"/>
      <c r="AQ164" s="77"/>
      <c r="AR164" s="77"/>
      <c r="AS164" s="77"/>
      <c r="AT164" s="77"/>
      <c r="AU164" s="77"/>
      <c r="AV164" s="77"/>
      <c r="AW164" s="77"/>
      <c r="AX164" s="77"/>
      <c r="AY164" s="77"/>
      <c r="AZ164" s="77"/>
      <c r="BA164" s="77"/>
    </row>
    <row r="165" spans="1:53" ht="18.75" customHeight="1" x14ac:dyDescent="0.3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  <c r="AP165" s="77"/>
      <c r="AQ165" s="77"/>
      <c r="AR165" s="77"/>
      <c r="AS165" s="77"/>
      <c r="AT165" s="77"/>
      <c r="AU165" s="77"/>
      <c r="AV165" s="77"/>
      <c r="AW165" s="77"/>
      <c r="AX165" s="77"/>
      <c r="AY165" s="77"/>
      <c r="AZ165" s="77"/>
      <c r="BA165" s="77"/>
    </row>
    <row r="166" spans="1:53" ht="18.75" customHeight="1" x14ac:dyDescent="0.3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  <c r="AN166" s="77"/>
      <c r="AO166" s="77"/>
      <c r="AP166" s="77"/>
      <c r="AQ166" s="77"/>
      <c r="AR166" s="77"/>
      <c r="AS166" s="77"/>
      <c r="AT166" s="77"/>
      <c r="AU166" s="77"/>
      <c r="AV166" s="77"/>
      <c r="AW166" s="77"/>
      <c r="AX166" s="77"/>
      <c r="AY166" s="77"/>
      <c r="AZ166" s="77"/>
      <c r="BA166" s="77"/>
    </row>
    <row r="167" spans="1:53" ht="18.75" customHeight="1" x14ac:dyDescent="0.3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  <c r="AP167" s="77"/>
      <c r="AQ167" s="77"/>
      <c r="AR167" s="77"/>
      <c r="AS167" s="77"/>
      <c r="AT167" s="77"/>
      <c r="AU167" s="77"/>
      <c r="AV167" s="77"/>
      <c r="AW167" s="77"/>
      <c r="AX167" s="77"/>
      <c r="AY167" s="77"/>
      <c r="AZ167" s="77"/>
      <c r="BA167" s="77"/>
    </row>
    <row r="168" spans="1:53" ht="18.75" customHeight="1" x14ac:dyDescent="0.3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  <c r="AN168" s="77"/>
      <c r="AO168" s="77"/>
      <c r="AP168" s="77"/>
      <c r="AQ168" s="77"/>
      <c r="AR168" s="77"/>
      <c r="AS168" s="77"/>
      <c r="AT168" s="77"/>
      <c r="AU168" s="77"/>
      <c r="AV168" s="77"/>
      <c r="AW168" s="77"/>
      <c r="AX168" s="77"/>
      <c r="AY168" s="77"/>
      <c r="AZ168" s="77"/>
      <c r="BA168" s="77"/>
    </row>
    <row r="169" spans="1:53" ht="18.75" customHeight="1" x14ac:dyDescent="0.3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  <c r="AP169" s="77"/>
      <c r="AQ169" s="77"/>
      <c r="AR169" s="77"/>
      <c r="AS169" s="77"/>
      <c r="AT169" s="77"/>
      <c r="AU169" s="77"/>
      <c r="AV169" s="77"/>
      <c r="AW169" s="77"/>
      <c r="AX169" s="77"/>
      <c r="AY169" s="77"/>
      <c r="AZ169" s="77"/>
      <c r="BA169" s="77"/>
    </row>
    <row r="170" spans="1:53" ht="18.75" customHeight="1" x14ac:dyDescent="0.3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  <c r="AP170" s="77"/>
      <c r="AQ170" s="77"/>
      <c r="AR170" s="77"/>
      <c r="AS170" s="77"/>
      <c r="AT170" s="77"/>
      <c r="AU170" s="77"/>
      <c r="AV170" s="77"/>
      <c r="AW170" s="77"/>
      <c r="AX170" s="77"/>
      <c r="AY170" s="77"/>
      <c r="AZ170" s="77"/>
      <c r="BA170" s="77"/>
    </row>
    <row r="171" spans="1:53" ht="18.75" customHeight="1" x14ac:dyDescent="0.3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U171" s="77"/>
      <c r="AV171" s="77"/>
      <c r="AW171" s="77"/>
      <c r="AX171" s="77"/>
      <c r="AY171" s="77"/>
      <c r="AZ171" s="77"/>
      <c r="BA171" s="77"/>
    </row>
    <row r="172" spans="1:53" ht="18.75" customHeight="1" x14ac:dyDescent="0.3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  <c r="AZ172" s="77"/>
      <c r="BA172" s="77"/>
    </row>
    <row r="173" spans="1:53" ht="18.75" customHeight="1" x14ac:dyDescent="0.3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  <c r="AN173" s="77"/>
      <c r="AO173" s="77"/>
      <c r="AP173" s="77"/>
      <c r="AQ173" s="77"/>
      <c r="AR173" s="77"/>
      <c r="AS173" s="77"/>
      <c r="AT173" s="77"/>
      <c r="AU173" s="77"/>
      <c r="AV173" s="77"/>
      <c r="AW173" s="77"/>
      <c r="AX173" s="77"/>
      <c r="AY173" s="77"/>
      <c r="AZ173" s="77"/>
      <c r="BA173" s="77"/>
    </row>
    <row r="174" spans="1:53" ht="18.75" customHeight="1" x14ac:dyDescent="0.3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  <c r="AP174" s="77"/>
      <c r="AQ174" s="77"/>
      <c r="AR174" s="77"/>
      <c r="AS174" s="77"/>
      <c r="AT174" s="77"/>
      <c r="AU174" s="77"/>
      <c r="AV174" s="77"/>
      <c r="AW174" s="77"/>
      <c r="AX174" s="77"/>
      <c r="AY174" s="77"/>
      <c r="AZ174" s="77"/>
      <c r="BA174" s="77"/>
    </row>
    <row r="175" spans="1:53" ht="18.75" customHeight="1" x14ac:dyDescent="0.3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  <c r="AN175" s="77"/>
      <c r="AO175" s="77"/>
      <c r="AP175" s="77"/>
      <c r="AQ175" s="77"/>
      <c r="AR175" s="77"/>
      <c r="AS175" s="77"/>
      <c r="AT175" s="77"/>
      <c r="AU175" s="77"/>
      <c r="AV175" s="77"/>
      <c r="AW175" s="77"/>
      <c r="AX175" s="77"/>
      <c r="AY175" s="77"/>
      <c r="AZ175" s="77"/>
      <c r="BA175" s="77"/>
    </row>
    <row r="176" spans="1:53" ht="18.75" customHeight="1" x14ac:dyDescent="0.3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  <c r="AP176" s="77"/>
      <c r="AQ176" s="77"/>
      <c r="AR176" s="77"/>
      <c r="AS176" s="77"/>
      <c r="AT176" s="77"/>
      <c r="AU176" s="77"/>
      <c r="AV176" s="77"/>
      <c r="AW176" s="77"/>
      <c r="AX176" s="77"/>
      <c r="AY176" s="77"/>
      <c r="AZ176" s="77"/>
      <c r="BA176" s="77"/>
    </row>
    <row r="177" spans="1:53" ht="18.75" customHeight="1" x14ac:dyDescent="0.3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  <c r="AN177" s="77"/>
      <c r="AO177" s="77"/>
      <c r="AP177" s="77"/>
      <c r="AQ177" s="77"/>
      <c r="AR177" s="77"/>
      <c r="AS177" s="77"/>
      <c r="AT177" s="77"/>
      <c r="AU177" s="77"/>
      <c r="AV177" s="77"/>
      <c r="AW177" s="77"/>
      <c r="AX177" s="77"/>
      <c r="AY177" s="77"/>
      <c r="AZ177" s="77"/>
      <c r="BA177" s="77"/>
    </row>
    <row r="178" spans="1:53" ht="18.75" customHeight="1" x14ac:dyDescent="0.3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  <c r="AP178" s="77"/>
      <c r="AQ178" s="77"/>
      <c r="AR178" s="77"/>
      <c r="AS178" s="77"/>
      <c r="AT178" s="77"/>
      <c r="AU178" s="77"/>
      <c r="AV178" s="77"/>
      <c r="AW178" s="77"/>
      <c r="AX178" s="77"/>
      <c r="AY178" s="77"/>
      <c r="AZ178" s="77"/>
      <c r="BA178" s="77"/>
    </row>
    <row r="179" spans="1:53" ht="18.75" customHeight="1" x14ac:dyDescent="0.3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  <c r="AN179" s="77"/>
      <c r="AO179" s="77"/>
      <c r="AP179" s="77"/>
      <c r="AQ179" s="77"/>
      <c r="AR179" s="77"/>
      <c r="AS179" s="77"/>
      <c r="AT179" s="77"/>
      <c r="AU179" s="77"/>
      <c r="AV179" s="77"/>
      <c r="AW179" s="77"/>
      <c r="AX179" s="77"/>
      <c r="AY179" s="77"/>
      <c r="AZ179" s="77"/>
      <c r="BA179" s="77"/>
    </row>
    <row r="180" spans="1:53" ht="18.75" customHeight="1" x14ac:dyDescent="0.3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77"/>
      <c r="AO180" s="77"/>
      <c r="AP180" s="77"/>
      <c r="AQ180" s="77"/>
      <c r="AR180" s="77"/>
      <c r="AS180" s="77"/>
      <c r="AT180" s="77"/>
      <c r="AU180" s="77"/>
      <c r="AV180" s="77"/>
      <c r="AW180" s="77"/>
      <c r="AX180" s="77"/>
      <c r="AY180" s="77"/>
      <c r="AZ180" s="77"/>
      <c r="BA180" s="77"/>
    </row>
    <row r="181" spans="1:53" ht="18.75" customHeight="1" x14ac:dyDescent="0.3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  <c r="AP181" s="77"/>
      <c r="AQ181" s="77"/>
      <c r="AR181" s="77"/>
      <c r="AS181" s="77"/>
      <c r="AT181" s="77"/>
      <c r="AU181" s="77"/>
      <c r="AV181" s="77"/>
      <c r="AW181" s="77"/>
      <c r="AX181" s="77"/>
      <c r="AY181" s="77"/>
      <c r="AZ181" s="77"/>
      <c r="BA181" s="77"/>
    </row>
    <row r="182" spans="1:53" ht="18.75" customHeight="1" x14ac:dyDescent="0.3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  <c r="AU182" s="77"/>
      <c r="AV182" s="77"/>
      <c r="AW182" s="77"/>
      <c r="AX182" s="77"/>
      <c r="AY182" s="77"/>
      <c r="AZ182" s="77"/>
      <c r="BA182" s="77"/>
    </row>
    <row r="183" spans="1:53" ht="18.75" customHeight="1" x14ac:dyDescent="0.3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  <c r="AP183" s="77"/>
      <c r="AQ183" s="77"/>
      <c r="AR183" s="77"/>
      <c r="AS183" s="77"/>
      <c r="AT183" s="77"/>
      <c r="AU183" s="77"/>
      <c r="AV183" s="77"/>
      <c r="AW183" s="77"/>
      <c r="AX183" s="77"/>
      <c r="AY183" s="77"/>
      <c r="AZ183" s="77"/>
      <c r="BA183" s="77"/>
    </row>
    <row r="184" spans="1:53" ht="18.75" customHeight="1" x14ac:dyDescent="0.3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77"/>
      <c r="AO184" s="77"/>
      <c r="AP184" s="77"/>
      <c r="AQ184" s="77"/>
      <c r="AR184" s="77"/>
      <c r="AS184" s="77"/>
      <c r="AT184" s="77"/>
      <c r="AU184" s="77"/>
      <c r="AV184" s="77"/>
      <c r="AW184" s="77"/>
      <c r="AX184" s="77"/>
      <c r="AY184" s="77"/>
      <c r="AZ184" s="77"/>
      <c r="BA184" s="77"/>
    </row>
    <row r="185" spans="1:53" ht="18.75" customHeight="1" x14ac:dyDescent="0.3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  <c r="AP185" s="77"/>
      <c r="AQ185" s="77"/>
      <c r="AR185" s="77"/>
      <c r="AS185" s="77"/>
      <c r="AT185" s="77"/>
      <c r="AU185" s="77"/>
      <c r="AV185" s="77"/>
      <c r="AW185" s="77"/>
      <c r="AX185" s="77"/>
      <c r="AY185" s="77"/>
      <c r="AZ185" s="77"/>
      <c r="BA185" s="77"/>
    </row>
    <row r="186" spans="1:53" ht="18.75" customHeight="1" x14ac:dyDescent="0.3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77"/>
      <c r="AT186" s="77"/>
      <c r="AU186" s="77"/>
      <c r="AV186" s="77"/>
      <c r="AW186" s="77"/>
      <c r="AX186" s="77"/>
      <c r="AY186" s="77"/>
      <c r="AZ186" s="77"/>
      <c r="BA186" s="77"/>
    </row>
    <row r="187" spans="1:53" ht="18.75" customHeight="1" x14ac:dyDescent="0.3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  <c r="AN187" s="77"/>
      <c r="AO187" s="77"/>
      <c r="AP187" s="77"/>
      <c r="AQ187" s="77"/>
      <c r="AR187" s="77"/>
      <c r="AS187" s="77"/>
      <c r="AT187" s="77"/>
      <c r="AU187" s="77"/>
      <c r="AV187" s="77"/>
      <c r="AW187" s="77"/>
      <c r="AX187" s="77"/>
      <c r="AY187" s="77"/>
      <c r="AZ187" s="77"/>
      <c r="BA187" s="77"/>
    </row>
    <row r="188" spans="1:53" ht="18.75" customHeight="1" x14ac:dyDescent="0.3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  <c r="AP188" s="77"/>
      <c r="AQ188" s="77"/>
      <c r="AR188" s="77"/>
      <c r="AS188" s="77"/>
      <c r="AT188" s="77"/>
      <c r="AU188" s="77"/>
      <c r="AV188" s="77"/>
      <c r="AW188" s="77"/>
      <c r="AX188" s="77"/>
      <c r="AY188" s="77"/>
      <c r="AZ188" s="77"/>
      <c r="BA188" s="77"/>
    </row>
    <row r="189" spans="1:53" ht="18.75" customHeight="1" x14ac:dyDescent="0.3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  <c r="AP189" s="77"/>
      <c r="AQ189" s="77"/>
      <c r="AR189" s="77"/>
      <c r="AS189" s="77"/>
      <c r="AT189" s="77"/>
      <c r="AU189" s="77"/>
      <c r="AV189" s="77"/>
      <c r="AW189" s="77"/>
      <c r="AX189" s="77"/>
      <c r="AY189" s="77"/>
      <c r="AZ189" s="77"/>
      <c r="BA189" s="77"/>
    </row>
    <row r="190" spans="1:53" ht="18.75" customHeight="1" x14ac:dyDescent="0.3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  <c r="AP190" s="77"/>
      <c r="AQ190" s="77"/>
      <c r="AR190" s="77"/>
      <c r="AS190" s="77"/>
      <c r="AT190" s="77"/>
      <c r="AU190" s="77"/>
      <c r="AV190" s="77"/>
      <c r="AW190" s="77"/>
      <c r="AX190" s="77"/>
      <c r="AY190" s="77"/>
      <c r="AZ190" s="77"/>
      <c r="BA190" s="77"/>
    </row>
    <row r="191" spans="1:53" ht="18.75" customHeight="1" x14ac:dyDescent="0.3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  <c r="AP191" s="77"/>
      <c r="AQ191" s="77"/>
      <c r="AR191" s="77"/>
      <c r="AS191" s="77"/>
      <c r="AT191" s="77"/>
      <c r="AU191" s="77"/>
      <c r="AV191" s="77"/>
      <c r="AW191" s="77"/>
      <c r="AX191" s="77"/>
      <c r="AY191" s="77"/>
      <c r="AZ191" s="77"/>
      <c r="BA191" s="77"/>
    </row>
    <row r="192" spans="1:53" ht="18.75" customHeight="1" x14ac:dyDescent="0.3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  <c r="AP192" s="77"/>
      <c r="AQ192" s="77"/>
      <c r="AR192" s="77"/>
      <c r="AS192" s="77"/>
      <c r="AT192" s="77"/>
      <c r="AU192" s="77"/>
      <c r="AV192" s="77"/>
      <c r="AW192" s="77"/>
      <c r="AX192" s="77"/>
      <c r="AY192" s="77"/>
      <c r="AZ192" s="77"/>
      <c r="BA192" s="77"/>
    </row>
    <row r="193" spans="1:53" ht="18.75" customHeight="1" x14ac:dyDescent="0.3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  <c r="AP193" s="77"/>
      <c r="AQ193" s="77"/>
      <c r="AR193" s="77"/>
      <c r="AS193" s="77"/>
      <c r="AT193" s="77"/>
      <c r="AU193" s="77"/>
      <c r="AV193" s="77"/>
      <c r="AW193" s="77"/>
      <c r="AX193" s="77"/>
      <c r="AY193" s="77"/>
      <c r="AZ193" s="77"/>
      <c r="BA193" s="77"/>
    </row>
    <row r="194" spans="1:53" ht="18.75" customHeight="1" x14ac:dyDescent="0.3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  <c r="AP194" s="77"/>
      <c r="AQ194" s="77"/>
      <c r="AR194" s="77"/>
      <c r="AS194" s="77"/>
      <c r="AT194" s="77"/>
      <c r="AU194" s="77"/>
      <c r="AV194" s="77"/>
      <c r="AW194" s="77"/>
      <c r="AX194" s="77"/>
      <c r="AY194" s="77"/>
      <c r="AZ194" s="77"/>
      <c r="BA194" s="77"/>
    </row>
    <row r="195" spans="1:53" ht="18.75" customHeight="1" x14ac:dyDescent="0.3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  <c r="AP195" s="77"/>
      <c r="AQ195" s="77"/>
      <c r="AR195" s="77"/>
      <c r="AS195" s="77"/>
      <c r="AT195" s="77"/>
      <c r="AU195" s="77"/>
      <c r="AV195" s="77"/>
      <c r="AW195" s="77"/>
      <c r="AX195" s="77"/>
      <c r="AY195" s="77"/>
      <c r="AZ195" s="77"/>
      <c r="BA195" s="77"/>
    </row>
    <row r="196" spans="1:53" ht="18.75" customHeight="1" x14ac:dyDescent="0.3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  <c r="AP196" s="77"/>
      <c r="AQ196" s="77"/>
      <c r="AR196" s="77"/>
      <c r="AS196" s="77"/>
      <c r="AT196" s="77"/>
      <c r="AU196" s="77"/>
      <c r="AV196" s="77"/>
      <c r="AW196" s="77"/>
      <c r="AX196" s="77"/>
      <c r="AY196" s="77"/>
      <c r="AZ196" s="77"/>
      <c r="BA196" s="77"/>
    </row>
    <row r="197" spans="1:53" ht="18.75" customHeight="1" x14ac:dyDescent="0.3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  <c r="AP197" s="77"/>
      <c r="AQ197" s="77"/>
      <c r="AR197" s="77"/>
      <c r="AS197" s="77"/>
      <c r="AT197" s="77"/>
      <c r="AU197" s="77"/>
      <c r="AV197" s="77"/>
      <c r="AW197" s="77"/>
      <c r="AX197" s="77"/>
      <c r="AY197" s="77"/>
      <c r="AZ197" s="77"/>
      <c r="BA197" s="77"/>
    </row>
    <row r="198" spans="1:53" ht="18.75" customHeight="1" x14ac:dyDescent="0.3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  <c r="AP198" s="77"/>
      <c r="AQ198" s="77"/>
      <c r="AR198" s="77"/>
      <c r="AS198" s="77"/>
      <c r="AT198" s="77"/>
      <c r="AU198" s="77"/>
      <c r="AV198" s="77"/>
      <c r="AW198" s="77"/>
      <c r="AX198" s="77"/>
      <c r="AY198" s="77"/>
      <c r="AZ198" s="77"/>
      <c r="BA198" s="77"/>
    </row>
    <row r="199" spans="1:53" ht="18.75" customHeight="1" x14ac:dyDescent="0.3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  <c r="AP199" s="77"/>
      <c r="AQ199" s="77"/>
      <c r="AR199" s="77"/>
      <c r="AS199" s="77"/>
      <c r="AT199" s="77"/>
      <c r="AU199" s="77"/>
      <c r="AV199" s="77"/>
      <c r="AW199" s="77"/>
      <c r="AX199" s="77"/>
      <c r="AY199" s="77"/>
      <c r="AZ199" s="77"/>
      <c r="BA199" s="77"/>
    </row>
    <row r="200" spans="1:53" ht="18.75" customHeight="1" x14ac:dyDescent="0.3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  <c r="AN200" s="77"/>
      <c r="AO200" s="77"/>
      <c r="AP200" s="77"/>
      <c r="AQ200" s="77"/>
      <c r="AR200" s="77"/>
      <c r="AS200" s="77"/>
      <c r="AT200" s="77"/>
      <c r="AU200" s="77"/>
      <c r="AV200" s="77"/>
      <c r="AW200" s="77"/>
      <c r="AX200" s="77"/>
      <c r="AY200" s="77"/>
      <c r="AZ200" s="77"/>
      <c r="BA200" s="77"/>
    </row>
    <row r="201" spans="1:53" ht="18.75" customHeight="1" x14ac:dyDescent="0.3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U201" s="77"/>
      <c r="AV201" s="77"/>
      <c r="AW201" s="77"/>
      <c r="AX201" s="77"/>
      <c r="AY201" s="77"/>
      <c r="AZ201" s="77"/>
      <c r="BA201" s="77"/>
    </row>
    <row r="202" spans="1:53" ht="18.75" customHeight="1" x14ac:dyDescent="0.3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  <c r="AN202" s="77"/>
      <c r="AO202" s="77"/>
      <c r="AP202" s="77"/>
      <c r="AQ202" s="77"/>
      <c r="AR202" s="77"/>
      <c r="AS202" s="77"/>
      <c r="AT202" s="77"/>
      <c r="AU202" s="77"/>
      <c r="AV202" s="77"/>
      <c r="AW202" s="77"/>
      <c r="AX202" s="77"/>
      <c r="AY202" s="77"/>
      <c r="AZ202" s="77"/>
      <c r="BA202" s="77"/>
    </row>
    <row r="203" spans="1:53" ht="18.75" customHeight="1" x14ac:dyDescent="0.3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  <c r="AP203" s="77"/>
      <c r="AQ203" s="77"/>
      <c r="AR203" s="77"/>
      <c r="AS203" s="77"/>
      <c r="AT203" s="77"/>
      <c r="AU203" s="77"/>
      <c r="AV203" s="77"/>
      <c r="AW203" s="77"/>
      <c r="AX203" s="77"/>
      <c r="AY203" s="77"/>
      <c r="AZ203" s="77"/>
      <c r="BA203" s="77"/>
    </row>
    <row r="204" spans="1:53" ht="18.75" customHeight="1" x14ac:dyDescent="0.3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  <c r="AP204" s="77"/>
      <c r="AQ204" s="77"/>
      <c r="AR204" s="77"/>
      <c r="AS204" s="77"/>
      <c r="AT204" s="77"/>
      <c r="AU204" s="77"/>
      <c r="AV204" s="77"/>
      <c r="AW204" s="77"/>
      <c r="AX204" s="77"/>
      <c r="AY204" s="77"/>
      <c r="AZ204" s="77"/>
      <c r="BA204" s="77"/>
    </row>
    <row r="205" spans="1:53" ht="18.75" customHeight="1" x14ac:dyDescent="0.3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  <c r="AP205" s="77"/>
      <c r="AQ205" s="77"/>
      <c r="AR205" s="77"/>
      <c r="AS205" s="77"/>
      <c r="AT205" s="77"/>
      <c r="AU205" s="77"/>
      <c r="AV205" s="77"/>
      <c r="AW205" s="77"/>
      <c r="AX205" s="77"/>
      <c r="AY205" s="77"/>
      <c r="AZ205" s="77"/>
      <c r="BA205" s="77"/>
    </row>
    <row r="206" spans="1:53" ht="18.75" customHeight="1" x14ac:dyDescent="0.3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  <c r="AP206" s="77"/>
      <c r="AQ206" s="77"/>
      <c r="AR206" s="77"/>
      <c r="AS206" s="77"/>
      <c r="AT206" s="77"/>
      <c r="AU206" s="77"/>
      <c r="AV206" s="77"/>
      <c r="AW206" s="77"/>
      <c r="AX206" s="77"/>
      <c r="AY206" s="77"/>
      <c r="AZ206" s="77"/>
      <c r="BA206" s="77"/>
    </row>
    <row r="207" spans="1:53" ht="18.75" customHeight="1" x14ac:dyDescent="0.3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  <c r="AN207" s="77"/>
      <c r="AO207" s="77"/>
      <c r="AP207" s="77"/>
      <c r="AQ207" s="77"/>
      <c r="AR207" s="77"/>
      <c r="AS207" s="77"/>
      <c r="AT207" s="77"/>
      <c r="AU207" s="77"/>
      <c r="AV207" s="77"/>
      <c r="AW207" s="77"/>
      <c r="AX207" s="77"/>
      <c r="AY207" s="77"/>
      <c r="AZ207" s="77"/>
      <c r="BA207" s="77"/>
    </row>
    <row r="208" spans="1:53" ht="18.75" customHeight="1" x14ac:dyDescent="0.3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  <c r="AP208" s="77"/>
      <c r="AQ208" s="77"/>
      <c r="AR208" s="77"/>
      <c r="AS208" s="77"/>
      <c r="AT208" s="77"/>
      <c r="AU208" s="77"/>
      <c r="AV208" s="77"/>
      <c r="AW208" s="77"/>
      <c r="AX208" s="77"/>
      <c r="AY208" s="77"/>
      <c r="AZ208" s="77"/>
      <c r="BA208" s="77"/>
    </row>
    <row r="209" spans="1:53" ht="18.75" customHeight="1" x14ac:dyDescent="0.3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  <c r="AN209" s="77"/>
      <c r="AO209" s="77"/>
      <c r="AP209" s="77"/>
      <c r="AQ209" s="77"/>
      <c r="AR209" s="77"/>
      <c r="AS209" s="77"/>
      <c r="AT209" s="77"/>
      <c r="AU209" s="77"/>
      <c r="AV209" s="77"/>
      <c r="AW209" s="77"/>
      <c r="AX209" s="77"/>
      <c r="AY209" s="77"/>
      <c r="AZ209" s="77"/>
      <c r="BA209" s="77"/>
    </row>
    <row r="210" spans="1:53" ht="18.75" customHeight="1" x14ac:dyDescent="0.3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  <c r="AP210" s="77"/>
      <c r="AQ210" s="77"/>
      <c r="AR210" s="77"/>
      <c r="AS210" s="77"/>
      <c r="AT210" s="77"/>
      <c r="AU210" s="77"/>
      <c r="AV210" s="77"/>
      <c r="AW210" s="77"/>
      <c r="AX210" s="77"/>
      <c r="AY210" s="77"/>
      <c r="AZ210" s="77"/>
      <c r="BA210" s="77"/>
    </row>
    <row r="211" spans="1:53" ht="18.75" customHeight="1" x14ac:dyDescent="0.3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  <c r="AN211" s="77"/>
      <c r="AO211" s="77"/>
      <c r="AP211" s="77"/>
      <c r="AQ211" s="77"/>
      <c r="AR211" s="77"/>
      <c r="AS211" s="77"/>
      <c r="AT211" s="77"/>
      <c r="AU211" s="77"/>
      <c r="AV211" s="77"/>
      <c r="AW211" s="77"/>
      <c r="AX211" s="77"/>
      <c r="AY211" s="77"/>
      <c r="AZ211" s="77"/>
      <c r="BA211" s="77"/>
    </row>
    <row r="212" spans="1:53" ht="18.75" customHeight="1" x14ac:dyDescent="0.3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  <c r="AP212" s="77"/>
      <c r="AQ212" s="77"/>
      <c r="AR212" s="77"/>
      <c r="AS212" s="77"/>
      <c r="AT212" s="77"/>
      <c r="AU212" s="77"/>
      <c r="AV212" s="77"/>
      <c r="AW212" s="77"/>
      <c r="AX212" s="77"/>
      <c r="AY212" s="77"/>
      <c r="AZ212" s="77"/>
      <c r="BA212" s="77"/>
    </row>
    <row r="213" spans="1:53" ht="18.75" customHeight="1" x14ac:dyDescent="0.3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  <c r="AN213" s="77"/>
      <c r="AO213" s="77"/>
      <c r="AP213" s="77"/>
      <c r="AQ213" s="77"/>
      <c r="AR213" s="77"/>
      <c r="AS213" s="77"/>
      <c r="AT213" s="77"/>
      <c r="AU213" s="77"/>
      <c r="AV213" s="77"/>
      <c r="AW213" s="77"/>
      <c r="AX213" s="77"/>
      <c r="AY213" s="77"/>
      <c r="AZ213" s="77"/>
      <c r="BA213" s="77"/>
    </row>
    <row r="214" spans="1:53" ht="18.75" customHeight="1" x14ac:dyDescent="0.3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  <c r="AP214" s="77"/>
      <c r="AQ214" s="77"/>
      <c r="AR214" s="77"/>
      <c r="AS214" s="77"/>
      <c r="AT214" s="77"/>
      <c r="AU214" s="77"/>
      <c r="AV214" s="77"/>
      <c r="AW214" s="77"/>
      <c r="AX214" s="77"/>
      <c r="AY214" s="77"/>
      <c r="AZ214" s="77"/>
      <c r="BA214" s="77"/>
    </row>
    <row r="215" spans="1:53" ht="18.75" customHeight="1" x14ac:dyDescent="0.3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  <c r="AP215" s="77"/>
      <c r="AQ215" s="77"/>
      <c r="AR215" s="77"/>
      <c r="AS215" s="77"/>
      <c r="AT215" s="77"/>
      <c r="AU215" s="77"/>
      <c r="AV215" s="77"/>
      <c r="AW215" s="77"/>
      <c r="AX215" s="77"/>
      <c r="AY215" s="77"/>
      <c r="AZ215" s="77"/>
      <c r="BA215" s="77"/>
    </row>
    <row r="216" spans="1:53" ht="18.75" customHeight="1" x14ac:dyDescent="0.3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77"/>
      <c r="AW216" s="77"/>
      <c r="AX216" s="77"/>
      <c r="AY216" s="77"/>
      <c r="AZ216" s="77"/>
      <c r="BA216" s="77"/>
    </row>
    <row r="217" spans="1:53" ht="18.75" customHeight="1" x14ac:dyDescent="0.3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  <c r="AP217" s="77"/>
      <c r="AQ217" s="77"/>
      <c r="AR217" s="77"/>
      <c r="AS217" s="77"/>
      <c r="AT217" s="77"/>
      <c r="AU217" s="77"/>
      <c r="AV217" s="77"/>
      <c r="AW217" s="77"/>
      <c r="AX217" s="77"/>
      <c r="AY217" s="77"/>
      <c r="AZ217" s="77"/>
      <c r="BA217" s="77"/>
    </row>
    <row r="218" spans="1:53" ht="18.75" customHeight="1" x14ac:dyDescent="0.3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  <c r="AP218" s="77"/>
      <c r="AQ218" s="77"/>
      <c r="AR218" s="77"/>
      <c r="AS218" s="77"/>
      <c r="AT218" s="77"/>
      <c r="AU218" s="77"/>
      <c r="AV218" s="77"/>
      <c r="AW218" s="77"/>
      <c r="AX218" s="77"/>
      <c r="AY218" s="77"/>
      <c r="AZ218" s="77"/>
      <c r="BA218" s="77"/>
    </row>
    <row r="219" spans="1:53" ht="18.75" customHeight="1" x14ac:dyDescent="0.3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  <c r="AP219" s="77"/>
      <c r="AQ219" s="77"/>
      <c r="AR219" s="77"/>
      <c r="AS219" s="77"/>
      <c r="AT219" s="77"/>
      <c r="AU219" s="77"/>
      <c r="AV219" s="77"/>
      <c r="AW219" s="77"/>
      <c r="AX219" s="77"/>
      <c r="AY219" s="77"/>
      <c r="AZ219" s="77"/>
      <c r="BA219" s="77"/>
    </row>
    <row r="220" spans="1:53" ht="18.75" customHeight="1" x14ac:dyDescent="0.3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  <c r="AP220" s="77"/>
      <c r="AQ220" s="77"/>
      <c r="AR220" s="77"/>
      <c r="AS220" s="77"/>
      <c r="AT220" s="77"/>
      <c r="AU220" s="77"/>
      <c r="AV220" s="77"/>
      <c r="AW220" s="77"/>
      <c r="AX220" s="77"/>
      <c r="AY220" s="77"/>
      <c r="AZ220" s="77"/>
      <c r="BA220" s="77"/>
    </row>
    <row r="221" spans="1:53" ht="18.75" customHeight="1" x14ac:dyDescent="0.3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77"/>
      <c r="AQ221" s="77"/>
      <c r="AR221" s="77"/>
      <c r="AS221" s="77"/>
      <c r="AT221" s="77"/>
      <c r="AU221" s="77"/>
      <c r="AV221" s="77"/>
      <c r="AW221" s="77"/>
      <c r="AX221" s="77"/>
      <c r="AY221" s="77"/>
      <c r="AZ221" s="77"/>
      <c r="BA221" s="77"/>
    </row>
    <row r="222" spans="1:53" ht="18.75" customHeight="1" x14ac:dyDescent="0.3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  <c r="AN222" s="77"/>
      <c r="AO222" s="77"/>
      <c r="AP222" s="77"/>
      <c r="AQ222" s="77"/>
      <c r="AR222" s="77"/>
      <c r="AS222" s="77"/>
      <c r="AT222" s="77"/>
      <c r="AU222" s="77"/>
      <c r="AV222" s="77"/>
      <c r="AW222" s="77"/>
      <c r="AX222" s="77"/>
      <c r="AY222" s="77"/>
      <c r="AZ222" s="77"/>
      <c r="BA222" s="77"/>
    </row>
    <row r="223" spans="1:53" ht="18.75" customHeight="1" x14ac:dyDescent="0.3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  <c r="AP223" s="77"/>
      <c r="AQ223" s="77"/>
      <c r="AR223" s="77"/>
      <c r="AS223" s="77"/>
      <c r="AT223" s="77"/>
      <c r="AU223" s="77"/>
      <c r="AV223" s="77"/>
      <c r="AW223" s="77"/>
      <c r="AX223" s="77"/>
      <c r="AY223" s="77"/>
      <c r="AZ223" s="77"/>
      <c r="BA223" s="77"/>
    </row>
    <row r="224" spans="1:53" ht="18.75" customHeight="1" x14ac:dyDescent="0.3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  <c r="AP224" s="77"/>
      <c r="AQ224" s="77"/>
      <c r="AR224" s="77"/>
      <c r="AS224" s="77"/>
      <c r="AT224" s="77"/>
      <c r="AU224" s="77"/>
      <c r="AV224" s="77"/>
      <c r="AW224" s="77"/>
      <c r="AX224" s="77"/>
      <c r="AY224" s="77"/>
      <c r="AZ224" s="77"/>
      <c r="BA224" s="77"/>
    </row>
    <row r="225" spans="1:53" ht="18.75" customHeight="1" x14ac:dyDescent="0.3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  <c r="AP225" s="77"/>
      <c r="AQ225" s="77"/>
      <c r="AR225" s="77"/>
      <c r="AS225" s="77"/>
      <c r="AT225" s="77"/>
      <c r="AU225" s="77"/>
      <c r="AV225" s="77"/>
      <c r="AW225" s="77"/>
      <c r="AX225" s="77"/>
      <c r="AY225" s="77"/>
      <c r="AZ225" s="77"/>
      <c r="BA225" s="77"/>
    </row>
    <row r="226" spans="1:53" ht="18.75" customHeight="1" x14ac:dyDescent="0.3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  <c r="AP226" s="77"/>
      <c r="AQ226" s="77"/>
      <c r="AR226" s="77"/>
      <c r="AS226" s="77"/>
      <c r="AT226" s="77"/>
      <c r="AU226" s="77"/>
      <c r="AV226" s="77"/>
      <c r="AW226" s="77"/>
      <c r="AX226" s="77"/>
      <c r="AY226" s="77"/>
      <c r="AZ226" s="77"/>
      <c r="BA226" s="77"/>
    </row>
    <row r="227" spans="1:53" ht="18.75" customHeight="1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  <c r="AP227" s="77"/>
      <c r="AQ227" s="77"/>
      <c r="AR227" s="77"/>
      <c r="AS227" s="77"/>
      <c r="AT227" s="77"/>
      <c r="AU227" s="77"/>
      <c r="AV227" s="77"/>
      <c r="AW227" s="77"/>
      <c r="AX227" s="77"/>
      <c r="AY227" s="77"/>
      <c r="AZ227" s="77"/>
      <c r="BA227" s="77"/>
    </row>
    <row r="228" spans="1:53" ht="18.75" customHeight="1" x14ac:dyDescent="0.3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  <c r="AN228" s="77"/>
      <c r="AO228" s="77"/>
      <c r="AP228" s="77"/>
      <c r="AQ228" s="77"/>
      <c r="AR228" s="77"/>
      <c r="AS228" s="77"/>
      <c r="AT228" s="77"/>
      <c r="AU228" s="77"/>
      <c r="AV228" s="77"/>
      <c r="AW228" s="77"/>
      <c r="AX228" s="77"/>
      <c r="AY228" s="77"/>
      <c r="AZ228" s="77"/>
      <c r="BA228" s="77"/>
    </row>
    <row r="229" spans="1:53" ht="18.75" customHeight="1" x14ac:dyDescent="0.3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  <c r="AP229" s="77"/>
      <c r="AQ229" s="77"/>
      <c r="AR229" s="77"/>
      <c r="AS229" s="77"/>
      <c r="AT229" s="77"/>
      <c r="AU229" s="77"/>
      <c r="AV229" s="77"/>
      <c r="AW229" s="77"/>
      <c r="AX229" s="77"/>
      <c r="AY229" s="77"/>
      <c r="AZ229" s="77"/>
      <c r="BA229" s="77"/>
    </row>
    <row r="230" spans="1:53" ht="18.75" customHeight="1" x14ac:dyDescent="0.3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  <c r="AN230" s="77"/>
      <c r="AO230" s="77"/>
      <c r="AP230" s="77"/>
      <c r="AQ230" s="77"/>
      <c r="AR230" s="77"/>
      <c r="AS230" s="77"/>
      <c r="AT230" s="77"/>
      <c r="AU230" s="77"/>
      <c r="AV230" s="77"/>
      <c r="AW230" s="77"/>
      <c r="AX230" s="77"/>
      <c r="AY230" s="77"/>
      <c r="AZ230" s="77"/>
      <c r="BA230" s="77"/>
    </row>
    <row r="231" spans="1:53" ht="18.75" customHeight="1" x14ac:dyDescent="0.3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  <c r="AP231" s="77"/>
      <c r="AQ231" s="77"/>
      <c r="AR231" s="77"/>
      <c r="AS231" s="77"/>
      <c r="AT231" s="77"/>
      <c r="AU231" s="77"/>
      <c r="AV231" s="77"/>
      <c r="AW231" s="77"/>
      <c r="AX231" s="77"/>
      <c r="AY231" s="77"/>
      <c r="AZ231" s="77"/>
      <c r="BA231" s="77"/>
    </row>
    <row r="232" spans="1:53" ht="18.75" customHeight="1" x14ac:dyDescent="0.3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  <c r="AP232" s="77"/>
      <c r="AQ232" s="77"/>
      <c r="AR232" s="77"/>
      <c r="AS232" s="77"/>
      <c r="AT232" s="77"/>
      <c r="AU232" s="77"/>
      <c r="AV232" s="77"/>
      <c r="AW232" s="77"/>
      <c r="AX232" s="77"/>
      <c r="AY232" s="77"/>
      <c r="AZ232" s="77"/>
      <c r="BA232" s="77"/>
    </row>
    <row r="233" spans="1:53" ht="18.75" customHeight="1" x14ac:dyDescent="0.3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  <c r="AN233" s="77"/>
      <c r="AO233" s="77"/>
      <c r="AP233" s="77"/>
      <c r="AQ233" s="77"/>
      <c r="AR233" s="77"/>
      <c r="AS233" s="77"/>
      <c r="AT233" s="77"/>
      <c r="AU233" s="77"/>
      <c r="AV233" s="77"/>
      <c r="AW233" s="77"/>
      <c r="AX233" s="77"/>
      <c r="AY233" s="77"/>
      <c r="AZ233" s="77"/>
      <c r="BA233" s="77"/>
    </row>
    <row r="234" spans="1:53" ht="18.75" customHeight="1" x14ac:dyDescent="0.3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  <c r="AP234" s="77"/>
      <c r="AQ234" s="77"/>
      <c r="AR234" s="77"/>
      <c r="AS234" s="77"/>
      <c r="AT234" s="77"/>
      <c r="AU234" s="77"/>
      <c r="AV234" s="77"/>
      <c r="AW234" s="77"/>
      <c r="AX234" s="77"/>
      <c r="AY234" s="77"/>
      <c r="AZ234" s="77"/>
      <c r="BA234" s="77"/>
    </row>
    <row r="235" spans="1:53" ht="18.75" customHeight="1" x14ac:dyDescent="0.3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  <c r="AN235" s="77"/>
      <c r="AO235" s="77"/>
      <c r="AP235" s="77"/>
      <c r="AQ235" s="77"/>
      <c r="AR235" s="77"/>
      <c r="AS235" s="77"/>
      <c r="AT235" s="77"/>
      <c r="AU235" s="77"/>
      <c r="AV235" s="77"/>
      <c r="AW235" s="77"/>
      <c r="AX235" s="77"/>
      <c r="AY235" s="77"/>
      <c r="AZ235" s="77"/>
      <c r="BA235" s="77"/>
    </row>
    <row r="236" spans="1:53" ht="18.75" customHeight="1" x14ac:dyDescent="0.3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  <c r="AN236" s="77"/>
      <c r="AO236" s="77"/>
      <c r="AP236" s="77"/>
      <c r="AQ236" s="77"/>
      <c r="AR236" s="77"/>
      <c r="AS236" s="77"/>
      <c r="AT236" s="77"/>
      <c r="AU236" s="77"/>
      <c r="AV236" s="77"/>
      <c r="AW236" s="77"/>
      <c r="AX236" s="77"/>
      <c r="AY236" s="77"/>
      <c r="AZ236" s="77"/>
      <c r="BA236" s="77"/>
    </row>
    <row r="237" spans="1:53" ht="18.75" customHeight="1" x14ac:dyDescent="0.3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  <c r="AN237" s="77"/>
      <c r="AO237" s="77"/>
      <c r="AP237" s="77"/>
      <c r="AQ237" s="77"/>
      <c r="AR237" s="77"/>
      <c r="AS237" s="77"/>
      <c r="AT237" s="77"/>
      <c r="AU237" s="77"/>
      <c r="AV237" s="77"/>
      <c r="AW237" s="77"/>
      <c r="AX237" s="77"/>
      <c r="AY237" s="77"/>
      <c r="AZ237" s="77"/>
      <c r="BA237" s="77"/>
    </row>
    <row r="238" spans="1:53" ht="18.75" customHeight="1" x14ac:dyDescent="0.3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  <c r="AN238" s="77"/>
      <c r="AO238" s="77"/>
      <c r="AP238" s="77"/>
      <c r="AQ238" s="77"/>
      <c r="AR238" s="77"/>
      <c r="AS238" s="77"/>
      <c r="AT238" s="77"/>
      <c r="AU238" s="77"/>
      <c r="AV238" s="77"/>
      <c r="AW238" s="77"/>
      <c r="AX238" s="77"/>
      <c r="AY238" s="77"/>
      <c r="AZ238" s="77"/>
      <c r="BA238" s="77"/>
    </row>
    <row r="239" spans="1:53" ht="18.75" customHeight="1" x14ac:dyDescent="0.3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  <c r="AN239" s="77"/>
      <c r="AO239" s="77"/>
      <c r="AP239" s="77"/>
      <c r="AQ239" s="77"/>
      <c r="AR239" s="77"/>
      <c r="AS239" s="77"/>
      <c r="AT239" s="77"/>
      <c r="AU239" s="77"/>
      <c r="AV239" s="77"/>
      <c r="AW239" s="77"/>
      <c r="AX239" s="77"/>
      <c r="AY239" s="77"/>
      <c r="AZ239" s="77"/>
      <c r="BA239" s="77"/>
    </row>
    <row r="240" spans="1:53" ht="18.75" customHeight="1" x14ac:dyDescent="0.3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  <c r="AN240" s="77"/>
      <c r="AO240" s="77"/>
      <c r="AP240" s="77"/>
      <c r="AQ240" s="77"/>
      <c r="AR240" s="77"/>
      <c r="AS240" s="77"/>
      <c r="AT240" s="77"/>
      <c r="AU240" s="77"/>
      <c r="AV240" s="77"/>
      <c r="AW240" s="77"/>
      <c r="AX240" s="77"/>
      <c r="AY240" s="77"/>
      <c r="AZ240" s="77"/>
      <c r="BA240" s="77"/>
    </row>
    <row r="241" spans="1:53" ht="18.75" customHeight="1" x14ac:dyDescent="0.3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  <c r="AN241" s="77"/>
      <c r="AO241" s="77"/>
      <c r="AP241" s="77"/>
      <c r="AQ241" s="77"/>
      <c r="AR241" s="77"/>
      <c r="AS241" s="77"/>
      <c r="AT241" s="77"/>
      <c r="AU241" s="77"/>
      <c r="AV241" s="77"/>
      <c r="AW241" s="77"/>
      <c r="AX241" s="77"/>
      <c r="AY241" s="77"/>
      <c r="AZ241" s="77"/>
      <c r="BA241" s="77"/>
    </row>
    <row r="242" spans="1:53" ht="18.75" customHeight="1" x14ac:dyDescent="0.3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  <c r="AN242" s="77"/>
      <c r="AO242" s="77"/>
      <c r="AP242" s="77"/>
      <c r="AQ242" s="77"/>
      <c r="AR242" s="77"/>
      <c r="AS242" s="77"/>
      <c r="AT242" s="77"/>
      <c r="AU242" s="77"/>
      <c r="AV242" s="77"/>
      <c r="AW242" s="77"/>
      <c r="AX242" s="77"/>
      <c r="AY242" s="77"/>
      <c r="AZ242" s="77"/>
      <c r="BA242" s="77"/>
    </row>
    <row r="243" spans="1:53" ht="18.75" customHeight="1" x14ac:dyDescent="0.3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  <c r="AP243" s="77"/>
      <c r="AQ243" s="77"/>
      <c r="AR243" s="77"/>
      <c r="AS243" s="77"/>
      <c r="AT243" s="77"/>
      <c r="AU243" s="77"/>
      <c r="AV243" s="77"/>
      <c r="AW243" s="77"/>
      <c r="AX243" s="77"/>
      <c r="AY243" s="77"/>
      <c r="AZ243" s="77"/>
      <c r="BA243" s="77"/>
    </row>
    <row r="244" spans="1:53" ht="18.75" customHeight="1" x14ac:dyDescent="0.3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  <c r="AN244" s="77"/>
      <c r="AO244" s="77"/>
      <c r="AP244" s="77"/>
      <c r="AQ244" s="77"/>
      <c r="AR244" s="77"/>
      <c r="AS244" s="77"/>
      <c r="AT244" s="77"/>
      <c r="AU244" s="77"/>
      <c r="AV244" s="77"/>
      <c r="AW244" s="77"/>
      <c r="AX244" s="77"/>
      <c r="AY244" s="77"/>
      <c r="AZ244" s="77"/>
      <c r="BA244" s="77"/>
    </row>
    <row r="245" spans="1:53" ht="18.75" customHeight="1" x14ac:dyDescent="0.3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  <c r="AN245" s="77"/>
      <c r="AO245" s="77"/>
      <c r="AP245" s="77"/>
      <c r="AQ245" s="77"/>
      <c r="AR245" s="77"/>
      <c r="AS245" s="77"/>
      <c r="AT245" s="77"/>
      <c r="AU245" s="77"/>
      <c r="AV245" s="77"/>
      <c r="AW245" s="77"/>
      <c r="AX245" s="77"/>
      <c r="AY245" s="77"/>
      <c r="AZ245" s="77"/>
      <c r="BA245" s="77"/>
    </row>
    <row r="246" spans="1:53" ht="18.75" customHeight="1" x14ac:dyDescent="0.3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  <c r="AW246" s="77"/>
      <c r="AX246" s="77"/>
      <c r="AY246" s="77"/>
      <c r="AZ246" s="77"/>
      <c r="BA246" s="77"/>
    </row>
    <row r="247" spans="1:53" ht="18.75" customHeight="1" x14ac:dyDescent="0.3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  <c r="AP247" s="77"/>
      <c r="AQ247" s="77"/>
      <c r="AR247" s="77"/>
      <c r="AS247" s="77"/>
      <c r="AT247" s="77"/>
      <c r="AU247" s="77"/>
      <c r="AV247" s="77"/>
      <c r="AW247" s="77"/>
      <c r="AX247" s="77"/>
      <c r="AY247" s="77"/>
      <c r="AZ247" s="77"/>
      <c r="BA247" s="77"/>
    </row>
    <row r="248" spans="1:53" ht="18.75" customHeight="1" x14ac:dyDescent="0.3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  <c r="AP248" s="77"/>
      <c r="AQ248" s="77"/>
      <c r="AR248" s="77"/>
      <c r="AS248" s="77"/>
      <c r="AT248" s="77"/>
      <c r="AU248" s="77"/>
      <c r="AV248" s="77"/>
      <c r="AW248" s="77"/>
      <c r="AX248" s="77"/>
      <c r="AY248" s="77"/>
      <c r="AZ248" s="77"/>
      <c r="BA248" s="77"/>
    </row>
    <row r="249" spans="1:53" ht="18.75" customHeight="1" x14ac:dyDescent="0.3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  <c r="AN249" s="77"/>
      <c r="AO249" s="77"/>
      <c r="AP249" s="77"/>
      <c r="AQ249" s="77"/>
      <c r="AR249" s="77"/>
      <c r="AS249" s="77"/>
      <c r="AT249" s="77"/>
      <c r="AU249" s="77"/>
      <c r="AV249" s="77"/>
      <c r="AW249" s="77"/>
      <c r="AX249" s="77"/>
      <c r="AY249" s="77"/>
      <c r="AZ249" s="77"/>
      <c r="BA249" s="77"/>
    </row>
    <row r="250" spans="1:53" ht="18.75" customHeight="1" x14ac:dyDescent="0.3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  <c r="AP250" s="77"/>
      <c r="AQ250" s="77"/>
      <c r="AR250" s="77"/>
      <c r="AS250" s="77"/>
      <c r="AT250" s="77"/>
      <c r="AU250" s="77"/>
      <c r="AV250" s="77"/>
      <c r="AW250" s="77"/>
      <c r="AX250" s="77"/>
      <c r="AY250" s="77"/>
      <c r="AZ250" s="77"/>
      <c r="BA250" s="77"/>
    </row>
    <row r="251" spans="1:53" ht="18.75" customHeight="1" x14ac:dyDescent="0.3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  <c r="AP251" s="77"/>
      <c r="AQ251" s="77"/>
      <c r="AR251" s="77"/>
      <c r="AS251" s="77"/>
      <c r="AT251" s="77"/>
      <c r="AU251" s="77"/>
      <c r="AV251" s="77"/>
      <c r="AW251" s="77"/>
      <c r="AX251" s="77"/>
      <c r="AY251" s="77"/>
      <c r="AZ251" s="77"/>
      <c r="BA251" s="77"/>
    </row>
    <row r="252" spans="1:53" ht="18.75" customHeight="1" x14ac:dyDescent="0.3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  <c r="AP252" s="77"/>
      <c r="AQ252" s="77"/>
      <c r="AR252" s="77"/>
      <c r="AS252" s="77"/>
      <c r="AT252" s="77"/>
      <c r="AU252" s="77"/>
      <c r="AV252" s="77"/>
      <c r="AW252" s="77"/>
      <c r="AX252" s="77"/>
      <c r="AY252" s="77"/>
      <c r="AZ252" s="77"/>
      <c r="BA252" s="77"/>
    </row>
    <row r="253" spans="1:53" ht="18.75" customHeight="1" x14ac:dyDescent="0.3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  <c r="AN253" s="77"/>
      <c r="AO253" s="77"/>
      <c r="AP253" s="77"/>
      <c r="AQ253" s="77"/>
      <c r="AR253" s="77"/>
      <c r="AS253" s="77"/>
      <c r="AT253" s="77"/>
      <c r="AU253" s="77"/>
      <c r="AV253" s="77"/>
      <c r="AW253" s="77"/>
      <c r="AX253" s="77"/>
      <c r="AY253" s="77"/>
      <c r="AZ253" s="77"/>
      <c r="BA253" s="77"/>
    </row>
    <row r="254" spans="1:53" ht="18.75" customHeight="1" x14ac:dyDescent="0.3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  <c r="AP254" s="77"/>
      <c r="AQ254" s="77"/>
      <c r="AR254" s="77"/>
      <c r="AS254" s="77"/>
      <c r="AT254" s="77"/>
      <c r="AU254" s="77"/>
      <c r="AV254" s="77"/>
      <c r="AW254" s="77"/>
      <c r="AX254" s="77"/>
      <c r="AY254" s="77"/>
      <c r="AZ254" s="77"/>
      <c r="BA254" s="77"/>
    </row>
    <row r="255" spans="1:53" ht="18.75" customHeight="1" x14ac:dyDescent="0.3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  <c r="AN255" s="77"/>
      <c r="AO255" s="77"/>
      <c r="AP255" s="77"/>
      <c r="AQ255" s="77"/>
      <c r="AR255" s="77"/>
      <c r="AS255" s="77"/>
      <c r="AT255" s="77"/>
      <c r="AU255" s="77"/>
      <c r="AV255" s="77"/>
      <c r="AW255" s="77"/>
      <c r="AX255" s="77"/>
      <c r="AY255" s="77"/>
      <c r="AZ255" s="77"/>
      <c r="BA255" s="77"/>
    </row>
    <row r="256" spans="1:53" ht="18.75" customHeight="1" x14ac:dyDescent="0.3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  <c r="AN256" s="77"/>
      <c r="AO256" s="77"/>
      <c r="AP256" s="77"/>
      <c r="AQ256" s="77"/>
      <c r="AR256" s="77"/>
      <c r="AS256" s="77"/>
      <c r="AT256" s="77"/>
      <c r="AU256" s="77"/>
      <c r="AV256" s="77"/>
      <c r="AW256" s="77"/>
      <c r="AX256" s="77"/>
      <c r="AY256" s="77"/>
      <c r="AZ256" s="77"/>
      <c r="BA256" s="77"/>
    </row>
    <row r="257" spans="1:53" ht="18.75" customHeight="1" x14ac:dyDescent="0.3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  <c r="AN257" s="77"/>
      <c r="AO257" s="77"/>
      <c r="AP257" s="77"/>
      <c r="AQ257" s="77"/>
      <c r="AR257" s="77"/>
      <c r="AS257" s="77"/>
      <c r="AT257" s="77"/>
      <c r="AU257" s="77"/>
      <c r="AV257" s="77"/>
      <c r="AW257" s="77"/>
      <c r="AX257" s="77"/>
      <c r="AY257" s="77"/>
      <c r="AZ257" s="77"/>
      <c r="BA257" s="77"/>
    </row>
    <row r="258" spans="1:53" ht="18.75" customHeight="1" x14ac:dyDescent="0.3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  <c r="AN258" s="77"/>
      <c r="AO258" s="77"/>
      <c r="AP258" s="77"/>
      <c r="AQ258" s="77"/>
      <c r="AR258" s="77"/>
      <c r="AS258" s="77"/>
      <c r="AT258" s="77"/>
      <c r="AU258" s="77"/>
      <c r="AV258" s="77"/>
      <c r="AW258" s="77"/>
      <c r="AX258" s="77"/>
      <c r="AY258" s="77"/>
      <c r="AZ258" s="77"/>
      <c r="BA258" s="77"/>
    </row>
    <row r="259" spans="1:53" ht="18.75" customHeight="1" x14ac:dyDescent="0.3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  <c r="AF259" s="77"/>
      <c r="AG259" s="77"/>
      <c r="AH259" s="77"/>
      <c r="AI259" s="77"/>
      <c r="AJ259" s="77"/>
      <c r="AK259" s="77"/>
      <c r="AL259" s="77"/>
      <c r="AM259" s="77"/>
      <c r="AN259" s="77"/>
      <c r="AO259" s="77"/>
      <c r="AP259" s="77"/>
      <c r="AQ259" s="77"/>
      <c r="AR259" s="77"/>
      <c r="AS259" s="77"/>
      <c r="AT259" s="77"/>
      <c r="AU259" s="77"/>
      <c r="AV259" s="77"/>
      <c r="AW259" s="77"/>
      <c r="AX259" s="77"/>
      <c r="AY259" s="77"/>
      <c r="AZ259" s="77"/>
      <c r="BA259" s="77"/>
    </row>
    <row r="260" spans="1:53" ht="18.75" customHeight="1" x14ac:dyDescent="0.3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  <c r="AE260" s="77"/>
      <c r="AF260" s="77"/>
      <c r="AG260" s="77"/>
      <c r="AH260" s="77"/>
      <c r="AI260" s="77"/>
      <c r="AJ260" s="77"/>
      <c r="AK260" s="77"/>
      <c r="AL260" s="77"/>
      <c r="AM260" s="77"/>
      <c r="AN260" s="77"/>
      <c r="AO260" s="77"/>
      <c r="AP260" s="77"/>
      <c r="AQ260" s="77"/>
      <c r="AR260" s="77"/>
      <c r="AS260" s="77"/>
      <c r="AT260" s="77"/>
      <c r="AU260" s="77"/>
      <c r="AV260" s="77"/>
      <c r="AW260" s="77"/>
      <c r="AX260" s="77"/>
      <c r="AY260" s="77"/>
      <c r="AZ260" s="77"/>
      <c r="BA260" s="77"/>
    </row>
    <row r="261" spans="1:53" ht="18.75" customHeight="1" x14ac:dyDescent="0.3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  <c r="AP261" s="77"/>
      <c r="AQ261" s="77"/>
      <c r="AR261" s="77"/>
      <c r="AS261" s="77"/>
      <c r="AT261" s="77"/>
      <c r="AU261" s="77"/>
      <c r="AV261" s="77"/>
      <c r="AW261" s="77"/>
      <c r="AX261" s="77"/>
      <c r="AY261" s="77"/>
      <c r="AZ261" s="77"/>
      <c r="BA261" s="77"/>
    </row>
    <row r="262" spans="1:53" ht="18.75" customHeight="1" x14ac:dyDescent="0.3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  <c r="AE262" s="77"/>
      <c r="AF262" s="77"/>
      <c r="AG262" s="77"/>
      <c r="AH262" s="77"/>
      <c r="AI262" s="77"/>
      <c r="AJ262" s="77"/>
      <c r="AK262" s="77"/>
      <c r="AL262" s="77"/>
      <c r="AM262" s="77"/>
      <c r="AN262" s="77"/>
      <c r="AO262" s="77"/>
      <c r="AP262" s="77"/>
      <c r="AQ262" s="77"/>
      <c r="AR262" s="77"/>
      <c r="AS262" s="77"/>
      <c r="AT262" s="77"/>
      <c r="AU262" s="77"/>
      <c r="AV262" s="77"/>
      <c r="AW262" s="77"/>
      <c r="AX262" s="77"/>
      <c r="AY262" s="77"/>
      <c r="AZ262" s="77"/>
      <c r="BA262" s="77"/>
    </row>
    <row r="263" spans="1:53" ht="18.75" customHeight="1" x14ac:dyDescent="0.3">
      <c r="A263" s="77"/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  <c r="AA263" s="77"/>
      <c r="AB263" s="77"/>
      <c r="AC263" s="77"/>
      <c r="AD263" s="77"/>
      <c r="AE263" s="77"/>
      <c r="AF263" s="77"/>
      <c r="AG263" s="77"/>
      <c r="AH263" s="77"/>
      <c r="AI263" s="77"/>
      <c r="AJ263" s="77"/>
      <c r="AK263" s="77"/>
      <c r="AL263" s="77"/>
      <c r="AM263" s="77"/>
      <c r="AN263" s="77"/>
      <c r="AO263" s="77"/>
      <c r="AP263" s="77"/>
      <c r="AQ263" s="77"/>
      <c r="AR263" s="77"/>
      <c r="AS263" s="77"/>
      <c r="AT263" s="77"/>
      <c r="AU263" s="77"/>
      <c r="AV263" s="77"/>
      <c r="AW263" s="77"/>
      <c r="AX263" s="77"/>
      <c r="AY263" s="77"/>
      <c r="AZ263" s="77"/>
      <c r="BA263" s="77"/>
    </row>
    <row r="264" spans="1:53" ht="18.75" customHeight="1" x14ac:dyDescent="0.3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  <c r="AA264" s="77"/>
      <c r="AB264" s="77"/>
      <c r="AC264" s="77"/>
      <c r="AD264" s="77"/>
      <c r="AE264" s="77"/>
      <c r="AF264" s="77"/>
      <c r="AG264" s="77"/>
      <c r="AH264" s="77"/>
      <c r="AI264" s="77"/>
      <c r="AJ264" s="77"/>
      <c r="AK264" s="77"/>
      <c r="AL264" s="77"/>
      <c r="AM264" s="77"/>
      <c r="AN264" s="77"/>
      <c r="AO264" s="77"/>
      <c r="AP264" s="77"/>
      <c r="AQ264" s="77"/>
      <c r="AR264" s="77"/>
      <c r="AS264" s="77"/>
      <c r="AT264" s="77"/>
      <c r="AU264" s="77"/>
      <c r="AV264" s="77"/>
      <c r="AW264" s="77"/>
      <c r="AX264" s="77"/>
      <c r="AY264" s="77"/>
      <c r="AZ264" s="77"/>
      <c r="BA264" s="77"/>
    </row>
    <row r="265" spans="1:53" ht="18.75" customHeight="1" x14ac:dyDescent="0.3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  <c r="AA265" s="77"/>
      <c r="AB265" s="77"/>
      <c r="AC265" s="77"/>
      <c r="AD265" s="77"/>
      <c r="AE265" s="77"/>
      <c r="AF265" s="77"/>
      <c r="AG265" s="77"/>
      <c r="AH265" s="77"/>
      <c r="AI265" s="77"/>
      <c r="AJ265" s="77"/>
      <c r="AK265" s="77"/>
      <c r="AL265" s="77"/>
      <c r="AM265" s="77"/>
      <c r="AN265" s="77"/>
      <c r="AO265" s="77"/>
      <c r="AP265" s="77"/>
      <c r="AQ265" s="77"/>
      <c r="AR265" s="77"/>
      <c r="AS265" s="77"/>
      <c r="AT265" s="77"/>
      <c r="AU265" s="77"/>
      <c r="AV265" s="77"/>
      <c r="AW265" s="77"/>
      <c r="AX265" s="77"/>
      <c r="AY265" s="77"/>
      <c r="AZ265" s="77"/>
      <c r="BA265" s="77"/>
    </row>
    <row r="266" spans="1:53" ht="18.75" customHeight="1" x14ac:dyDescent="0.3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  <c r="AA266" s="77"/>
      <c r="AB266" s="77"/>
      <c r="AC266" s="77"/>
      <c r="AD266" s="77"/>
      <c r="AE266" s="77"/>
      <c r="AF266" s="77"/>
      <c r="AG266" s="77"/>
      <c r="AH266" s="77"/>
      <c r="AI266" s="77"/>
      <c r="AJ266" s="77"/>
      <c r="AK266" s="77"/>
      <c r="AL266" s="77"/>
      <c r="AM266" s="77"/>
      <c r="AN266" s="77"/>
      <c r="AO266" s="77"/>
      <c r="AP266" s="77"/>
      <c r="AQ266" s="77"/>
      <c r="AR266" s="77"/>
      <c r="AS266" s="77"/>
      <c r="AT266" s="77"/>
      <c r="AU266" s="77"/>
      <c r="AV266" s="77"/>
      <c r="AW266" s="77"/>
      <c r="AX266" s="77"/>
      <c r="AY266" s="77"/>
      <c r="AZ266" s="77"/>
      <c r="BA266" s="77"/>
    </row>
    <row r="267" spans="1:53" ht="18.75" customHeight="1" x14ac:dyDescent="0.3">
      <c r="A267" s="77"/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  <c r="AA267" s="77"/>
      <c r="AB267" s="77"/>
      <c r="AC267" s="77"/>
      <c r="AD267" s="77"/>
      <c r="AE267" s="77"/>
      <c r="AF267" s="77"/>
      <c r="AG267" s="77"/>
      <c r="AH267" s="77"/>
      <c r="AI267" s="77"/>
      <c r="AJ267" s="77"/>
      <c r="AK267" s="77"/>
      <c r="AL267" s="77"/>
      <c r="AM267" s="77"/>
      <c r="AN267" s="77"/>
      <c r="AO267" s="77"/>
      <c r="AP267" s="77"/>
      <c r="AQ267" s="77"/>
      <c r="AR267" s="77"/>
      <c r="AS267" s="77"/>
      <c r="AT267" s="77"/>
      <c r="AU267" s="77"/>
      <c r="AV267" s="77"/>
      <c r="AW267" s="77"/>
      <c r="AX267" s="77"/>
      <c r="AY267" s="77"/>
      <c r="AZ267" s="77"/>
      <c r="BA267" s="77"/>
    </row>
    <row r="268" spans="1:53" ht="18.75" customHeight="1" x14ac:dyDescent="0.3">
      <c r="A268" s="77"/>
      <c r="B268" s="77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77"/>
      <c r="AA268" s="77"/>
      <c r="AB268" s="77"/>
      <c r="AC268" s="77"/>
      <c r="AD268" s="77"/>
      <c r="AE268" s="77"/>
      <c r="AF268" s="77"/>
      <c r="AG268" s="77"/>
      <c r="AH268" s="77"/>
      <c r="AI268" s="77"/>
      <c r="AJ268" s="77"/>
      <c r="AK268" s="77"/>
      <c r="AL268" s="77"/>
      <c r="AM268" s="77"/>
      <c r="AN268" s="77"/>
      <c r="AO268" s="77"/>
      <c r="AP268" s="77"/>
      <c r="AQ268" s="77"/>
      <c r="AR268" s="77"/>
      <c r="AS268" s="77"/>
      <c r="AT268" s="77"/>
      <c r="AU268" s="77"/>
      <c r="AV268" s="77"/>
      <c r="AW268" s="77"/>
      <c r="AX268" s="77"/>
      <c r="AY268" s="77"/>
      <c r="AZ268" s="77"/>
      <c r="BA268" s="77"/>
    </row>
    <row r="269" spans="1:53" ht="18.75" customHeight="1" x14ac:dyDescent="0.3">
      <c r="A269" s="77"/>
      <c r="B269" s="77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  <c r="AA269" s="77"/>
      <c r="AB269" s="77"/>
      <c r="AC269" s="77"/>
      <c r="AD269" s="77"/>
      <c r="AE269" s="77"/>
      <c r="AF269" s="77"/>
      <c r="AG269" s="77"/>
      <c r="AH269" s="77"/>
      <c r="AI269" s="77"/>
      <c r="AJ269" s="77"/>
      <c r="AK269" s="77"/>
      <c r="AL269" s="77"/>
      <c r="AM269" s="77"/>
      <c r="AN269" s="77"/>
      <c r="AO269" s="77"/>
      <c r="AP269" s="77"/>
      <c r="AQ269" s="77"/>
      <c r="AR269" s="77"/>
      <c r="AS269" s="77"/>
      <c r="AT269" s="77"/>
      <c r="AU269" s="77"/>
      <c r="AV269" s="77"/>
      <c r="AW269" s="77"/>
      <c r="AX269" s="77"/>
      <c r="AY269" s="77"/>
      <c r="AZ269" s="77"/>
      <c r="BA269" s="77"/>
    </row>
    <row r="270" spans="1:53" ht="18.75" customHeight="1" x14ac:dyDescent="0.3">
      <c r="A270" s="77"/>
      <c r="B270" s="77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  <c r="AA270" s="77"/>
      <c r="AB270" s="77"/>
      <c r="AC270" s="77"/>
      <c r="AD270" s="77"/>
      <c r="AE270" s="77"/>
      <c r="AF270" s="77"/>
      <c r="AG270" s="77"/>
      <c r="AH270" s="77"/>
      <c r="AI270" s="77"/>
      <c r="AJ270" s="77"/>
      <c r="AK270" s="77"/>
      <c r="AL270" s="77"/>
      <c r="AM270" s="77"/>
      <c r="AN270" s="77"/>
      <c r="AO270" s="77"/>
      <c r="AP270" s="77"/>
      <c r="AQ270" s="77"/>
      <c r="AR270" s="77"/>
      <c r="AS270" s="77"/>
      <c r="AT270" s="77"/>
      <c r="AU270" s="77"/>
      <c r="AV270" s="77"/>
      <c r="AW270" s="77"/>
      <c r="AX270" s="77"/>
      <c r="AY270" s="77"/>
      <c r="AZ270" s="77"/>
      <c r="BA270" s="77"/>
    </row>
    <row r="271" spans="1:53" ht="18.75" customHeight="1" x14ac:dyDescent="0.3">
      <c r="A271" s="77"/>
      <c r="B271" s="77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  <c r="AA271" s="77"/>
      <c r="AB271" s="77"/>
      <c r="AC271" s="77"/>
      <c r="AD271" s="77"/>
      <c r="AE271" s="77"/>
      <c r="AF271" s="77"/>
      <c r="AG271" s="77"/>
      <c r="AH271" s="77"/>
      <c r="AI271" s="77"/>
      <c r="AJ271" s="77"/>
      <c r="AK271" s="77"/>
      <c r="AL271" s="77"/>
      <c r="AM271" s="77"/>
      <c r="AN271" s="77"/>
      <c r="AO271" s="77"/>
      <c r="AP271" s="77"/>
      <c r="AQ271" s="77"/>
      <c r="AR271" s="77"/>
      <c r="AS271" s="77"/>
      <c r="AT271" s="77"/>
      <c r="AU271" s="77"/>
      <c r="AV271" s="77"/>
      <c r="AW271" s="77"/>
      <c r="AX271" s="77"/>
      <c r="AY271" s="77"/>
      <c r="AZ271" s="77"/>
      <c r="BA271" s="77"/>
    </row>
    <row r="272" spans="1:53" ht="18.75" customHeight="1" x14ac:dyDescent="0.3">
      <c r="A272" s="77"/>
      <c r="B272" s="77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77"/>
      <c r="AA272" s="77"/>
      <c r="AB272" s="77"/>
      <c r="AC272" s="77"/>
      <c r="AD272" s="77"/>
      <c r="AE272" s="77"/>
      <c r="AF272" s="77"/>
      <c r="AG272" s="77"/>
      <c r="AH272" s="77"/>
      <c r="AI272" s="77"/>
      <c r="AJ272" s="77"/>
      <c r="AK272" s="77"/>
      <c r="AL272" s="77"/>
      <c r="AM272" s="77"/>
      <c r="AN272" s="77"/>
      <c r="AO272" s="77"/>
      <c r="AP272" s="77"/>
      <c r="AQ272" s="77"/>
      <c r="AR272" s="77"/>
      <c r="AS272" s="77"/>
      <c r="AT272" s="77"/>
      <c r="AU272" s="77"/>
      <c r="AV272" s="77"/>
      <c r="AW272" s="77"/>
      <c r="AX272" s="77"/>
      <c r="AY272" s="77"/>
      <c r="AZ272" s="77"/>
      <c r="BA272" s="77"/>
    </row>
    <row r="273" spans="1:53" ht="18.75" customHeight="1" x14ac:dyDescent="0.3">
      <c r="A273" s="77"/>
      <c r="B273" s="77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77"/>
      <c r="AA273" s="77"/>
      <c r="AB273" s="77"/>
      <c r="AC273" s="77"/>
      <c r="AD273" s="77"/>
      <c r="AE273" s="77"/>
      <c r="AF273" s="77"/>
      <c r="AG273" s="77"/>
      <c r="AH273" s="77"/>
      <c r="AI273" s="77"/>
      <c r="AJ273" s="77"/>
      <c r="AK273" s="77"/>
      <c r="AL273" s="77"/>
      <c r="AM273" s="77"/>
      <c r="AN273" s="77"/>
      <c r="AO273" s="77"/>
      <c r="AP273" s="77"/>
      <c r="AQ273" s="77"/>
      <c r="AR273" s="77"/>
      <c r="AS273" s="77"/>
      <c r="AT273" s="77"/>
      <c r="AU273" s="77"/>
      <c r="AV273" s="77"/>
      <c r="AW273" s="77"/>
      <c r="AX273" s="77"/>
      <c r="AY273" s="77"/>
      <c r="AZ273" s="77"/>
      <c r="BA273" s="77"/>
    </row>
    <row r="274" spans="1:53" ht="18.75" customHeight="1" x14ac:dyDescent="0.3">
      <c r="A274" s="77"/>
      <c r="B274" s="77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  <c r="AA274" s="77"/>
      <c r="AB274" s="77"/>
      <c r="AC274" s="77"/>
      <c r="AD274" s="77"/>
      <c r="AE274" s="77"/>
      <c r="AF274" s="77"/>
      <c r="AG274" s="77"/>
      <c r="AH274" s="77"/>
      <c r="AI274" s="77"/>
      <c r="AJ274" s="77"/>
      <c r="AK274" s="77"/>
      <c r="AL274" s="77"/>
      <c r="AM274" s="77"/>
      <c r="AN274" s="77"/>
      <c r="AO274" s="77"/>
      <c r="AP274" s="77"/>
      <c r="AQ274" s="77"/>
      <c r="AR274" s="77"/>
      <c r="AS274" s="77"/>
      <c r="AT274" s="77"/>
      <c r="AU274" s="77"/>
      <c r="AV274" s="77"/>
      <c r="AW274" s="77"/>
      <c r="AX274" s="77"/>
      <c r="AY274" s="77"/>
      <c r="AZ274" s="77"/>
      <c r="BA274" s="77"/>
    </row>
    <row r="275" spans="1:53" ht="18.75" customHeight="1" x14ac:dyDescent="0.3">
      <c r="A275" s="77"/>
      <c r="B275" s="77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  <c r="AA275" s="77"/>
      <c r="AB275" s="77"/>
      <c r="AC275" s="77"/>
      <c r="AD275" s="77"/>
      <c r="AE275" s="77"/>
      <c r="AF275" s="77"/>
      <c r="AG275" s="77"/>
      <c r="AH275" s="77"/>
      <c r="AI275" s="77"/>
      <c r="AJ275" s="77"/>
      <c r="AK275" s="77"/>
      <c r="AL275" s="77"/>
      <c r="AM275" s="77"/>
      <c r="AN275" s="77"/>
      <c r="AO275" s="77"/>
      <c r="AP275" s="77"/>
      <c r="AQ275" s="77"/>
      <c r="AR275" s="77"/>
      <c r="AS275" s="77"/>
      <c r="AT275" s="77"/>
      <c r="AU275" s="77"/>
      <c r="AV275" s="77"/>
      <c r="AW275" s="77"/>
      <c r="AX275" s="77"/>
      <c r="AY275" s="77"/>
      <c r="AZ275" s="77"/>
      <c r="BA275" s="77"/>
    </row>
    <row r="276" spans="1:53" ht="18.75" customHeight="1" x14ac:dyDescent="0.3">
      <c r="A276" s="77"/>
      <c r="B276" s="77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  <c r="AA276" s="77"/>
      <c r="AB276" s="77"/>
      <c r="AC276" s="77"/>
      <c r="AD276" s="77"/>
      <c r="AE276" s="77"/>
      <c r="AF276" s="77"/>
      <c r="AG276" s="77"/>
      <c r="AH276" s="77"/>
      <c r="AI276" s="77"/>
      <c r="AJ276" s="77"/>
      <c r="AK276" s="77"/>
      <c r="AL276" s="77"/>
      <c r="AM276" s="77"/>
      <c r="AN276" s="77"/>
      <c r="AO276" s="77"/>
      <c r="AP276" s="77"/>
      <c r="AQ276" s="77"/>
      <c r="AR276" s="77"/>
      <c r="AS276" s="77"/>
      <c r="AT276" s="77"/>
      <c r="AU276" s="77"/>
      <c r="AV276" s="77"/>
      <c r="AW276" s="77"/>
      <c r="AX276" s="77"/>
      <c r="AY276" s="77"/>
      <c r="AZ276" s="77"/>
      <c r="BA276" s="77"/>
    </row>
    <row r="277" spans="1:53" ht="18.75" customHeight="1" x14ac:dyDescent="0.3">
      <c r="A277" s="77"/>
      <c r="B277" s="77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  <c r="AA277" s="77"/>
      <c r="AB277" s="77"/>
      <c r="AC277" s="77"/>
      <c r="AD277" s="77"/>
      <c r="AE277" s="77"/>
      <c r="AF277" s="77"/>
      <c r="AG277" s="77"/>
      <c r="AH277" s="77"/>
      <c r="AI277" s="77"/>
      <c r="AJ277" s="77"/>
      <c r="AK277" s="77"/>
      <c r="AL277" s="77"/>
      <c r="AM277" s="77"/>
      <c r="AN277" s="77"/>
      <c r="AO277" s="77"/>
      <c r="AP277" s="77"/>
      <c r="AQ277" s="77"/>
      <c r="AR277" s="77"/>
      <c r="AS277" s="77"/>
      <c r="AT277" s="77"/>
      <c r="AU277" s="77"/>
      <c r="AV277" s="77"/>
      <c r="AW277" s="77"/>
      <c r="AX277" s="77"/>
      <c r="AY277" s="77"/>
      <c r="AZ277" s="77"/>
      <c r="BA277" s="77"/>
    </row>
    <row r="278" spans="1:53" ht="18.75" customHeight="1" x14ac:dyDescent="0.3">
      <c r="A278" s="77"/>
      <c r="B278" s="77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  <c r="AA278" s="77"/>
      <c r="AB278" s="77"/>
      <c r="AC278" s="77"/>
      <c r="AD278" s="77"/>
      <c r="AE278" s="77"/>
      <c r="AF278" s="77"/>
      <c r="AG278" s="77"/>
      <c r="AH278" s="77"/>
      <c r="AI278" s="77"/>
      <c r="AJ278" s="77"/>
      <c r="AK278" s="77"/>
      <c r="AL278" s="77"/>
      <c r="AM278" s="77"/>
      <c r="AN278" s="77"/>
      <c r="AO278" s="77"/>
      <c r="AP278" s="77"/>
      <c r="AQ278" s="77"/>
      <c r="AR278" s="77"/>
      <c r="AS278" s="77"/>
      <c r="AT278" s="77"/>
      <c r="AU278" s="77"/>
      <c r="AV278" s="77"/>
      <c r="AW278" s="77"/>
      <c r="AX278" s="77"/>
      <c r="AY278" s="77"/>
      <c r="AZ278" s="77"/>
      <c r="BA278" s="77"/>
    </row>
    <row r="279" spans="1:53" ht="18.75" customHeight="1" x14ac:dyDescent="0.3">
      <c r="A279" s="77"/>
      <c r="B279" s="77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  <c r="AA279" s="77"/>
      <c r="AB279" s="77"/>
      <c r="AC279" s="77"/>
      <c r="AD279" s="77"/>
      <c r="AE279" s="77"/>
      <c r="AF279" s="77"/>
      <c r="AG279" s="77"/>
      <c r="AH279" s="77"/>
      <c r="AI279" s="77"/>
      <c r="AJ279" s="77"/>
      <c r="AK279" s="77"/>
      <c r="AL279" s="77"/>
      <c r="AM279" s="77"/>
      <c r="AN279" s="77"/>
      <c r="AO279" s="77"/>
      <c r="AP279" s="77"/>
      <c r="AQ279" s="77"/>
      <c r="AR279" s="77"/>
      <c r="AS279" s="77"/>
      <c r="AT279" s="77"/>
      <c r="AU279" s="77"/>
      <c r="AV279" s="77"/>
      <c r="AW279" s="77"/>
      <c r="AX279" s="77"/>
      <c r="AY279" s="77"/>
      <c r="AZ279" s="77"/>
      <c r="BA279" s="77"/>
    </row>
    <row r="280" spans="1:53" ht="18.75" customHeight="1" x14ac:dyDescent="0.3">
      <c r="A280" s="77"/>
      <c r="B280" s="77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77"/>
      <c r="AA280" s="77"/>
      <c r="AB280" s="77"/>
      <c r="AC280" s="77"/>
      <c r="AD280" s="77"/>
      <c r="AE280" s="77"/>
      <c r="AF280" s="77"/>
      <c r="AG280" s="77"/>
      <c r="AH280" s="77"/>
      <c r="AI280" s="77"/>
      <c r="AJ280" s="77"/>
      <c r="AK280" s="77"/>
      <c r="AL280" s="77"/>
      <c r="AM280" s="77"/>
      <c r="AN280" s="77"/>
      <c r="AO280" s="77"/>
      <c r="AP280" s="77"/>
      <c r="AQ280" s="77"/>
      <c r="AR280" s="77"/>
      <c r="AS280" s="77"/>
      <c r="AT280" s="77"/>
      <c r="AU280" s="77"/>
      <c r="AV280" s="77"/>
      <c r="AW280" s="77"/>
      <c r="AX280" s="77"/>
      <c r="AY280" s="77"/>
      <c r="AZ280" s="77"/>
      <c r="BA280" s="77"/>
    </row>
    <row r="281" spans="1:53" ht="18.75" customHeight="1" x14ac:dyDescent="0.3">
      <c r="A281" s="77"/>
      <c r="B281" s="77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  <c r="AA281" s="77"/>
      <c r="AB281" s="77"/>
      <c r="AC281" s="77"/>
      <c r="AD281" s="77"/>
      <c r="AE281" s="77"/>
      <c r="AF281" s="77"/>
      <c r="AG281" s="77"/>
      <c r="AH281" s="77"/>
      <c r="AI281" s="77"/>
      <c r="AJ281" s="77"/>
      <c r="AK281" s="77"/>
      <c r="AL281" s="77"/>
      <c r="AM281" s="77"/>
      <c r="AN281" s="77"/>
      <c r="AO281" s="77"/>
      <c r="AP281" s="77"/>
      <c r="AQ281" s="77"/>
      <c r="AR281" s="77"/>
      <c r="AS281" s="77"/>
      <c r="AT281" s="77"/>
      <c r="AU281" s="77"/>
      <c r="AV281" s="77"/>
      <c r="AW281" s="77"/>
      <c r="AX281" s="77"/>
      <c r="AY281" s="77"/>
      <c r="AZ281" s="77"/>
      <c r="BA281" s="77"/>
    </row>
    <row r="282" spans="1:53" ht="18.75" customHeight="1" x14ac:dyDescent="0.3">
      <c r="A282" s="77"/>
      <c r="B282" s="77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  <c r="Z282" s="77"/>
      <c r="AA282" s="77"/>
      <c r="AB282" s="77"/>
      <c r="AC282" s="77"/>
      <c r="AD282" s="77"/>
      <c r="AE282" s="77"/>
      <c r="AF282" s="77"/>
      <c r="AG282" s="77"/>
      <c r="AH282" s="77"/>
      <c r="AI282" s="77"/>
      <c r="AJ282" s="77"/>
      <c r="AK282" s="77"/>
      <c r="AL282" s="77"/>
      <c r="AM282" s="77"/>
      <c r="AN282" s="77"/>
      <c r="AO282" s="77"/>
      <c r="AP282" s="77"/>
      <c r="AQ282" s="77"/>
      <c r="AR282" s="77"/>
      <c r="AS282" s="77"/>
      <c r="AT282" s="77"/>
      <c r="AU282" s="77"/>
      <c r="AV282" s="77"/>
      <c r="AW282" s="77"/>
      <c r="AX282" s="77"/>
      <c r="AY282" s="77"/>
      <c r="AZ282" s="77"/>
      <c r="BA282" s="77"/>
    </row>
    <row r="283" spans="1:53" ht="18.75" customHeight="1" x14ac:dyDescent="0.3">
      <c r="A283" s="77"/>
      <c r="B283" s="77"/>
      <c r="C283" s="77"/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  <c r="Z283" s="77"/>
      <c r="AA283" s="77"/>
      <c r="AB283" s="77"/>
      <c r="AC283" s="77"/>
      <c r="AD283" s="77"/>
      <c r="AE283" s="77"/>
      <c r="AF283" s="77"/>
      <c r="AG283" s="77"/>
      <c r="AH283" s="77"/>
      <c r="AI283" s="77"/>
      <c r="AJ283" s="77"/>
      <c r="AK283" s="77"/>
      <c r="AL283" s="77"/>
      <c r="AM283" s="77"/>
      <c r="AN283" s="77"/>
      <c r="AO283" s="77"/>
      <c r="AP283" s="77"/>
      <c r="AQ283" s="77"/>
      <c r="AR283" s="77"/>
      <c r="AS283" s="77"/>
      <c r="AT283" s="77"/>
      <c r="AU283" s="77"/>
      <c r="AV283" s="77"/>
      <c r="AW283" s="77"/>
      <c r="AX283" s="77"/>
      <c r="AY283" s="77"/>
      <c r="AZ283" s="77"/>
      <c r="BA283" s="77"/>
    </row>
    <row r="284" spans="1:53" ht="18.75" customHeight="1" x14ac:dyDescent="0.3">
      <c r="A284" s="77"/>
      <c r="B284" s="77"/>
      <c r="C284" s="77"/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  <c r="Z284" s="77"/>
      <c r="AA284" s="77"/>
      <c r="AB284" s="77"/>
      <c r="AC284" s="77"/>
      <c r="AD284" s="77"/>
      <c r="AE284" s="77"/>
      <c r="AF284" s="77"/>
      <c r="AG284" s="77"/>
      <c r="AH284" s="77"/>
      <c r="AI284" s="77"/>
      <c r="AJ284" s="77"/>
      <c r="AK284" s="77"/>
      <c r="AL284" s="77"/>
      <c r="AM284" s="77"/>
      <c r="AN284" s="77"/>
      <c r="AO284" s="77"/>
      <c r="AP284" s="77"/>
      <c r="AQ284" s="77"/>
      <c r="AR284" s="77"/>
      <c r="AS284" s="77"/>
      <c r="AT284" s="77"/>
      <c r="AU284" s="77"/>
      <c r="AV284" s="77"/>
      <c r="AW284" s="77"/>
      <c r="AX284" s="77"/>
      <c r="AY284" s="77"/>
      <c r="AZ284" s="77"/>
      <c r="BA284" s="77"/>
    </row>
    <row r="285" spans="1:53" ht="18.75" customHeight="1" x14ac:dyDescent="0.3">
      <c r="A285" s="77"/>
      <c r="B285" s="77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  <c r="Z285" s="77"/>
      <c r="AA285" s="77"/>
      <c r="AB285" s="77"/>
      <c r="AC285" s="77"/>
      <c r="AD285" s="77"/>
      <c r="AE285" s="77"/>
      <c r="AF285" s="77"/>
      <c r="AG285" s="77"/>
      <c r="AH285" s="77"/>
      <c r="AI285" s="77"/>
      <c r="AJ285" s="77"/>
      <c r="AK285" s="77"/>
      <c r="AL285" s="77"/>
      <c r="AM285" s="77"/>
      <c r="AN285" s="77"/>
      <c r="AO285" s="77"/>
      <c r="AP285" s="77"/>
      <c r="AQ285" s="77"/>
      <c r="AR285" s="77"/>
      <c r="AS285" s="77"/>
      <c r="AT285" s="77"/>
      <c r="AU285" s="77"/>
      <c r="AV285" s="77"/>
      <c r="AW285" s="77"/>
      <c r="AX285" s="77"/>
      <c r="AY285" s="77"/>
      <c r="AZ285" s="77"/>
      <c r="BA285" s="77"/>
    </row>
    <row r="286" spans="1:53" ht="18.75" customHeight="1" x14ac:dyDescent="0.3">
      <c r="A286" s="77"/>
      <c r="B286" s="77"/>
      <c r="C286" s="77"/>
      <c r="D286" s="77"/>
      <c r="E286" s="77"/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77"/>
      <c r="X286" s="77"/>
      <c r="Y286" s="77"/>
      <c r="Z286" s="77"/>
      <c r="AA286" s="77"/>
      <c r="AB286" s="77"/>
      <c r="AC286" s="77"/>
      <c r="AD286" s="77"/>
      <c r="AE286" s="77"/>
      <c r="AF286" s="77"/>
      <c r="AG286" s="77"/>
      <c r="AH286" s="77"/>
      <c r="AI286" s="77"/>
      <c r="AJ286" s="77"/>
      <c r="AK286" s="77"/>
      <c r="AL286" s="77"/>
      <c r="AM286" s="77"/>
      <c r="AN286" s="77"/>
      <c r="AO286" s="77"/>
      <c r="AP286" s="77"/>
      <c r="AQ286" s="77"/>
      <c r="AR286" s="77"/>
      <c r="AS286" s="77"/>
      <c r="AT286" s="77"/>
      <c r="AU286" s="77"/>
      <c r="AV286" s="77"/>
      <c r="AW286" s="77"/>
      <c r="AX286" s="77"/>
      <c r="AY286" s="77"/>
      <c r="AZ286" s="77"/>
      <c r="BA286" s="77"/>
    </row>
    <row r="287" spans="1:53" ht="18.75" customHeight="1" x14ac:dyDescent="0.3">
      <c r="A287" s="77"/>
      <c r="B287" s="77"/>
      <c r="C287" s="77"/>
      <c r="D287" s="77"/>
      <c r="E287" s="77"/>
      <c r="F287" s="77"/>
      <c r="G287" s="77"/>
      <c r="H287" s="77"/>
      <c r="I287" s="77"/>
      <c r="J287" s="77"/>
      <c r="K287" s="77"/>
      <c r="L287" s="77"/>
      <c r="M287" s="77"/>
      <c r="N287" s="77"/>
      <c r="O287" s="77"/>
      <c r="P287" s="77"/>
      <c r="Q287" s="77"/>
      <c r="R287" s="77"/>
      <c r="S287" s="77"/>
      <c r="T287" s="77"/>
      <c r="U287" s="77"/>
      <c r="V287" s="77"/>
      <c r="W287" s="77"/>
      <c r="X287" s="77"/>
      <c r="Y287" s="77"/>
      <c r="Z287" s="77"/>
      <c r="AA287" s="77"/>
      <c r="AB287" s="77"/>
      <c r="AC287" s="77"/>
      <c r="AD287" s="77"/>
      <c r="AE287" s="77"/>
      <c r="AF287" s="77"/>
      <c r="AG287" s="77"/>
      <c r="AH287" s="77"/>
      <c r="AI287" s="77"/>
      <c r="AJ287" s="77"/>
      <c r="AK287" s="77"/>
      <c r="AL287" s="77"/>
      <c r="AM287" s="77"/>
      <c r="AN287" s="77"/>
      <c r="AO287" s="77"/>
      <c r="AP287" s="77"/>
      <c r="AQ287" s="77"/>
      <c r="AR287" s="77"/>
      <c r="AS287" s="77"/>
      <c r="AT287" s="77"/>
      <c r="AU287" s="77"/>
      <c r="AV287" s="77"/>
      <c r="AW287" s="77"/>
      <c r="AX287" s="77"/>
      <c r="AY287" s="77"/>
      <c r="AZ287" s="77"/>
      <c r="BA287" s="77"/>
    </row>
    <row r="288" spans="1:53" ht="18.75" customHeight="1" x14ac:dyDescent="0.3">
      <c r="A288" s="77"/>
      <c r="B288" s="77"/>
      <c r="C288" s="77"/>
      <c r="D288" s="77"/>
      <c r="E288" s="77"/>
      <c r="F288" s="77"/>
      <c r="G288" s="77"/>
      <c r="H288" s="77"/>
      <c r="I288" s="77"/>
      <c r="J288" s="77"/>
      <c r="K288" s="77"/>
      <c r="L288" s="77"/>
      <c r="M288" s="77"/>
      <c r="N288" s="77"/>
      <c r="O288" s="77"/>
      <c r="P288" s="77"/>
      <c r="Q288" s="77"/>
      <c r="R288" s="77"/>
      <c r="S288" s="77"/>
      <c r="T288" s="77"/>
      <c r="U288" s="77"/>
      <c r="V288" s="77"/>
      <c r="W288" s="77"/>
      <c r="X288" s="77"/>
      <c r="Y288" s="77"/>
      <c r="Z288" s="77"/>
      <c r="AA288" s="77"/>
      <c r="AB288" s="77"/>
      <c r="AC288" s="77"/>
      <c r="AD288" s="77"/>
      <c r="AE288" s="77"/>
      <c r="AF288" s="77"/>
      <c r="AG288" s="77"/>
      <c r="AH288" s="77"/>
      <c r="AI288" s="77"/>
      <c r="AJ288" s="77"/>
      <c r="AK288" s="77"/>
      <c r="AL288" s="77"/>
      <c r="AM288" s="77"/>
      <c r="AN288" s="77"/>
      <c r="AO288" s="77"/>
      <c r="AP288" s="77"/>
      <c r="AQ288" s="77"/>
      <c r="AR288" s="77"/>
      <c r="AS288" s="77"/>
      <c r="AT288" s="77"/>
      <c r="AU288" s="77"/>
      <c r="AV288" s="77"/>
      <c r="AW288" s="77"/>
      <c r="AX288" s="77"/>
      <c r="AY288" s="77"/>
      <c r="AZ288" s="77"/>
      <c r="BA288" s="77"/>
    </row>
    <row r="289" spans="1:53" ht="18.75" customHeight="1" x14ac:dyDescent="0.3">
      <c r="A289" s="77"/>
      <c r="B289" s="77"/>
      <c r="C289" s="77"/>
      <c r="D289" s="77"/>
      <c r="E289" s="77"/>
      <c r="F289" s="77"/>
      <c r="G289" s="77"/>
      <c r="H289" s="77"/>
      <c r="I289" s="77"/>
      <c r="J289" s="77"/>
      <c r="K289" s="77"/>
      <c r="L289" s="77"/>
      <c r="M289" s="77"/>
      <c r="N289" s="77"/>
      <c r="O289" s="77"/>
      <c r="P289" s="77"/>
      <c r="Q289" s="77"/>
      <c r="R289" s="77"/>
      <c r="S289" s="77"/>
      <c r="T289" s="77"/>
      <c r="U289" s="77"/>
      <c r="V289" s="77"/>
      <c r="W289" s="77"/>
      <c r="X289" s="77"/>
      <c r="Y289" s="77"/>
      <c r="Z289" s="77"/>
      <c r="AA289" s="77"/>
      <c r="AB289" s="77"/>
      <c r="AC289" s="77"/>
      <c r="AD289" s="77"/>
      <c r="AE289" s="77"/>
      <c r="AF289" s="77"/>
      <c r="AG289" s="77"/>
      <c r="AH289" s="77"/>
      <c r="AI289" s="77"/>
      <c r="AJ289" s="77"/>
      <c r="AK289" s="77"/>
      <c r="AL289" s="77"/>
      <c r="AM289" s="77"/>
      <c r="AN289" s="77"/>
      <c r="AO289" s="77"/>
      <c r="AP289" s="77"/>
      <c r="AQ289" s="77"/>
      <c r="AR289" s="77"/>
      <c r="AS289" s="77"/>
      <c r="AT289" s="77"/>
      <c r="AU289" s="77"/>
      <c r="AV289" s="77"/>
      <c r="AW289" s="77"/>
      <c r="AX289" s="77"/>
      <c r="AY289" s="77"/>
      <c r="AZ289" s="77"/>
      <c r="BA289" s="77"/>
    </row>
    <row r="290" spans="1:53" ht="18.75" customHeight="1" x14ac:dyDescent="0.3">
      <c r="A290" s="77"/>
      <c r="B290" s="77"/>
      <c r="C290" s="77"/>
      <c r="D290" s="77"/>
      <c r="E290" s="77"/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77"/>
      <c r="X290" s="77"/>
      <c r="Y290" s="77"/>
      <c r="Z290" s="77"/>
      <c r="AA290" s="77"/>
      <c r="AB290" s="77"/>
      <c r="AC290" s="77"/>
      <c r="AD290" s="77"/>
      <c r="AE290" s="77"/>
      <c r="AF290" s="77"/>
      <c r="AG290" s="77"/>
      <c r="AH290" s="77"/>
      <c r="AI290" s="77"/>
      <c r="AJ290" s="77"/>
      <c r="AK290" s="77"/>
      <c r="AL290" s="77"/>
      <c r="AM290" s="77"/>
      <c r="AN290" s="77"/>
      <c r="AO290" s="77"/>
      <c r="AP290" s="77"/>
      <c r="AQ290" s="77"/>
      <c r="AR290" s="77"/>
      <c r="AS290" s="77"/>
      <c r="AT290" s="77"/>
      <c r="AU290" s="77"/>
      <c r="AV290" s="77"/>
      <c r="AW290" s="77"/>
      <c r="AX290" s="77"/>
      <c r="AY290" s="77"/>
      <c r="AZ290" s="77"/>
      <c r="BA290" s="77"/>
    </row>
    <row r="291" spans="1:53" ht="18.75" customHeight="1" x14ac:dyDescent="0.3">
      <c r="A291" s="77"/>
      <c r="B291" s="77"/>
      <c r="C291" s="77"/>
      <c r="D291" s="77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  <c r="Y291" s="77"/>
      <c r="Z291" s="77"/>
      <c r="AA291" s="77"/>
      <c r="AB291" s="77"/>
      <c r="AC291" s="77"/>
      <c r="AD291" s="77"/>
      <c r="AE291" s="77"/>
      <c r="AF291" s="77"/>
      <c r="AG291" s="77"/>
      <c r="AH291" s="77"/>
      <c r="AI291" s="77"/>
      <c r="AJ291" s="77"/>
      <c r="AK291" s="77"/>
      <c r="AL291" s="77"/>
      <c r="AM291" s="77"/>
      <c r="AN291" s="77"/>
      <c r="AO291" s="77"/>
      <c r="AP291" s="77"/>
      <c r="AQ291" s="77"/>
      <c r="AR291" s="77"/>
      <c r="AS291" s="77"/>
      <c r="AT291" s="77"/>
      <c r="AU291" s="77"/>
      <c r="AV291" s="77"/>
      <c r="AW291" s="77"/>
      <c r="AX291" s="77"/>
      <c r="AY291" s="77"/>
      <c r="AZ291" s="77"/>
      <c r="BA291" s="77"/>
    </row>
    <row r="292" spans="1:53" ht="18.75" customHeight="1" x14ac:dyDescent="0.3">
      <c r="A292" s="77"/>
      <c r="B292" s="77"/>
      <c r="C292" s="77"/>
      <c r="D292" s="77"/>
      <c r="E292" s="77"/>
      <c r="F292" s="77"/>
      <c r="G292" s="77"/>
      <c r="H292" s="77"/>
      <c r="I292" s="77"/>
      <c r="J292" s="77"/>
      <c r="K292" s="77"/>
      <c r="L292" s="77"/>
      <c r="M292" s="77"/>
      <c r="N292" s="77"/>
      <c r="O292" s="77"/>
      <c r="P292" s="77"/>
      <c r="Q292" s="77"/>
      <c r="R292" s="77"/>
      <c r="S292" s="77"/>
      <c r="T292" s="77"/>
      <c r="U292" s="77"/>
      <c r="V292" s="77"/>
      <c r="W292" s="77"/>
      <c r="X292" s="77"/>
      <c r="Y292" s="77"/>
      <c r="Z292" s="77"/>
      <c r="AA292" s="77"/>
      <c r="AB292" s="77"/>
      <c r="AC292" s="77"/>
      <c r="AD292" s="77"/>
      <c r="AE292" s="77"/>
      <c r="AF292" s="77"/>
      <c r="AG292" s="77"/>
      <c r="AH292" s="77"/>
      <c r="AI292" s="77"/>
      <c r="AJ292" s="77"/>
      <c r="AK292" s="77"/>
      <c r="AL292" s="77"/>
      <c r="AM292" s="77"/>
      <c r="AN292" s="77"/>
      <c r="AO292" s="77"/>
      <c r="AP292" s="77"/>
      <c r="AQ292" s="77"/>
      <c r="AR292" s="77"/>
      <c r="AS292" s="77"/>
      <c r="AT292" s="77"/>
      <c r="AU292" s="77"/>
      <c r="AV292" s="77"/>
      <c r="AW292" s="77"/>
      <c r="AX292" s="77"/>
      <c r="AY292" s="77"/>
      <c r="AZ292" s="77"/>
      <c r="BA292" s="77"/>
    </row>
    <row r="293" spans="1:53" ht="18.75" customHeight="1" x14ac:dyDescent="0.3">
      <c r="A293" s="77"/>
      <c r="B293" s="77"/>
      <c r="C293" s="77"/>
      <c r="D293" s="77"/>
      <c r="E293" s="77"/>
      <c r="F293" s="77"/>
      <c r="G293" s="77"/>
      <c r="H293" s="77"/>
      <c r="I293" s="77"/>
      <c r="J293" s="77"/>
      <c r="K293" s="77"/>
      <c r="L293" s="77"/>
      <c r="M293" s="77"/>
      <c r="N293" s="77"/>
      <c r="O293" s="77"/>
      <c r="P293" s="77"/>
      <c r="Q293" s="77"/>
      <c r="R293" s="77"/>
      <c r="S293" s="77"/>
      <c r="T293" s="77"/>
      <c r="U293" s="77"/>
      <c r="V293" s="77"/>
      <c r="W293" s="77"/>
      <c r="X293" s="77"/>
      <c r="Y293" s="77"/>
      <c r="Z293" s="77"/>
      <c r="AA293" s="77"/>
      <c r="AB293" s="77"/>
      <c r="AC293" s="77"/>
      <c r="AD293" s="77"/>
      <c r="AE293" s="77"/>
      <c r="AF293" s="77"/>
      <c r="AG293" s="77"/>
      <c r="AH293" s="77"/>
      <c r="AI293" s="77"/>
      <c r="AJ293" s="77"/>
      <c r="AK293" s="77"/>
      <c r="AL293" s="77"/>
      <c r="AM293" s="77"/>
      <c r="AN293" s="77"/>
      <c r="AO293" s="77"/>
      <c r="AP293" s="77"/>
      <c r="AQ293" s="77"/>
      <c r="AR293" s="77"/>
      <c r="AS293" s="77"/>
      <c r="AT293" s="77"/>
      <c r="AU293" s="77"/>
      <c r="AV293" s="77"/>
      <c r="AW293" s="77"/>
      <c r="AX293" s="77"/>
      <c r="AY293" s="77"/>
      <c r="AZ293" s="77"/>
      <c r="BA293" s="77"/>
    </row>
    <row r="294" spans="1:53" ht="18.75" customHeight="1" x14ac:dyDescent="0.3">
      <c r="A294" s="77"/>
      <c r="B294" s="77"/>
      <c r="C294" s="77"/>
      <c r="D294" s="77"/>
      <c r="E294" s="77"/>
      <c r="F294" s="77"/>
      <c r="G294" s="77"/>
      <c r="H294" s="77"/>
      <c r="I294" s="77"/>
      <c r="J294" s="77"/>
      <c r="K294" s="77"/>
      <c r="L294" s="77"/>
      <c r="M294" s="77"/>
      <c r="N294" s="77"/>
      <c r="O294" s="77"/>
      <c r="P294" s="77"/>
      <c r="Q294" s="77"/>
      <c r="R294" s="77"/>
      <c r="S294" s="77"/>
      <c r="T294" s="77"/>
      <c r="U294" s="77"/>
      <c r="V294" s="77"/>
      <c r="W294" s="77"/>
      <c r="X294" s="77"/>
      <c r="Y294" s="77"/>
      <c r="Z294" s="77"/>
      <c r="AA294" s="77"/>
      <c r="AB294" s="77"/>
      <c r="AC294" s="77"/>
      <c r="AD294" s="77"/>
      <c r="AE294" s="77"/>
      <c r="AF294" s="77"/>
      <c r="AG294" s="77"/>
      <c r="AH294" s="77"/>
      <c r="AI294" s="77"/>
      <c r="AJ294" s="77"/>
      <c r="AK294" s="77"/>
      <c r="AL294" s="77"/>
      <c r="AM294" s="77"/>
      <c r="AN294" s="77"/>
      <c r="AO294" s="77"/>
      <c r="AP294" s="77"/>
      <c r="AQ294" s="77"/>
      <c r="AR294" s="77"/>
      <c r="AS294" s="77"/>
      <c r="AT294" s="77"/>
      <c r="AU294" s="77"/>
      <c r="AV294" s="77"/>
      <c r="AW294" s="77"/>
      <c r="AX294" s="77"/>
      <c r="AY294" s="77"/>
      <c r="AZ294" s="77"/>
      <c r="BA294" s="77"/>
    </row>
    <row r="295" spans="1:53" ht="18.75" customHeight="1" x14ac:dyDescent="0.3">
      <c r="A295" s="77"/>
      <c r="B295" s="77"/>
      <c r="C295" s="77"/>
      <c r="D295" s="77"/>
      <c r="E295" s="77"/>
      <c r="F295" s="77"/>
      <c r="G295" s="77"/>
      <c r="H295" s="77"/>
      <c r="I295" s="77"/>
      <c r="J295" s="77"/>
      <c r="K295" s="77"/>
      <c r="L295" s="77"/>
      <c r="M295" s="77"/>
      <c r="N295" s="77"/>
      <c r="O295" s="77"/>
      <c r="P295" s="77"/>
      <c r="Q295" s="77"/>
      <c r="R295" s="77"/>
      <c r="S295" s="77"/>
      <c r="T295" s="77"/>
      <c r="U295" s="77"/>
      <c r="V295" s="77"/>
      <c r="W295" s="77"/>
      <c r="X295" s="77"/>
      <c r="Y295" s="77"/>
      <c r="Z295" s="77"/>
      <c r="AA295" s="77"/>
      <c r="AB295" s="77"/>
      <c r="AC295" s="77"/>
      <c r="AD295" s="77"/>
      <c r="AE295" s="77"/>
      <c r="AF295" s="77"/>
      <c r="AG295" s="77"/>
      <c r="AH295" s="77"/>
      <c r="AI295" s="77"/>
      <c r="AJ295" s="77"/>
      <c r="AK295" s="77"/>
      <c r="AL295" s="77"/>
      <c r="AM295" s="77"/>
      <c r="AN295" s="77"/>
      <c r="AO295" s="77"/>
      <c r="AP295" s="77"/>
      <c r="AQ295" s="77"/>
      <c r="AR295" s="77"/>
      <c r="AS295" s="77"/>
      <c r="AT295" s="77"/>
      <c r="AU295" s="77"/>
      <c r="AV295" s="77"/>
      <c r="AW295" s="77"/>
      <c r="AX295" s="77"/>
      <c r="AY295" s="77"/>
      <c r="AZ295" s="77"/>
      <c r="BA295" s="77"/>
    </row>
    <row r="296" spans="1:53" ht="18.75" customHeight="1" x14ac:dyDescent="0.3">
      <c r="A296" s="77"/>
      <c r="B296" s="77"/>
      <c r="C296" s="77"/>
      <c r="D296" s="77"/>
      <c r="E296" s="77"/>
      <c r="F296" s="77"/>
      <c r="G296" s="77"/>
      <c r="H296" s="77"/>
      <c r="I296" s="77"/>
      <c r="J296" s="77"/>
      <c r="K296" s="77"/>
      <c r="L296" s="77"/>
      <c r="M296" s="77"/>
      <c r="N296" s="77"/>
      <c r="O296" s="77"/>
      <c r="P296" s="77"/>
      <c r="Q296" s="77"/>
      <c r="R296" s="77"/>
      <c r="S296" s="77"/>
      <c r="T296" s="77"/>
      <c r="U296" s="77"/>
      <c r="V296" s="77"/>
      <c r="W296" s="77"/>
      <c r="X296" s="77"/>
      <c r="Y296" s="77"/>
      <c r="Z296" s="77"/>
      <c r="AA296" s="77"/>
      <c r="AB296" s="77"/>
      <c r="AC296" s="77"/>
      <c r="AD296" s="77"/>
      <c r="AE296" s="77"/>
      <c r="AF296" s="77"/>
      <c r="AG296" s="77"/>
      <c r="AH296" s="77"/>
      <c r="AI296" s="77"/>
      <c r="AJ296" s="77"/>
      <c r="AK296" s="77"/>
      <c r="AL296" s="77"/>
      <c r="AM296" s="77"/>
      <c r="AN296" s="77"/>
      <c r="AO296" s="77"/>
      <c r="AP296" s="77"/>
      <c r="AQ296" s="77"/>
      <c r="AR296" s="77"/>
      <c r="AS296" s="77"/>
      <c r="AT296" s="77"/>
      <c r="AU296" s="77"/>
      <c r="AV296" s="77"/>
      <c r="AW296" s="77"/>
      <c r="AX296" s="77"/>
      <c r="AY296" s="77"/>
      <c r="AZ296" s="77"/>
      <c r="BA296" s="77"/>
    </row>
    <row r="297" spans="1:53" ht="18.75" customHeight="1" x14ac:dyDescent="0.3">
      <c r="A297" s="77"/>
      <c r="B297" s="77"/>
      <c r="C297" s="77"/>
      <c r="D297" s="77"/>
      <c r="E297" s="77"/>
      <c r="F297" s="77"/>
      <c r="G297" s="77"/>
      <c r="H297" s="77"/>
      <c r="I297" s="77"/>
      <c r="J297" s="77"/>
      <c r="K297" s="77"/>
      <c r="L297" s="77"/>
      <c r="M297" s="77"/>
      <c r="N297" s="77"/>
      <c r="O297" s="77"/>
      <c r="P297" s="77"/>
      <c r="Q297" s="77"/>
      <c r="R297" s="77"/>
      <c r="S297" s="77"/>
      <c r="T297" s="77"/>
      <c r="U297" s="77"/>
      <c r="V297" s="77"/>
      <c r="W297" s="77"/>
      <c r="X297" s="77"/>
      <c r="Y297" s="77"/>
      <c r="Z297" s="77"/>
      <c r="AA297" s="77"/>
      <c r="AB297" s="77"/>
      <c r="AC297" s="77"/>
      <c r="AD297" s="77"/>
      <c r="AE297" s="77"/>
      <c r="AF297" s="77"/>
      <c r="AG297" s="77"/>
      <c r="AH297" s="77"/>
      <c r="AI297" s="77"/>
      <c r="AJ297" s="77"/>
      <c r="AK297" s="77"/>
      <c r="AL297" s="77"/>
      <c r="AM297" s="77"/>
      <c r="AN297" s="77"/>
      <c r="AO297" s="77"/>
      <c r="AP297" s="77"/>
      <c r="AQ297" s="77"/>
      <c r="AR297" s="77"/>
      <c r="AS297" s="77"/>
      <c r="AT297" s="77"/>
      <c r="AU297" s="77"/>
      <c r="AV297" s="77"/>
      <c r="AW297" s="77"/>
      <c r="AX297" s="77"/>
      <c r="AY297" s="77"/>
      <c r="AZ297" s="77"/>
      <c r="BA297" s="77"/>
    </row>
    <row r="298" spans="1:53" ht="18.75" customHeight="1" x14ac:dyDescent="0.3">
      <c r="A298" s="77"/>
      <c r="B298" s="77"/>
      <c r="C298" s="77"/>
      <c r="D298" s="77"/>
      <c r="E298" s="77"/>
      <c r="F298" s="77"/>
      <c r="G298" s="77"/>
      <c r="H298" s="77"/>
      <c r="I298" s="77"/>
      <c r="J298" s="77"/>
      <c r="K298" s="77"/>
      <c r="L298" s="77"/>
      <c r="M298" s="77"/>
      <c r="N298" s="77"/>
      <c r="O298" s="77"/>
      <c r="P298" s="77"/>
      <c r="Q298" s="77"/>
      <c r="R298" s="77"/>
      <c r="S298" s="77"/>
      <c r="T298" s="77"/>
      <c r="U298" s="77"/>
      <c r="V298" s="77"/>
      <c r="W298" s="77"/>
      <c r="X298" s="77"/>
      <c r="Y298" s="77"/>
      <c r="Z298" s="77"/>
      <c r="AA298" s="77"/>
      <c r="AB298" s="77"/>
      <c r="AC298" s="77"/>
      <c r="AD298" s="77"/>
      <c r="AE298" s="77"/>
      <c r="AF298" s="77"/>
      <c r="AG298" s="77"/>
      <c r="AH298" s="77"/>
      <c r="AI298" s="77"/>
      <c r="AJ298" s="77"/>
      <c r="AK298" s="77"/>
      <c r="AL298" s="77"/>
      <c r="AM298" s="77"/>
      <c r="AN298" s="77"/>
      <c r="AO298" s="77"/>
      <c r="AP298" s="77"/>
      <c r="AQ298" s="77"/>
      <c r="AR298" s="77"/>
      <c r="AS298" s="77"/>
      <c r="AT298" s="77"/>
      <c r="AU298" s="77"/>
      <c r="AV298" s="77"/>
      <c r="AW298" s="77"/>
      <c r="AX298" s="77"/>
      <c r="AY298" s="77"/>
      <c r="AZ298" s="77"/>
      <c r="BA298" s="77"/>
    </row>
    <row r="299" spans="1:53" ht="18.75" customHeight="1" x14ac:dyDescent="0.3">
      <c r="A299" s="77"/>
      <c r="B299" s="77"/>
      <c r="C299" s="77"/>
      <c r="D299" s="77"/>
      <c r="E299" s="77"/>
      <c r="F299" s="77"/>
      <c r="G299" s="77"/>
      <c r="H299" s="77"/>
      <c r="I299" s="77"/>
      <c r="J299" s="77"/>
      <c r="K299" s="77"/>
      <c r="L299" s="77"/>
      <c r="M299" s="77"/>
      <c r="N299" s="77"/>
      <c r="O299" s="77"/>
      <c r="P299" s="77"/>
      <c r="Q299" s="77"/>
      <c r="R299" s="77"/>
      <c r="S299" s="77"/>
      <c r="T299" s="77"/>
      <c r="U299" s="77"/>
      <c r="V299" s="77"/>
      <c r="W299" s="77"/>
      <c r="X299" s="77"/>
      <c r="Y299" s="77"/>
      <c r="Z299" s="77"/>
      <c r="AA299" s="77"/>
      <c r="AB299" s="77"/>
      <c r="AC299" s="77"/>
      <c r="AD299" s="77"/>
      <c r="AE299" s="77"/>
      <c r="AF299" s="77"/>
      <c r="AG299" s="77"/>
      <c r="AH299" s="77"/>
      <c r="AI299" s="77"/>
      <c r="AJ299" s="77"/>
      <c r="AK299" s="77"/>
      <c r="AL299" s="77"/>
      <c r="AM299" s="77"/>
      <c r="AN299" s="77"/>
      <c r="AO299" s="77"/>
      <c r="AP299" s="77"/>
      <c r="AQ299" s="77"/>
      <c r="AR299" s="77"/>
      <c r="AS299" s="77"/>
      <c r="AT299" s="77"/>
      <c r="AU299" s="77"/>
      <c r="AV299" s="77"/>
      <c r="AW299" s="77"/>
      <c r="AX299" s="77"/>
      <c r="AY299" s="77"/>
      <c r="AZ299" s="77"/>
      <c r="BA299" s="77"/>
    </row>
    <row r="300" spans="1:53" ht="18.75" customHeight="1" x14ac:dyDescent="0.3">
      <c r="A300" s="77"/>
      <c r="B300" s="77"/>
      <c r="C300" s="77"/>
      <c r="D300" s="77"/>
      <c r="E300" s="77"/>
      <c r="F300" s="77"/>
      <c r="G300" s="77"/>
      <c r="H300" s="77"/>
      <c r="I300" s="77"/>
      <c r="J300" s="77"/>
      <c r="K300" s="77"/>
      <c r="L300" s="77"/>
      <c r="M300" s="77"/>
      <c r="N300" s="77"/>
      <c r="O300" s="77"/>
      <c r="P300" s="77"/>
      <c r="Q300" s="77"/>
      <c r="R300" s="77"/>
      <c r="S300" s="77"/>
      <c r="T300" s="77"/>
      <c r="U300" s="77"/>
      <c r="V300" s="77"/>
      <c r="W300" s="77"/>
      <c r="X300" s="77"/>
      <c r="Y300" s="77"/>
      <c r="Z300" s="77"/>
      <c r="AA300" s="77"/>
      <c r="AB300" s="77"/>
      <c r="AC300" s="77"/>
      <c r="AD300" s="77"/>
      <c r="AE300" s="77"/>
      <c r="AF300" s="77"/>
      <c r="AG300" s="77"/>
      <c r="AH300" s="77"/>
      <c r="AI300" s="77"/>
      <c r="AJ300" s="77"/>
      <c r="AK300" s="77"/>
      <c r="AL300" s="77"/>
      <c r="AM300" s="77"/>
      <c r="AN300" s="77"/>
      <c r="AO300" s="77"/>
      <c r="AP300" s="77"/>
      <c r="AQ300" s="77"/>
      <c r="AR300" s="77"/>
      <c r="AS300" s="77"/>
      <c r="AT300" s="77"/>
      <c r="AU300" s="77"/>
      <c r="AV300" s="77"/>
      <c r="AW300" s="77"/>
      <c r="AX300" s="77"/>
      <c r="AY300" s="77"/>
      <c r="AZ300" s="77"/>
      <c r="BA300" s="77"/>
    </row>
    <row r="301" spans="1:53" ht="18.75" customHeight="1" x14ac:dyDescent="0.3">
      <c r="A301" s="77"/>
      <c r="B301" s="77"/>
      <c r="C301" s="77"/>
      <c r="D301" s="77"/>
      <c r="E301" s="77"/>
      <c r="F301" s="77"/>
      <c r="G301" s="77"/>
      <c r="H301" s="77"/>
      <c r="I301" s="77"/>
      <c r="J301" s="77"/>
      <c r="K301" s="77"/>
      <c r="L301" s="77"/>
      <c r="M301" s="77"/>
      <c r="N301" s="77"/>
      <c r="O301" s="77"/>
      <c r="P301" s="77"/>
      <c r="Q301" s="77"/>
      <c r="R301" s="77"/>
      <c r="S301" s="77"/>
      <c r="T301" s="77"/>
      <c r="U301" s="77"/>
      <c r="V301" s="77"/>
      <c r="W301" s="77"/>
      <c r="X301" s="77"/>
      <c r="Y301" s="77"/>
      <c r="Z301" s="77"/>
      <c r="AA301" s="77"/>
      <c r="AB301" s="77"/>
      <c r="AC301" s="77"/>
      <c r="AD301" s="77"/>
      <c r="AE301" s="77"/>
      <c r="AF301" s="77"/>
      <c r="AG301" s="77"/>
      <c r="AH301" s="77"/>
      <c r="AI301" s="77"/>
      <c r="AJ301" s="77"/>
      <c r="AK301" s="77"/>
      <c r="AL301" s="77"/>
      <c r="AM301" s="77"/>
      <c r="AN301" s="77"/>
      <c r="AO301" s="77"/>
      <c r="AP301" s="77"/>
      <c r="AQ301" s="77"/>
      <c r="AR301" s="77"/>
      <c r="AS301" s="77"/>
      <c r="AT301" s="77"/>
      <c r="AU301" s="77"/>
      <c r="AV301" s="77"/>
      <c r="AW301" s="77"/>
      <c r="AX301" s="77"/>
      <c r="AY301" s="77"/>
      <c r="AZ301" s="77"/>
      <c r="BA301" s="77"/>
    </row>
    <row r="302" spans="1:53" ht="18.75" customHeight="1" x14ac:dyDescent="0.3">
      <c r="A302" s="77"/>
      <c r="B302" s="77"/>
      <c r="C302" s="77"/>
      <c r="D302" s="77"/>
      <c r="E302" s="77"/>
      <c r="F302" s="77"/>
      <c r="G302" s="77"/>
      <c r="H302" s="77"/>
      <c r="I302" s="77"/>
      <c r="J302" s="77"/>
      <c r="K302" s="77"/>
      <c r="L302" s="77"/>
      <c r="M302" s="77"/>
      <c r="N302" s="77"/>
      <c r="O302" s="77"/>
      <c r="P302" s="77"/>
      <c r="Q302" s="77"/>
      <c r="R302" s="77"/>
      <c r="S302" s="77"/>
      <c r="T302" s="77"/>
      <c r="U302" s="77"/>
      <c r="V302" s="77"/>
      <c r="W302" s="77"/>
      <c r="X302" s="77"/>
      <c r="Y302" s="77"/>
      <c r="Z302" s="77"/>
      <c r="AA302" s="77"/>
      <c r="AB302" s="77"/>
      <c r="AC302" s="77"/>
      <c r="AD302" s="77"/>
      <c r="AE302" s="77"/>
      <c r="AF302" s="77"/>
      <c r="AG302" s="77"/>
      <c r="AH302" s="77"/>
      <c r="AI302" s="77"/>
      <c r="AJ302" s="77"/>
      <c r="AK302" s="77"/>
      <c r="AL302" s="77"/>
      <c r="AM302" s="77"/>
      <c r="AN302" s="77"/>
      <c r="AO302" s="77"/>
      <c r="AP302" s="77"/>
      <c r="AQ302" s="77"/>
      <c r="AR302" s="77"/>
      <c r="AS302" s="77"/>
      <c r="AT302" s="77"/>
      <c r="AU302" s="77"/>
      <c r="AV302" s="77"/>
      <c r="AW302" s="77"/>
      <c r="AX302" s="77"/>
      <c r="AY302" s="77"/>
      <c r="AZ302" s="77"/>
      <c r="BA302" s="77"/>
    </row>
    <row r="303" spans="1:53" ht="18.75" customHeight="1" x14ac:dyDescent="0.3">
      <c r="A303" s="77"/>
      <c r="B303" s="77"/>
      <c r="C303" s="77"/>
      <c r="D303" s="77"/>
      <c r="E303" s="77"/>
      <c r="F303" s="77"/>
      <c r="G303" s="77"/>
      <c r="H303" s="77"/>
      <c r="I303" s="77"/>
      <c r="J303" s="77"/>
      <c r="K303" s="77"/>
      <c r="L303" s="77"/>
      <c r="M303" s="77"/>
      <c r="N303" s="77"/>
      <c r="O303" s="77"/>
      <c r="P303" s="77"/>
      <c r="Q303" s="77"/>
      <c r="R303" s="77"/>
      <c r="S303" s="77"/>
      <c r="T303" s="77"/>
      <c r="U303" s="77"/>
      <c r="V303" s="77"/>
      <c r="W303" s="77"/>
      <c r="X303" s="77"/>
      <c r="Y303" s="77"/>
      <c r="Z303" s="77"/>
      <c r="AA303" s="77"/>
      <c r="AB303" s="77"/>
      <c r="AC303" s="77"/>
      <c r="AD303" s="77"/>
      <c r="AE303" s="77"/>
      <c r="AF303" s="77"/>
      <c r="AG303" s="77"/>
      <c r="AH303" s="77"/>
      <c r="AI303" s="77"/>
      <c r="AJ303" s="77"/>
      <c r="AK303" s="77"/>
      <c r="AL303" s="77"/>
      <c r="AM303" s="77"/>
      <c r="AN303" s="77"/>
      <c r="AO303" s="77"/>
      <c r="AP303" s="77"/>
      <c r="AQ303" s="77"/>
      <c r="AR303" s="77"/>
      <c r="AS303" s="77"/>
      <c r="AT303" s="77"/>
      <c r="AU303" s="77"/>
      <c r="AV303" s="77"/>
      <c r="AW303" s="77"/>
      <c r="AX303" s="77"/>
      <c r="AY303" s="77"/>
      <c r="AZ303" s="77"/>
      <c r="BA303" s="77"/>
    </row>
    <row r="304" spans="1:53" ht="18.75" customHeight="1" x14ac:dyDescent="0.3">
      <c r="A304" s="77"/>
      <c r="B304" s="77"/>
      <c r="C304" s="77"/>
      <c r="D304" s="77"/>
      <c r="E304" s="77"/>
      <c r="F304" s="77"/>
      <c r="G304" s="77"/>
      <c r="H304" s="77"/>
      <c r="I304" s="77"/>
      <c r="J304" s="77"/>
      <c r="K304" s="77"/>
      <c r="L304" s="77"/>
      <c r="M304" s="77"/>
      <c r="N304" s="77"/>
      <c r="O304" s="77"/>
      <c r="P304" s="77"/>
      <c r="Q304" s="77"/>
      <c r="R304" s="77"/>
      <c r="S304" s="77"/>
      <c r="T304" s="77"/>
      <c r="U304" s="77"/>
      <c r="V304" s="77"/>
      <c r="W304" s="77"/>
      <c r="X304" s="77"/>
      <c r="Y304" s="77"/>
      <c r="Z304" s="77"/>
      <c r="AA304" s="77"/>
      <c r="AB304" s="77"/>
      <c r="AC304" s="77"/>
      <c r="AD304" s="77"/>
      <c r="AE304" s="77"/>
      <c r="AF304" s="77"/>
      <c r="AG304" s="77"/>
      <c r="AH304" s="77"/>
      <c r="AI304" s="77"/>
      <c r="AJ304" s="77"/>
      <c r="AK304" s="77"/>
      <c r="AL304" s="77"/>
      <c r="AM304" s="77"/>
      <c r="AN304" s="77"/>
      <c r="AO304" s="77"/>
      <c r="AP304" s="77"/>
      <c r="AQ304" s="77"/>
      <c r="AR304" s="77"/>
      <c r="AS304" s="77"/>
      <c r="AT304" s="77"/>
      <c r="AU304" s="77"/>
      <c r="AV304" s="77"/>
      <c r="AW304" s="77"/>
      <c r="AX304" s="77"/>
      <c r="AY304" s="77"/>
      <c r="AZ304" s="77"/>
      <c r="BA304" s="77"/>
    </row>
    <row r="305" spans="1:53" ht="18.75" customHeight="1" x14ac:dyDescent="0.3">
      <c r="A305" s="77"/>
      <c r="B305" s="77"/>
      <c r="C305" s="77"/>
      <c r="D305" s="77"/>
      <c r="E305" s="77"/>
      <c r="F305" s="77"/>
      <c r="G305" s="77"/>
      <c r="H305" s="77"/>
      <c r="I305" s="77"/>
      <c r="J305" s="77"/>
      <c r="K305" s="77"/>
      <c r="L305" s="77"/>
      <c r="M305" s="77"/>
      <c r="N305" s="77"/>
      <c r="O305" s="77"/>
      <c r="P305" s="77"/>
      <c r="Q305" s="77"/>
      <c r="R305" s="77"/>
      <c r="S305" s="77"/>
      <c r="T305" s="77"/>
      <c r="U305" s="77"/>
      <c r="V305" s="77"/>
      <c r="W305" s="77"/>
      <c r="X305" s="77"/>
      <c r="Y305" s="77"/>
      <c r="Z305" s="77"/>
      <c r="AA305" s="77"/>
      <c r="AB305" s="77"/>
      <c r="AC305" s="77"/>
      <c r="AD305" s="77"/>
      <c r="AE305" s="77"/>
      <c r="AF305" s="77"/>
      <c r="AG305" s="77"/>
      <c r="AH305" s="77"/>
      <c r="AI305" s="77"/>
      <c r="AJ305" s="77"/>
      <c r="AK305" s="77"/>
      <c r="AL305" s="77"/>
      <c r="AM305" s="77"/>
      <c r="AN305" s="77"/>
      <c r="AO305" s="77"/>
      <c r="AP305" s="77"/>
      <c r="AQ305" s="77"/>
      <c r="AR305" s="77"/>
      <c r="AS305" s="77"/>
      <c r="AT305" s="77"/>
      <c r="AU305" s="77"/>
      <c r="AV305" s="77"/>
      <c r="AW305" s="77"/>
      <c r="AX305" s="77"/>
      <c r="AY305" s="77"/>
      <c r="AZ305" s="77"/>
      <c r="BA305" s="77"/>
    </row>
    <row r="306" spans="1:53" ht="18.75" customHeight="1" x14ac:dyDescent="0.3">
      <c r="A306" s="77"/>
      <c r="B306" s="77"/>
      <c r="C306" s="77"/>
      <c r="D306" s="77"/>
      <c r="E306" s="77"/>
      <c r="F306" s="77"/>
      <c r="G306" s="77"/>
      <c r="H306" s="77"/>
      <c r="I306" s="77"/>
      <c r="S306" s="77"/>
      <c r="T306" s="77"/>
      <c r="U306" s="77"/>
      <c r="V306" s="77"/>
      <c r="W306" s="77"/>
      <c r="X306" s="77"/>
      <c r="Y306" s="77"/>
      <c r="Z306" s="77"/>
      <c r="AA306" s="77"/>
      <c r="AB306" s="77"/>
      <c r="AC306" s="77"/>
      <c r="AD306" s="77"/>
      <c r="AE306" s="77"/>
      <c r="AF306" s="77"/>
      <c r="AG306" s="77"/>
      <c r="AH306" s="77"/>
      <c r="AI306" s="77"/>
      <c r="AJ306" s="77"/>
      <c r="AK306" s="77"/>
      <c r="AL306" s="77"/>
      <c r="AM306" s="77"/>
      <c r="AN306" s="77"/>
      <c r="AO306" s="77"/>
      <c r="AP306" s="77"/>
      <c r="AQ306" s="77"/>
      <c r="AR306" s="77"/>
      <c r="AS306" s="77"/>
      <c r="AT306" s="77"/>
      <c r="AU306" s="77"/>
      <c r="AV306" s="77"/>
      <c r="AW306" s="77"/>
      <c r="AX306" s="77"/>
      <c r="AY306" s="77"/>
      <c r="AZ306" s="77"/>
      <c r="BA306" s="77"/>
    </row>
    <row r="307" spans="1:53" ht="18.75" customHeight="1" x14ac:dyDescent="0.3">
      <c r="A307" s="77"/>
      <c r="B307" s="77"/>
      <c r="C307" s="77"/>
      <c r="D307" s="77"/>
      <c r="E307" s="77"/>
      <c r="F307" s="77"/>
      <c r="G307" s="77"/>
      <c r="H307" s="77"/>
      <c r="I307" s="77"/>
      <c r="S307" s="77"/>
      <c r="T307" s="77"/>
      <c r="U307" s="77"/>
      <c r="V307" s="77"/>
      <c r="W307" s="77"/>
      <c r="X307" s="77"/>
      <c r="Y307" s="77"/>
      <c r="Z307" s="77"/>
      <c r="AA307" s="77"/>
      <c r="AB307" s="77"/>
      <c r="AC307" s="77"/>
      <c r="AD307" s="77"/>
      <c r="AE307" s="77"/>
      <c r="AF307" s="77"/>
      <c r="AG307" s="77"/>
      <c r="AH307" s="77"/>
      <c r="AI307" s="77"/>
      <c r="AJ307" s="77"/>
      <c r="AK307" s="77"/>
      <c r="AL307" s="77"/>
      <c r="AM307" s="77"/>
      <c r="AN307" s="77"/>
      <c r="AO307" s="77"/>
      <c r="AP307" s="77"/>
      <c r="AQ307" s="77"/>
      <c r="AR307" s="77"/>
      <c r="AS307" s="77"/>
      <c r="AT307" s="77"/>
      <c r="AU307" s="77"/>
      <c r="AV307" s="77"/>
      <c r="AW307" s="77"/>
      <c r="AX307" s="77"/>
      <c r="AY307" s="77"/>
      <c r="AZ307" s="77"/>
      <c r="BA307" s="77"/>
    </row>
    <row r="308" spans="1:53" ht="18.75" customHeight="1" x14ac:dyDescent="0.3">
      <c r="A308" s="77"/>
      <c r="B308" s="77"/>
      <c r="C308" s="77"/>
      <c r="D308" s="77"/>
      <c r="E308" s="77"/>
      <c r="F308" s="77"/>
      <c r="G308" s="77"/>
      <c r="H308" s="77"/>
      <c r="I308" s="77"/>
      <c r="S308" s="77"/>
      <c r="T308" s="77"/>
      <c r="U308" s="77"/>
      <c r="V308" s="77"/>
      <c r="W308" s="77"/>
      <c r="X308" s="77"/>
      <c r="Y308" s="77"/>
      <c r="Z308" s="77"/>
      <c r="AA308" s="77"/>
      <c r="AB308" s="77"/>
      <c r="AC308" s="77"/>
      <c r="AD308" s="77"/>
      <c r="AE308" s="77"/>
      <c r="AF308" s="77"/>
      <c r="AG308" s="77"/>
      <c r="AH308" s="77"/>
      <c r="AI308" s="77"/>
      <c r="AJ308" s="77"/>
      <c r="AK308" s="77"/>
      <c r="AL308" s="77"/>
      <c r="AM308" s="77"/>
      <c r="AN308" s="77"/>
      <c r="AO308" s="77"/>
      <c r="AP308" s="77"/>
      <c r="AQ308" s="77"/>
      <c r="AR308" s="77"/>
      <c r="AS308" s="77"/>
      <c r="AT308" s="77"/>
      <c r="AU308" s="77"/>
      <c r="AV308" s="77"/>
      <c r="AW308" s="77"/>
      <c r="AX308" s="77"/>
      <c r="AY308" s="77"/>
      <c r="AZ308" s="77"/>
      <c r="BA308" s="77"/>
    </row>
    <row r="309" spans="1:53" ht="18.75" customHeight="1" x14ac:dyDescent="0.3">
      <c r="A309" s="77"/>
      <c r="B309" s="77"/>
      <c r="C309" s="77"/>
      <c r="D309" s="77"/>
      <c r="E309" s="77"/>
      <c r="F309" s="77"/>
      <c r="G309" s="77"/>
      <c r="H309" s="77"/>
      <c r="I309" s="77"/>
      <c r="S309" s="77"/>
      <c r="T309" s="77"/>
      <c r="U309" s="77"/>
      <c r="V309" s="77"/>
      <c r="W309" s="77"/>
      <c r="X309" s="77"/>
      <c r="Y309" s="77"/>
      <c r="Z309" s="77"/>
      <c r="AA309" s="77"/>
      <c r="AB309" s="77"/>
      <c r="AC309" s="77"/>
      <c r="AD309" s="77"/>
      <c r="AE309" s="77"/>
      <c r="AF309" s="77"/>
      <c r="AG309" s="77"/>
      <c r="AH309" s="77"/>
      <c r="AI309" s="77"/>
      <c r="AJ309" s="77"/>
      <c r="AK309" s="77"/>
      <c r="AL309" s="77"/>
      <c r="AM309" s="77"/>
      <c r="AN309" s="77"/>
      <c r="AO309" s="77"/>
      <c r="AP309" s="77"/>
      <c r="AQ309" s="77"/>
      <c r="AR309" s="77"/>
      <c r="AS309" s="77"/>
      <c r="AT309" s="77"/>
      <c r="AU309" s="77"/>
      <c r="AV309" s="77"/>
      <c r="AW309" s="77"/>
      <c r="AX309" s="77"/>
      <c r="AY309" s="77"/>
      <c r="AZ309" s="77"/>
      <c r="BA309" s="77"/>
    </row>
    <row r="310" spans="1:53" ht="18.75" customHeight="1" x14ac:dyDescent="0.3">
      <c r="A310" s="77"/>
      <c r="B310" s="77"/>
      <c r="C310" s="77"/>
      <c r="D310" s="77"/>
      <c r="E310" s="77"/>
      <c r="F310" s="77"/>
      <c r="G310" s="77"/>
      <c r="H310" s="77"/>
      <c r="I310" s="77"/>
      <c r="S310" s="77"/>
      <c r="T310" s="77"/>
      <c r="U310" s="77"/>
      <c r="V310" s="77"/>
      <c r="W310" s="77"/>
      <c r="X310" s="77"/>
      <c r="Y310" s="77"/>
      <c r="Z310" s="77"/>
      <c r="AA310" s="77"/>
      <c r="AB310" s="77"/>
      <c r="AC310" s="77"/>
      <c r="AD310" s="77"/>
      <c r="AE310" s="77"/>
      <c r="AF310" s="77"/>
      <c r="AG310" s="77"/>
      <c r="AH310" s="77"/>
      <c r="AI310" s="77"/>
      <c r="AJ310" s="77"/>
      <c r="AK310" s="77"/>
      <c r="AL310" s="77"/>
      <c r="AM310" s="77"/>
      <c r="AN310" s="77"/>
      <c r="AO310" s="77"/>
      <c r="AP310" s="77"/>
      <c r="AQ310" s="77"/>
      <c r="AR310" s="77"/>
      <c r="AS310" s="77"/>
      <c r="AT310" s="77"/>
      <c r="AU310" s="77"/>
      <c r="AV310" s="77"/>
      <c r="AW310" s="77"/>
      <c r="AX310" s="77"/>
      <c r="AY310" s="77"/>
      <c r="AZ310" s="77"/>
      <c r="BA310" s="77"/>
    </row>
    <row r="311" spans="1:53" ht="18.75" customHeight="1" x14ac:dyDescent="0.3">
      <c r="A311" s="77"/>
      <c r="B311" s="77"/>
      <c r="C311" s="77"/>
      <c r="D311" s="77"/>
      <c r="E311" s="77"/>
      <c r="F311" s="77"/>
      <c r="G311" s="77"/>
      <c r="H311" s="77"/>
      <c r="I311" s="77"/>
      <c r="S311" s="77"/>
      <c r="T311" s="77"/>
      <c r="U311" s="77"/>
      <c r="V311" s="77"/>
      <c r="W311" s="77"/>
      <c r="X311" s="77"/>
      <c r="Y311" s="77"/>
      <c r="Z311" s="77"/>
      <c r="AA311" s="77"/>
      <c r="AB311" s="77"/>
      <c r="AC311" s="77"/>
      <c r="AD311" s="77"/>
      <c r="AE311" s="77"/>
      <c r="AF311" s="77"/>
      <c r="AG311" s="77"/>
      <c r="AH311" s="77"/>
      <c r="AI311" s="77"/>
      <c r="AJ311" s="77"/>
      <c r="AK311" s="77"/>
      <c r="AL311" s="77"/>
      <c r="AM311" s="77"/>
      <c r="AN311" s="77"/>
      <c r="AO311" s="77"/>
      <c r="AP311" s="77"/>
      <c r="AQ311" s="77"/>
      <c r="AR311" s="77"/>
      <c r="AS311" s="77"/>
      <c r="AT311" s="77"/>
      <c r="AU311" s="77"/>
      <c r="AV311" s="77"/>
      <c r="AW311" s="77"/>
      <c r="AX311" s="77"/>
      <c r="AY311" s="77"/>
      <c r="AZ311" s="77"/>
      <c r="BA311" s="77"/>
    </row>
    <row r="312" spans="1:53" ht="18.75" customHeight="1" x14ac:dyDescent="0.3">
      <c r="A312" s="77"/>
      <c r="B312" s="77"/>
      <c r="C312" s="77"/>
      <c r="D312" s="77"/>
      <c r="E312" s="77"/>
      <c r="F312" s="77"/>
      <c r="G312" s="77"/>
      <c r="H312" s="77"/>
      <c r="I312" s="77"/>
      <c r="S312" s="77"/>
      <c r="T312" s="77"/>
      <c r="U312" s="77"/>
      <c r="V312" s="77"/>
      <c r="W312" s="77"/>
      <c r="X312" s="77"/>
      <c r="Y312" s="77"/>
      <c r="Z312" s="77"/>
      <c r="AA312" s="77"/>
      <c r="AB312" s="77"/>
      <c r="AC312" s="77"/>
      <c r="AD312" s="77"/>
      <c r="AE312" s="77"/>
      <c r="AF312" s="77"/>
      <c r="AG312" s="77"/>
      <c r="AH312" s="77"/>
      <c r="AI312" s="77"/>
      <c r="AJ312" s="77"/>
      <c r="AK312" s="77"/>
      <c r="AL312" s="77"/>
      <c r="AM312" s="77"/>
      <c r="AN312" s="77"/>
      <c r="AO312" s="77"/>
      <c r="AP312" s="77"/>
      <c r="AQ312" s="77"/>
      <c r="AR312" s="77"/>
      <c r="AS312" s="77"/>
      <c r="AT312" s="77"/>
      <c r="AU312" s="77"/>
      <c r="AV312" s="77"/>
      <c r="AW312" s="77"/>
      <c r="AX312" s="77"/>
      <c r="AY312" s="77"/>
      <c r="AZ312" s="77"/>
      <c r="BA312" s="77"/>
    </row>
    <row r="313" spans="1:53" ht="18.75" customHeight="1" x14ac:dyDescent="0.3">
      <c r="A313" s="77"/>
      <c r="B313" s="77"/>
      <c r="C313" s="77"/>
      <c r="D313" s="77"/>
      <c r="E313" s="77"/>
      <c r="F313" s="77"/>
      <c r="G313" s="77"/>
      <c r="H313" s="77"/>
      <c r="I313" s="77"/>
      <c r="S313" s="77"/>
      <c r="T313" s="77"/>
      <c r="U313" s="77"/>
      <c r="V313" s="77"/>
      <c r="W313" s="77"/>
      <c r="X313" s="77"/>
      <c r="Y313" s="77"/>
      <c r="Z313" s="77"/>
      <c r="AA313" s="77"/>
      <c r="AB313" s="77"/>
      <c r="AC313" s="77"/>
      <c r="AD313" s="77"/>
      <c r="AE313" s="77"/>
      <c r="AF313" s="77"/>
      <c r="AG313" s="77"/>
      <c r="AH313" s="77"/>
      <c r="AI313" s="77"/>
      <c r="AJ313" s="77"/>
      <c r="AK313" s="77"/>
      <c r="AL313" s="77"/>
      <c r="AM313" s="77"/>
      <c r="AN313" s="77"/>
      <c r="AO313" s="77"/>
      <c r="AP313" s="77"/>
      <c r="AQ313" s="77"/>
      <c r="AR313" s="77"/>
      <c r="AS313" s="77"/>
      <c r="AT313" s="77"/>
      <c r="AU313" s="77"/>
      <c r="AV313" s="77"/>
      <c r="AW313" s="77"/>
      <c r="AX313" s="77"/>
      <c r="AY313" s="77"/>
      <c r="AZ313" s="77"/>
      <c r="BA313" s="77"/>
    </row>
    <row r="314" spans="1:53" ht="15.75" customHeight="1" x14ac:dyDescent="0.2"/>
    <row r="315" spans="1:53" ht="15.75" customHeight="1" x14ac:dyDescent="0.2"/>
    <row r="316" spans="1:53" ht="15.75" customHeight="1" x14ac:dyDescent="0.2"/>
    <row r="317" spans="1:53" ht="15.75" customHeight="1" x14ac:dyDescent="0.2"/>
    <row r="318" spans="1:53" ht="15.75" customHeight="1" x14ac:dyDescent="0.2"/>
    <row r="319" spans="1:53" ht="15.75" customHeight="1" x14ac:dyDescent="0.2"/>
    <row r="320" spans="1:53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  <row r="1001" ht="15.75" customHeight="1" x14ac:dyDescent="0.2"/>
    <row r="1002" ht="15.75" customHeight="1" x14ac:dyDescent="0.2"/>
    <row r="1003" ht="15.75" customHeight="1" x14ac:dyDescent="0.2"/>
    <row r="1004" ht="15.75" customHeight="1" x14ac:dyDescent="0.2"/>
    <row r="1005" ht="15.75" customHeight="1" x14ac:dyDescent="0.2"/>
  </sheetData>
  <mergeCells count="56">
    <mergeCell ref="A6:AG6"/>
    <mergeCell ref="A1:AG1"/>
    <mergeCell ref="A2:AG2"/>
    <mergeCell ref="A3:AG3"/>
    <mergeCell ref="A4:AG4"/>
    <mergeCell ref="A5:AG5"/>
    <mergeCell ref="C8:U8"/>
    <mergeCell ref="X8:AG8"/>
    <mergeCell ref="B9:B10"/>
    <mergeCell ref="C9:D9"/>
    <mergeCell ref="E9:F9"/>
    <mergeCell ref="G9:H9"/>
    <mergeCell ref="I9:J9"/>
    <mergeCell ref="K9:L9"/>
    <mergeCell ref="M9:N9"/>
    <mergeCell ref="O9:P9"/>
    <mergeCell ref="S9:S10"/>
    <mergeCell ref="T9:T10"/>
    <mergeCell ref="U9:U10"/>
    <mergeCell ref="V9:V10"/>
    <mergeCell ref="W9:W10"/>
    <mergeCell ref="AD9:AD10"/>
    <mergeCell ref="AE9:AE10"/>
    <mergeCell ref="AF9:AF10"/>
    <mergeCell ref="AG9:AG10"/>
    <mergeCell ref="A11:A95"/>
    <mergeCell ref="B11:AG11"/>
    <mergeCell ref="B64:AG64"/>
    <mergeCell ref="B73:AG73"/>
    <mergeCell ref="B85:AG85"/>
    <mergeCell ref="X9:X10"/>
    <mergeCell ref="Y9:Y10"/>
    <mergeCell ref="Z9:Z10"/>
    <mergeCell ref="AA9:AA10"/>
    <mergeCell ref="AB9:AB10"/>
    <mergeCell ref="AC9:AC10"/>
    <mergeCell ref="Q9:R9"/>
    <mergeCell ref="J98:R98"/>
    <mergeCell ref="U98:AF98"/>
    <mergeCell ref="J99:R99"/>
    <mergeCell ref="U99:AF99"/>
    <mergeCell ref="J100:R100"/>
    <mergeCell ref="U100:AF100"/>
    <mergeCell ref="U106:AF106"/>
    <mergeCell ref="U107:AF107"/>
    <mergeCell ref="J101:R101"/>
    <mergeCell ref="U101:AF101"/>
    <mergeCell ref="U102:AF102"/>
    <mergeCell ref="U103:AF103"/>
    <mergeCell ref="U104:AF104"/>
    <mergeCell ref="U105:AF105"/>
    <mergeCell ref="J102:R102"/>
    <mergeCell ref="J103:R103"/>
    <mergeCell ref="J104:R104"/>
    <mergeCell ref="J105:R105"/>
    <mergeCell ref="J106:R106"/>
  </mergeCells>
  <printOptions horizontalCentered="1" verticalCentered="1"/>
  <pageMargins left="0.19685039370078741" right="0.31496062992125984" top="0.59055118110236227" bottom="0.39370078740157483" header="0" footer="0"/>
  <pageSetup paperSize="9" scale="40" fitToHeight="0" orientation="landscape" r:id="rId1"/>
  <rowBreaks count="1" manualBreakCount="1">
    <brk id="63" max="30" man="1"/>
  </row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1006"/>
  <sheetViews>
    <sheetView tabSelected="1" view="pageBreakPreview" zoomScale="70" zoomScaleNormal="55" zoomScaleSheetLayoutView="70" workbookViewId="0">
      <pane xSplit="2" ySplit="11" topLeftCell="C48" activePane="bottomRight" state="frozen"/>
      <selection pane="topRight" activeCell="C1" sqref="C1"/>
      <selection pane="bottomLeft" activeCell="A12" sqref="A12"/>
      <selection pane="bottomRight" activeCell="B99" sqref="B99"/>
    </sheetView>
  </sheetViews>
  <sheetFormatPr defaultColWidth="12.625" defaultRowHeight="15" customHeight="1" x14ac:dyDescent="0.2"/>
  <cols>
    <col min="1" max="1" width="3.625" style="555" customWidth="1"/>
    <col min="2" max="2" width="46.75" style="555" customWidth="1"/>
    <col min="3" max="3" width="7.375" style="555" customWidth="1"/>
    <col min="4" max="21" width="7.125" style="555" customWidth="1"/>
    <col min="22" max="23" width="9.5" style="555" customWidth="1"/>
    <col min="24" max="24" width="7.75" style="555" customWidth="1"/>
    <col min="25" max="25" width="8.375" style="555" customWidth="1"/>
    <col min="26" max="27" width="8.75" style="555" customWidth="1"/>
    <col min="28" max="28" width="9.875" style="555" customWidth="1"/>
    <col min="29" max="29" width="8" style="555" customWidth="1"/>
    <col min="30" max="31" width="10.375" style="555" customWidth="1"/>
    <col min="32" max="33" width="8" style="555" customWidth="1"/>
    <col min="34" max="34" width="8.25" style="555" customWidth="1"/>
    <col min="35" max="53" width="15.125" style="555" customWidth="1"/>
    <col min="54" max="16384" width="12.625" style="555"/>
  </cols>
  <sheetData>
    <row r="1" spans="1:53" ht="15.75" customHeight="1" x14ac:dyDescent="0.25">
      <c r="A1" s="571" t="s">
        <v>294</v>
      </c>
      <c r="B1" s="572"/>
      <c r="C1" s="572"/>
      <c r="D1" s="572"/>
      <c r="E1" s="572"/>
      <c r="F1" s="572"/>
      <c r="G1" s="572"/>
      <c r="H1" s="572"/>
      <c r="I1" s="572"/>
      <c r="J1" s="572"/>
      <c r="K1" s="572"/>
      <c r="L1" s="572"/>
      <c r="M1" s="572"/>
      <c r="N1" s="572"/>
      <c r="O1" s="572"/>
      <c r="P1" s="572"/>
      <c r="Q1" s="572"/>
      <c r="R1" s="572"/>
      <c r="S1" s="572"/>
      <c r="T1" s="572"/>
      <c r="U1" s="572"/>
      <c r="V1" s="572"/>
      <c r="W1" s="572"/>
      <c r="X1" s="572"/>
      <c r="Y1" s="572"/>
      <c r="Z1" s="572"/>
      <c r="AA1" s="572"/>
      <c r="AB1" s="572"/>
      <c r="AC1" s="572"/>
      <c r="AD1" s="572"/>
      <c r="AE1" s="572"/>
      <c r="AF1" s="572"/>
      <c r="AG1" s="572"/>
      <c r="AH1" s="1"/>
      <c r="AI1" s="1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</row>
    <row r="2" spans="1:53" ht="15.75" customHeight="1" x14ac:dyDescent="0.25">
      <c r="A2" s="571" t="s">
        <v>1</v>
      </c>
      <c r="B2" s="572"/>
      <c r="C2" s="572"/>
      <c r="D2" s="572"/>
      <c r="E2" s="572"/>
      <c r="F2" s="572"/>
      <c r="G2" s="572"/>
      <c r="H2" s="572"/>
      <c r="I2" s="572"/>
      <c r="J2" s="572"/>
      <c r="K2" s="572"/>
      <c r="L2" s="572"/>
      <c r="M2" s="572"/>
      <c r="N2" s="572"/>
      <c r="O2" s="572"/>
      <c r="P2" s="572"/>
      <c r="Q2" s="572"/>
      <c r="R2" s="572"/>
      <c r="S2" s="572"/>
      <c r="T2" s="572"/>
      <c r="U2" s="572"/>
      <c r="V2" s="572"/>
      <c r="W2" s="572"/>
      <c r="X2" s="572"/>
      <c r="Y2" s="572"/>
      <c r="Z2" s="572"/>
      <c r="AA2" s="572"/>
      <c r="AB2" s="572"/>
      <c r="AC2" s="572"/>
      <c r="AD2" s="572"/>
      <c r="AE2" s="572"/>
      <c r="AF2" s="572"/>
      <c r="AG2" s="572"/>
      <c r="AH2" s="1"/>
      <c r="AI2" s="1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</row>
    <row r="3" spans="1:53" ht="15.75" customHeight="1" x14ac:dyDescent="0.25">
      <c r="A3" s="571" t="s">
        <v>262</v>
      </c>
      <c r="B3" s="572"/>
      <c r="C3" s="572"/>
      <c r="D3" s="572"/>
      <c r="E3" s="572"/>
      <c r="F3" s="572"/>
      <c r="G3" s="572"/>
      <c r="H3" s="572"/>
      <c r="I3" s="572"/>
      <c r="J3" s="572"/>
      <c r="K3" s="572"/>
      <c r="L3" s="572"/>
      <c r="M3" s="572"/>
      <c r="N3" s="572"/>
      <c r="O3" s="572"/>
      <c r="P3" s="572"/>
      <c r="Q3" s="572"/>
      <c r="R3" s="572"/>
      <c r="S3" s="572"/>
      <c r="T3" s="572"/>
      <c r="U3" s="572"/>
      <c r="V3" s="572"/>
      <c r="W3" s="572"/>
      <c r="X3" s="572"/>
      <c r="Y3" s="572"/>
      <c r="Z3" s="572"/>
      <c r="AA3" s="572"/>
      <c r="AB3" s="572"/>
      <c r="AC3" s="572"/>
      <c r="AD3" s="572"/>
      <c r="AE3" s="572"/>
      <c r="AF3" s="572"/>
      <c r="AG3" s="572"/>
      <c r="AH3" s="1"/>
      <c r="AI3" s="1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</row>
    <row r="4" spans="1:53" ht="18.75" customHeight="1" x14ac:dyDescent="0.3">
      <c r="A4" s="573"/>
      <c r="B4" s="572"/>
      <c r="C4" s="572"/>
      <c r="D4" s="572"/>
      <c r="E4" s="572"/>
      <c r="F4" s="572"/>
      <c r="G4" s="572"/>
      <c r="H4" s="572"/>
      <c r="I4" s="572"/>
      <c r="J4" s="572"/>
      <c r="K4" s="572"/>
      <c r="L4" s="572"/>
      <c r="M4" s="572"/>
      <c r="N4" s="572"/>
      <c r="O4" s="572"/>
      <c r="P4" s="572"/>
      <c r="Q4" s="572"/>
      <c r="R4" s="572"/>
      <c r="S4" s="572"/>
      <c r="T4" s="572"/>
      <c r="U4" s="572"/>
      <c r="V4" s="572"/>
      <c r="W4" s="572"/>
      <c r="X4" s="572"/>
      <c r="Y4" s="572"/>
      <c r="Z4" s="572"/>
      <c r="AA4" s="572"/>
      <c r="AB4" s="572"/>
      <c r="AC4" s="572"/>
      <c r="AD4" s="572"/>
      <c r="AE4" s="572"/>
      <c r="AF4" s="572"/>
      <c r="AG4" s="572"/>
      <c r="AH4" s="3"/>
      <c r="AI4" s="3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</row>
    <row r="5" spans="1:53" ht="18.75" customHeight="1" x14ac:dyDescent="0.25">
      <c r="A5" s="574" t="s">
        <v>253</v>
      </c>
      <c r="B5" s="572"/>
      <c r="C5" s="572"/>
      <c r="D5" s="572"/>
      <c r="E5" s="572"/>
      <c r="F5" s="572"/>
      <c r="G5" s="572"/>
      <c r="H5" s="572"/>
      <c r="I5" s="572"/>
      <c r="J5" s="572"/>
      <c r="K5" s="572"/>
      <c r="L5" s="572"/>
      <c r="M5" s="572"/>
      <c r="N5" s="572"/>
      <c r="O5" s="572"/>
      <c r="P5" s="572"/>
      <c r="Q5" s="572"/>
      <c r="R5" s="572"/>
      <c r="S5" s="572"/>
      <c r="T5" s="572"/>
      <c r="U5" s="572"/>
      <c r="V5" s="572"/>
      <c r="W5" s="572"/>
      <c r="X5" s="572"/>
      <c r="Y5" s="572"/>
      <c r="Z5" s="572"/>
      <c r="AA5" s="572"/>
      <c r="AB5" s="572"/>
      <c r="AC5" s="572"/>
      <c r="AD5" s="572"/>
      <c r="AE5" s="572"/>
      <c r="AF5" s="572"/>
      <c r="AG5" s="572"/>
      <c r="AH5" s="3"/>
      <c r="AI5" s="3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</row>
    <row r="6" spans="1:53" ht="18.75" customHeight="1" x14ac:dyDescent="0.25">
      <c r="A6" s="716" t="s">
        <v>391</v>
      </c>
      <c r="B6" s="715"/>
      <c r="C6" s="715"/>
      <c r="D6" s="715"/>
      <c r="E6" s="715"/>
      <c r="F6" s="715"/>
      <c r="G6" s="715"/>
      <c r="H6" s="715"/>
      <c r="I6" s="715"/>
      <c r="J6" s="715"/>
      <c r="K6" s="715"/>
      <c r="L6" s="715"/>
      <c r="M6" s="715"/>
      <c r="N6" s="715"/>
      <c r="O6" s="715"/>
      <c r="P6" s="715"/>
      <c r="Q6" s="715"/>
      <c r="R6" s="715"/>
      <c r="S6" s="715"/>
      <c r="T6" s="715"/>
      <c r="U6" s="715"/>
      <c r="V6" s="715"/>
      <c r="W6" s="715"/>
      <c r="X6" s="715"/>
      <c r="Y6" s="715"/>
      <c r="Z6" s="715"/>
      <c r="AA6" s="715"/>
      <c r="AB6" s="715"/>
      <c r="AC6" s="715"/>
      <c r="AD6" s="715"/>
      <c r="AE6" s="715"/>
      <c r="AF6" s="715"/>
      <c r="AG6" s="715"/>
      <c r="AH6" s="3"/>
      <c r="AI6" s="3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</row>
    <row r="7" spans="1:53" ht="18.75" customHeight="1" thickBot="1" x14ac:dyDescent="0.3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</row>
    <row r="8" spans="1:53" ht="18.75" customHeight="1" thickTop="1" thickBot="1" x14ac:dyDescent="0.3">
      <c r="A8" s="2"/>
      <c r="B8" s="556"/>
      <c r="C8" s="594" t="s">
        <v>148</v>
      </c>
      <c r="D8" s="595"/>
      <c r="E8" s="595"/>
      <c r="F8" s="595"/>
      <c r="G8" s="595"/>
      <c r="H8" s="595"/>
      <c r="I8" s="595"/>
      <c r="J8" s="595"/>
      <c r="K8" s="595"/>
      <c r="L8" s="595"/>
      <c r="M8" s="595"/>
      <c r="N8" s="595"/>
      <c r="O8" s="595"/>
      <c r="P8" s="595"/>
      <c r="Q8" s="595"/>
      <c r="R8" s="595"/>
      <c r="S8" s="595"/>
      <c r="T8" s="595"/>
      <c r="U8" s="596"/>
      <c r="V8" s="556"/>
      <c r="W8" s="556"/>
      <c r="X8" s="575" t="s">
        <v>149</v>
      </c>
      <c r="Y8" s="576"/>
      <c r="Z8" s="576"/>
      <c r="AA8" s="576"/>
      <c r="AB8" s="576"/>
      <c r="AC8" s="576"/>
      <c r="AD8" s="576"/>
      <c r="AE8" s="576"/>
      <c r="AF8" s="576"/>
      <c r="AG8" s="577"/>
      <c r="AH8" s="3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</row>
    <row r="9" spans="1:53" ht="111" customHeight="1" thickTop="1" x14ac:dyDescent="0.25">
      <c r="A9" s="2"/>
      <c r="B9" s="674" t="s">
        <v>7</v>
      </c>
      <c r="C9" s="627" t="s">
        <v>8</v>
      </c>
      <c r="D9" s="628"/>
      <c r="E9" s="707" t="s">
        <v>359</v>
      </c>
      <c r="F9" s="613"/>
      <c r="G9" s="705" t="s">
        <v>360</v>
      </c>
      <c r="H9" s="706"/>
      <c r="I9" s="707" t="s">
        <v>368</v>
      </c>
      <c r="J9" s="613"/>
      <c r="K9" s="614" t="s">
        <v>11</v>
      </c>
      <c r="L9" s="613"/>
      <c r="M9" s="614" t="s">
        <v>93</v>
      </c>
      <c r="N9" s="613"/>
      <c r="O9" s="614" t="s">
        <v>56</v>
      </c>
      <c r="P9" s="613"/>
      <c r="Q9" s="614" t="s">
        <v>142</v>
      </c>
      <c r="R9" s="624"/>
      <c r="S9" s="615" t="s">
        <v>390</v>
      </c>
      <c r="T9" s="615" t="s">
        <v>106</v>
      </c>
      <c r="U9" s="617" t="s">
        <v>80</v>
      </c>
      <c r="V9" s="621" t="s">
        <v>134</v>
      </c>
      <c r="W9" s="622" t="s">
        <v>135</v>
      </c>
      <c r="X9" s="623" t="s">
        <v>8</v>
      </c>
      <c r="Y9" s="621" t="s">
        <v>318</v>
      </c>
      <c r="Z9" s="621" t="s">
        <v>71</v>
      </c>
      <c r="AA9" s="621" t="s">
        <v>174</v>
      </c>
      <c r="AB9" s="621" t="s">
        <v>319</v>
      </c>
      <c r="AC9" s="621" t="s">
        <v>61</v>
      </c>
      <c r="AD9" s="621" t="s">
        <v>73</v>
      </c>
      <c r="AE9" s="621" t="s">
        <v>175</v>
      </c>
      <c r="AF9" s="621" t="s">
        <v>93</v>
      </c>
      <c r="AG9" s="622" t="s">
        <v>56</v>
      </c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</row>
    <row r="10" spans="1:53" ht="30" customHeight="1" thickBot="1" x14ac:dyDescent="0.25">
      <c r="A10" s="90"/>
      <c r="B10" s="675"/>
      <c r="C10" s="316" t="s">
        <v>151</v>
      </c>
      <c r="D10" s="317" t="s">
        <v>152</v>
      </c>
      <c r="E10" s="316" t="s">
        <v>151</v>
      </c>
      <c r="F10" s="317" t="s">
        <v>152</v>
      </c>
      <c r="G10" s="316" t="s">
        <v>151</v>
      </c>
      <c r="H10" s="317" t="s">
        <v>152</v>
      </c>
      <c r="I10" s="316" t="s">
        <v>151</v>
      </c>
      <c r="J10" s="317" t="s">
        <v>152</v>
      </c>
      <c r="K10" s="317" t="s">
        <v>151</v>
      </c>
      <c r="L10" s="317" t="s">
        <v>152</v>
      </c>
      <c r="M10" s="317" t="s">
        <v>151</v>
      </c>
      <c r="N10" s="317" t="s">
        <v>152</v>
      </c>
      <c r="O10" s="317" t="s">
        <v>151</v>
      </c>
      <c r="P10" s="317" t="s">
        <v>152</v>
      </c>
      <c r="Q10" s="317" t="s">
        <v>151</v>
      </c>
      <c r="R10" s="318" t="s">
        <v>152</v>
      </c>
      <c r="S10" s="616"/>
      <c r="T10" s="616"/>
      <c r="U10" s="618"/>
      <c r="V10" s="616"/>
      <c r="W10" s="618"/>
      <c r="X10" s="620"/>
      <c r="Y10" s="616"/>
      <c r="Z10" s="616"/>
      <c r="AA10" s="616"/>
      <c r="AB10" s="616"/>
      <c r="AC10" s="616"/>
      <c r="AD10" s="616"/>
      <c r="AE10" s="616"/>
      <c r="AF10" s="616"/>
      <c r="AG10" s="618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</row>
    <row r="11" spans="1:53" ht="18.75" customHeight="1" thickTop="1" thickBot="1" x14ac:dyDescent="0.3">
      <c r="A11" s="585" t="s">
        <v>19</v>
      </c>
      <c r="B11" s="578" t="s">
        <v>20</v>
      </c>
      <c r="C11" s="579"/>
      <c r="D11" s="579"/>
      <c r="E11" s="579"/>
      <c r="F11" s="579"/>
      <c r="G11" s="669"/>
      <c r="H11" s="669"/>
      <c r="I11" s="579"/>
      <c r="J11" s="579"/>
      <c r="K11" s="579"/>
      <c r="L11" s="579"/>
      <c r="M11" s="579"/>
      <c r="N11" s="579"/>
      <c r="O11" s="579"/>
      <c r="P11" s="579"/>
      <c r="Q11" s="579"/>
      <c r="R11" s="579"/>
      <c r="S11" s="579"/>
      <c r="T11" s="579"/>
      <c r="U11" s="579"/>
      <c r="V11" s="579"/>
      <c r="W11" s="579"/>
      <c r="X11" s="579"/>
      <c r="Y11" s="579"/>
      <c r="Z11" s="579"/>
      <c r="AA11" s="579"/>
      <c r="AB11" s="579"/>
      <c r="AC11" s="579"/>
      <c r="AD11" s="579"/>
      <c r="AE11" s="579"/>
      <c r="AF11" s="579"/>
      <c r="AG11" s="580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</row>
    <row r="12" spans="1:53" ht="18.75" customHeight="1" x14ac:dyDescent="0.25">
      <c r="A12" s="586"/>
      <c r="B12" s="473" t="s">
        <v>332</v>
      </c>
      <c r="C12" s="338">
        <f>E12+G12+I12+K12+M12+O12+Q12</f>
        <v>108</v>
      </c>
      <c r="D12" s="19">
        <f>F12+J12+L12+N12+P12+R12+S12+T12+U12+H12</f>
        <v>53</v>
      </c>
      <c r="E12" s="21">
        <v>50</v>
      </c>
      <c r="F12" s="83">
        <v>50</v>
      </c>
      <c r="G12" s="17">
        <v>0</v>
      </c>
      <c r="H12" s="83">
        <v>0</v>
      </c>
      <c r="I12" s="17">
        <v>0</v>
      </c>
      <c r="J12" s="83">
        <v>0</v>
      </c>
      <c r="K12" s="17">
        <v>19</v>
      </c>
      <c r="L12" s="83">
        <v>0</v>
      </c>
      <c r="M12" s="17">
        <v>2</v>
      </c>
      <c r="N12" s="83">
        <v>0</v>
      </c>
      <c r="O12" s="17">
        <v>19</v>
      </c>
      <c r="P12" s="83">
        <v>0</v>
      </c>
      <c r="Q12" s="17">
        <v>18</v>
      </c>
      <c r="R12" s="83">
        <v>3</v>
      </c>
      <c r="S12" s="83">
        <v>0</v>
      </c>
      <c r="T12" s="83">
        <v>0</v>
      </c>
      <c r="U12" s="19">
        <v>0</v>
      </c>
      <c r="V12" s="21">
        <v>316</v>
      </c>
      <c r="W12" s="18">
        <v>22</v>
      </c>
      <c r="X12" s="16">
        <f t="shared" ref="X12:X16" si="0">SUM(Y12:AG12)</f>
        <v>74</v>
      </c>
      <c r="Y12" s="18">
        <v>44</v>
      </c>
      <c r="Z12" s="18">
        <v>7</v>
      </c>
      <c r="AA12" s="18">
        <v>0</v>
      </c>
      <c r="AB12" s="18">
        <v>22</v>
      </c>
      <c r="AC12" s="84">
        <v>0</v>
      </c>
      <c r="AD12" s="83">
        <v>1</v>
      </c>
      <c r="AE12" s="18">
        <v>0</v>
      </c>
      <c r="AF12" s="18">
        <v>0</v>
      </c>
      <c r="AG12" s="19">
        <v>0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</row>
    <row r="13" spans="1:53" ht="18.75" customHeight="1" x14ac:dyDescent="0.25">
      <c r="A13" s="586"/>
      <c r="B13" s="408" t="s">
        <v>333</v>
      </c>
      <c r="C13" s="324">
        <f t="shared" ref="C13:C63" si="1">E13+G13+I13+K13+M13+O13+Q13</f>
        <v>68</v>
      </c>
      <c r="D13" s="26">
        <f t="shared" ref="D13:D63" si="2">F13+J13+L13+N13+P13+R13+S13+T13+U13+H13</f>
        <v>62</v>
      </c>
      <c r="E13" s="28">
        <v>60</v>
      </c>
      <c r="F13" s="393">
        <v>60</v>
      </c>
      <c r="G13" s="24">
        <v>0</v>
      </c>
      <c r="H13" s="24">
        <v>0</v>
      </c>
      <c r="I13" s="24">
        <v>0</v>
      </c>
      <c r="J13" s="24">
        <v>0</v>
      </c>
      <c r="K13" s="56">
        <v>3</v>
      </c>
      <c r="L13" s="24">
        <v>1</v>
      </c>
      <c r="M13" s="56">
        <v>1</v>
      </c>
      <c r="N13" s="24">
        <v>1</v>
      </c>
      <c r="O13" s="56">
        <v>2</v>
      </c>
      <c r="P13" s="24">
        <v>0</v>
      </c>
      <c r="Q13" s="56">
        <v>2</v>
      </c>
      <c r="R13" s="24">
        <v>0</v>
      </c>
      <c r="S13" s="24">
        <v>0</v>
      </c>
      <c r="T13" s="24">
        <v>0</v>
      </c>
      <c r="U13" s="26">
        <v>0</v>
      </c>
      <c r="V13" s="28">
        <v>387</v>
      </c>
      <c r="W13" s="29">
        <v>23</v>
      </c>
      <c r="X13" s="23">
        <f t="shared" si="0"/>
        <v>83</v>
      </c>
      <c r="Y13" s="29">
        <v>49</v>
      </c>
      <c r="Z13" s="29">
        <v>8</v>
      </c>
      <c r="AA13" s="29">
        <v>0</v>
      </c>
      <c r="AB13" s="29">
        <v>22</v>
      </c>
      <c r="AC13" s="29">
        <v>0</v>
      </c>
      <c r="AD13" s="56">
        <v>3</v>
      </c>
      <c r="AE13" s="29">
        <v>0</v>
      </c>
      <c r="AF13" s="29">
        <v>0</v>
      </c>
      <c r="AG13" s="30">
        <v>1</v>
      </c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</row>
    <row r="14" spans="1:53" ht="18.75" customHeight="1" x14ac:dyDescent="0.25">
      <c r="A14" s="586"/>
      <c r="B14" s="407" t="s">
        <v>334</v>
      </c>
      <c r="C14" s="319">
        <f t="shared" si="1"/>
        <v>52</v>
      </c>
      <c r="D14" s="38">
        <f t="shared" si="2"/>
        <v>27</v>
      </c>
      <c r="E14" s="36">
        <v>25</v>
      </c>
      <c r="F14" s="33">
        <v>25</v>
      </c>
      <c r="G14" s="33">
        <v>0</v>
      </c>
      <c r="H14" s="33">
        <v>0</v>
      </c>
      <c r="I14" s="33">
        <v>0</v>
      </c>
      <c r="J14" s="33">
        <v>0</v>
      </c>
      <c r="K14" s="17">
        <v>8</v>
      </c>
      <c r="L14" s="17">
        <v>0</v>
      </c>
      <c r="M14" s="17">
        <v>1</v>
      </c>
      <c r="N14" s="17">
        <v>0</v>
      </c>
      <c r="O14" s="17">
        <v>9</v>
      </c>
      <c r="P14" s="17">
        <v>0</v>
      </c>
      <c r="Q14" s="17">
        <v>9</v>
      </c>
      <c r="R14" s="17">
        <v>2</v>
      </c>
      <c r="S14" s="17">
        <v>0</v>
      </c>
      <c r="T14" s="17">
        <v>0</v>
      </c>
      <c r="U14" s="34">
        <v>0</v>
      </c>
      <c r="V14" s="36">
        <v>140</v>
      </c>
      <c r="W14" s="18">
        <v>8</v>
      </c>
      <c r="X14" s="32">
        <f t="shared" si="0"/>
        <v>66</v>
      </c>
      <c r="Y14" s="18">
        <v>52</v>
      </c>
      <c r="Z14" s="18">
        <v>1</v>
      </c>
      <c r="AA14" s="18">
        <v>0</v>
      </c>
      <c r="AB14" s="18">
        <v>13</v>
      </c>
      <c r="AC14" s="18">
        <v>0</v>
      </c>
      <c r="AD14" s="17">
        <v>0</v>
      </c>
      <c r="AE14" s="18">
        <v>0</v>
      </c>
      <c r="AF14" s="18">
        <v>0</v>
      </c>
      <c r="AG14" s="34">
        <v>0</v>
      </c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</row>
    <row r="15" spans="1:53" ht="18.75" customHeight="1" x14ac:dyDescent="0.25">
      <c r="A15" s="586"/>
      <c r="B15" s="408" t="s">
        <v>357</v>
      </c>
      <c r="C15" s="324">
        <f t="shared" si="1"/>
        <v>8</v>
      </c>
      <c r="D15" s="26">
        <f t="shared" si="2"/>
        <v>3</v>
      </c>
      <c r="E15" s="28"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56">
        <v>3</v>
      </c>
      <c r="L15" s="24">
        <v>0</v>
      </c>
      <c r="M15" s="56">
        <v>1</v>
      </c>
      <c r="N15" s="24">
        <v>1</v>
      </c>
      <c r="O15" s="56">
        <v>2</v>
      </c>
      <c r="P15" s="24">
        <v>0</v>
      </c>
      <c r="Q15" s="56">
        <v>2</v>
      </c>
      <c r="R15" s="24">
        <v>2</v>
      </c>
      <c r="S15" s="24">
        <v>0</v>
      </c>
      <c r="T15" s="24">
        <v>0</v>
      </c>
      <c r="U15" s="26">
        <v>0</v>
      </c>
      <c r="V15" s="28">
        <v>205</v>
      </c>
      <c r="W15" s="29">
        <v>23</v>
      </c>
      <c r="X15" s="23">
        <f t="shared" si="0"/>
        <v>67</v>
      </c>
      <c r="Y15" s="29">
        <v>46</v>
      </c>
      <c r="Z15" s="29">
        <v>2</v>
      </c>
      <c r="AA15" s="29">
        <v>0</v>
      </c>
      <c r="AB15" s="29">
        <v>18</v>
      </c>
      <c r="AC15" s="29">
        <v>0</v>
      </c>
      <c r="AD15" s="56">
        <v>1</v>
      </c>
      <c r="AE15" s="29">
        <v>0</v>
      </c>
      <c r="AF15" s="29">
        <v>0</v>
      </c>
      <c r="AG15" s="30">
        <v>0</v>
      </c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</row>
    <row r="16" spans="1:53" ht="18.75" customHeight="1" x14ac:dyDescent="0.25">
      <c r="A16" s="586"/>
      <c r="B16" s="407" t="s">
        <v>356</v>
      </c>
      <c r="C16" s="319">
        <f t="shared" si="1"/>
        <v>76</v>
      </c>
      <c r="D16" s="38">
        <f t="shared" si="2"/>
        <v>48</v>
      </c>
      <c r="E16" s="36">
        <v>40</v>
      </c>
      <c r="F16" s="33">
        <v>40</v>
      </c>
      <c r="G16" s="33">
        <v>0</v>
      </c>
      <c r="H16" s="33">
        <v>0</v>
      </c>
      <c r="I16" s="33">
        <v>0</v>
      </c>
      <c r="J16" s="33">
        <v>0</v>
      </c>
      <c r="K16" s="17">
        <v>11</v>
      </c>
      <c r="L16" s="33">
        <v>0</v>
      </c>
      <c r="M16" s="17">
        <v>1</v>
      </c>
      <c r="N16" s="33">
        <v>0</v>
      </c>
      <c r="O16" s="17">
        <v>12</v>
      </c>
      <c r="P16" s="17">
        <v>0</v>
      </c>
      <c r="Q16" s="17">
        <v>12</v>
      </c>
      <c r="R16" s="17">
        <v>8</v>
      </c>
      <c r="S16" s="17">
        <v>0</v>
      </c>
      <c r="T16" s="17">
        <v>0</v>
      </c>
      <c r="U16" s="34">
        <v>0</v>
      </c>
      <c r="V16" s="36">
        <v>299</v>
      </c>
      <c r="W16" s="18">
        <v>12</v>
      </c>
      <c r="X16" s="32">
        <f t="shared" si="0"/>
        <v>124</v>
      </c>
      <c r="Y16" s="18">
        <v>100</v>
      </c>
      <c r="Z16" s="18">
        <v>2</v>
      </c>
      <c r="AA16" s="18">
        <v>0</v>
      </c>
      <c r="AB16" s="18">
        <v>22</v>
      </c>
      <c r="AC16" s="18">
        <v>0</v>
      </c>
      <c r="AD16" s="17">
        <v>0</v>
      </c>
      <c r="AE16" s="18">
        <v>0</v>
      </c>
      <c r="AF16" s="18">
        <v>0</v>
      </c>
      <c r="AG16" s="34">
        <v>0</v>
      </c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</row>
    <row r="17" spans="1:53" ht="18.75" customHeight="1" x14ac:dyDescent="0.25">
      <c r="A17" s="586"/>
      <c r="B17" s="22" t="s">
        <v>217</v>
      </c>
      <c r="C17" s="524">
        <f t="shared" si="1"/>
        <v>156</v>
      </c>
      <c r="D17" s="411">
        <f t="shared" si="2"/>
        <v>4</v>
      </c>
      <c r="E17" s="427">
        <f t="shared" ref="E17:AF17" si="3">SUM(E18:E27)</f>
        <v>0</v>
      </c>
      <c r="F17" s="393">
        <f t="shared" si="3"/>
        <v>0</v>
      </c>
      <c r="G17" s="393">
        <f t="shared" si="3"/>
        <v>0</v>
      </c>
      <c r="H17" s="393">
        <f t="shared" si="3"/>
        <v>0</v>
      </c>
      <c r="I17" s="24">
        <f t="shared" si="3"/>
        <v>0</v>
      </c>
      <c r="J17" s="24">
        <f t="shared" si="3"/>
        <v>0</v>
      </c>
      <c r="K17" s="56">
        <f>SUM(K18:K27)</f>
        <v>49</v>
      </c>
      <c r="L17" s="56">
        <f t="shared" si="3"/>
        <v>0</v>
      </c>
      <c r="M17" s="56">
        <f t="shared" si="3"/>
        <v>7</v>
      </c>
      <c r="N17" s="56">
        <f t="shared" si="3"/>
        <v>0</v>
      </c>
      <c r="O17" s="56">
        <f>SUM(O18:O27)</f>
        <v>50</v>
      </c>
      <c r="P17" s="56">
        <f t="shared" si="3"/>
        <v>0</v>
      </c>
      <c r="Q17" s="56">
        <f t="shared" si="3"/>
        <v>50</v>
      </c>
      <c r="R17" s="427">
        <f t="shared" si="3"/>
        <v>4</v>
      </c>
      <c r="S17" s="56">
        <f t="shared" si="3"/>
        <v>0</v>
      </c>
      <c r="T17" s="56">
        <f t="shared" si="3"/>
        <v>0</v>
      </c>
      <c r="U17" s="30">
        <f t="shared" si="3"/>
        <v>0</v>
      </c>
      <c r="V17" s="28">
        <f t="shared" si="3"/>
        <v>241</v>
      </c>
      <c r="W17" s="59">
        <f t="shared" si="3"/>
        <v>29</v>
      </c>
      <c r="X17" s="401">
        <f t="shared" si="3"/>
        <v>76</v>
      </c>
      <c r="Y17" s="29">
        <f t="shared" si="3"/>
        <v>65</v>
      </c>
      <c r="Z17" s="29">
        <f t="shared" si="3"/>
        <v>9</v>
      </c>
      <c r="AA17" s="29">
        <f t="shared" si="3"/>
        <v>0</v>
      </c>
      <c r="AB17" s="29">
        <f t="shared" si="3"/>
        <v>2</v>
      </c>
      <c r="AC17" s="29">
        <f t="shared" si="3"/>
        <v>0</v>
      </c>
      <c r="AD17" s="56">
        <f t="shared" si="3"/>
        <v>0</v>
      </c>
      <c r="AE17" s="29">
        <f t="shared" si="3"/>
        <v>0</v>
      </c>
      <c r="AF17" s="29">
        <f t="shared" si="3"/>
        <v>0</v>
      </c>
      <c r="AG17" s="30">
        <f>SUM(AG18:AG27)</f>
        <v>0</v>
      </c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</row>
    <row r="18" spans="1:53" ht="18.75" customHeight="1" x14ac:dyDescent="0.25">
      <c r="A18" s="586"/>
      <c r="B18" s="31" t="s">
        <v>280</v>
      </c>
      <c r="C18" s="319">
        <f t="shared" si="1"/>
        <v>28</v>
      </c>
      <c r="D18" s="38">
        <f t="shared" si="2"/>
        <v>0</v>
      </c>
      <c r="E18" s="36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17">
        <v>9</v>
      </c>
      <c r="L18" s="33">
        <v>0</v>
      </c>
      <c r="M18" s="17">
        <v>1</v>
      </c>
      <c r="N18" s="33">
        <v>0</v>
      </c>
      <c r="O18" s="17">
        <v>9</v>
      </c>
      <c r="P18" s="33">
        <v>0</v>
      </c>
      <c r="Q18" s="17">
        <v>9</v>
      </c>
      <c r="R18" s="33">
        <v>0</v>
      </c>
      <c r="S18" s="33">
        <v>0</v>
      </c>
      <c r="T18" s="33">
        <v>0</v>
      </c>
      <c r="U18" s="33">
        <v>0</v>
      </c>
      <c r="V18" s="518">
        <v>10</v>
      </c>
      <c r="W18" s="466">
        <v>1</v>
      </c>
      <c r="X18" s="32">
        <f t="shared" ref="X18:X38" si="4">SUM(Y18:AG18)</f>
        <v>13</v>
      </c>
      <c r="Y18" s="18">
        <v>11</v>
      </c>
      <c r="Z18" s="18">
        <v>2</v>
      </c>
      <c r="AA18" s="18">
        <v>0</v>
      </c>
      <c r="AB18" s="18">
        <v>0</v>
      </c>
      <c r="AC18" s="18">
        <v>0</v>
      </c>
      <c r="AD18" s="17">
        <v>0</v>
      </c>
      <c r="AE18" s="18">
        <v>0</v>
      </c>
      <c r="AF18" s="18">
        <v>0</v>
      </c>
      <c r="AG18" s="34">
        <v>0</v>
      </c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</row>
    <row r="19" spans="1:53" ht="18.75" customHeight="1" x14ac:dyDescent="0.25">
      <c r="A19" s="586"/>
      <c r="B19" s="22" t="s">
        <v>281</v>
      </c>
      <c r="C19" s="324">
        <f t="shared" si="1"/>
        <v>21</v>
      </c>
      <c r="D19" s="26">
        <f t="shared" si="2"/>
        <v>0</v>
      </c>
      <c r="E19" s="28"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56">
        <v>6</v>
      </c>
      <c r="L19" s="24">
        <v>0</v>
      </c>
      <c r="M19" s="56">
        <v>1</v>
      </c>
      <c r="N19" s="24">
        <v>0</v>
      </c>
      <c r="O19" s="56">
        <v>7</v>
      </c>
      <c r="P19" s="24">
        <v>0</v>
      </c>
      <c r="Q19" s="56">
        <v>7</v>
      </c>
      <c r="R19" s="24">
        <v>0</v>
      </c>
      <c r="S19" s="24">
        <v>0</v>
      </c>
      <c r="T19" s="24">
        <v>0</v>
      </c>
      <c r="U19" s="24">
        <v>0</v>
      </c>
      <c r="V19" s="430">
        <v>25</v>
      </c>
      <c r="W19" s="59">
        <v>3</v>
      </c>
      <c r="X19" s="23">
        <f t="shared" si="4"/>
        <v>18</v>
      </c>
      <c r="Y19" s="29">
        <v>17</v>
      </c>
      <c r="Z19" s="29">
        <v>0</v>
      </c>
      <c r="AA19" s="29">
        <v>0</v>
      </c>
      <c r="AB19" s="29">
        <v>1</v>
      </c>
      <c r="AC19" s="29">
        <v>0</v>
      </c>
      <c r="AD19" s="56">
        <v>0</v>
      </c>
      <c r="AE19" s="29">
        <v>0</v>
      </c>
      <c r="AF19" s="29">
        <v>0</v>
      </c>
      <c r="AG19" s="30">
        <v>0</v>
      </c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</row>
    <row r="20" spans="1:53" ht="18.75" customHeight="1" x14ac:dyDescent="0.25">
      <c r="A20" s="586"/>
      <c r="B20" s="31" t="s">
        <v>282</v>
      </c>
      <c r="C20" s="319">
        <f t="shared" si="1"/>
        <v>24</v>
      </c>
      <c r="D20" s="38">
        <f t="shared" si="2"/>
        <v>1</v>
      </c>
      <c r="E20" s="36">
        <v>0</v>
      </c>
      <c r="F20" s="33">
        <v>0</v>
      </c>
      <c r="G20" s="33">
        <v>0</v>
      </c>
      <c r="H20" s="33">
        <v>0</v>
      </c>
      <c r="I20" s="33">
        <v>0</v>
      </c>
      <c r="J20" s="545">
        <v>0</v>
      </c>
      <c r="K20" s="17">
        <v>7</v>
      </c>
      <c r="L20" s="33">
        <v>0</v>
      </c>
      <c r="M20" s="17">
        <v>1</v>
      </c>
      <c r="N20" s="33">
        <v>0</v>
      </c>
      <c r="O20" s="17">
        <v>8</v>
      </c>
      <c r="P20" s="33">
        <v>0</v>
      </c>
      <c r="Q20" s="17">
        <v>8</v>
      </c>
      <c r="R20" s="33">
        <v>1</v>
      </c>
      <c r="S20" s="33">
        <v>0</v>
      </c>
      <c r="T20" s="33">
        <v>0</v>
      </c>
      <c r="U20" s="33">
        <v>0</v>
      </c>
      <c r="V20" s="518">
        <v>39</v>
      </c>
      <c r="W20" s="257">
        <v>2</v>
      </c>
      <c r="X20" s="32">
        <f t="shared" si="4"/>
        <v>7</v>
      </c>
      <c r="Y20" s="18">
        <v>7</v>
      </c>
      <c r="Z20" s="18">
        <v>0</v>
      </c>
      <c r="AA20" s="18">
        <v>0</v>
      </c>
      <c r="AB20" s="18">
        <v>0</v>
      </c>
      <c r="AC20" s="18">
        <v>0</v>
      </c>
      <c r="AD20" s="17">
        <v>0</v>
      </c>
      <c r="AE20" s="18">
        <v>0</v>
      </c>
      <c r="AF20" s="18">
        <v>0</v>
      </c>
      <c r="AG20" s="34">
        <v>0</v>
      </c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</row>
    <row r="21" spans="1:53" ht="18.75" customHeight="1" x14ac:dyDescent="0.25">
      <c r="A21" s="586"/>
      <c r="B21" s="22" t="s">
        <v>283</v>
      </c>
      <c r="C21" s="324">
        <f t="shared" si="1"/>
        <v>2</v>
      </c>
      <c r="D21" s="26">
        <f t="shared" si="2"/>
        <v>0</v>
      </c>
      <c r="E21" s="28">
        <v>0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56">
        <v>2</v>
      </c>
      <c r="L21" s="24">
        <v>0</v>
      </c>
      <c r="M21" s="56">
        <v>0</v>
      </c>
      <c r="N21" s="24">
        <v>0</v>
      </c>
      <c r="O21" s="56">
        <v>0</v>
      </c>
      <c r="P21" s="24">
        <v>0</v>
      </c>
      <c r="Q21" s="56">
        <v>0</v>
      </c>
      <c r="R21" s="24">
        <v>0</v>
      </c>
      <c r="S21" s="24">
        <v>0</v>
      </c>
      <c r="T21" s="24">
        <v>0</v>
      </c>
      <c r="U21" s="24">
        <v>0</v>
      </c>
      <c r="V21" s="430">
        <v>0</v>
      </c>
      <c r="W21" s="59">
        <v>0</v>
      </c>
      <c r="X21" s="23">
        <f t="shared" si="4"/>
        <v>0</v>
      </c>
      <c r="Y21" s="29">
        <v>0</v>
      </c>
      <c r="Z21" s="29">
        <v>0</v>
      </c>
      <c r="AA21" s="29">
        <v>0</v>
      </c>
      <c r="AB21" s="29">
        <v>0</v>
      </c>
      <c r="AC21" s="29">
        <v>0</v>
      </c>
      <c r="AD21" s="56">
        <v>0</v>
      </c>
      <c r="AE21" s="29">
        <v>0</v>
      </c>
      <c r="AF21" s="29">
        <v>0</v>
      </c>
      <c r="AG21" s="30">
        <v>0</v>
      </c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</row>
    <row r="22" spans="1:53" ht="18.75" customHeight="1" x14ac:dyDescent="0.25">
      <c r="A22" s="586"/>
      <c r="B22" s="407" t="s">
        <v>327</v>
      </c>
      <c r="C22" s="319">
        <f t="shared" si="1"/>
        <v>0</v>
      </c>
      <c r="D22" s="38">
        <f t="shared" si="2"/>
        <v>0</v>
      </c>
      <c r="E22" s="36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17">
        <v>0</v>
      </c>
      <c r="L22" s="33">
        <v>0</v>
      </c>
      <c r="M22" s="17">
        <v>0</v>
      </c>
      <c r="N22" s="33">
        <v>0</v>
      </c>
      <c r="O22" s="17">
        <v>0</v>
      </c>
      <c r="P22" s="33">
        <v>0</v>
      </c>
      <c r="Q22" s="17">
        <v>0</v>
      </c>
      <c r="R22" s="33">
        <v>0</v>
      </c>
      <c r="S22" s="33">
        <v>0</v>
      </c>
      <c r="T22" s="33">
        <v>0</v>
      </c>
      <c r="U22" s="33">
        <v>0</v>
      </c>
      <c r="V22" s="518">
        <v>0</v>
      </c>
      <c r="W22" s="257">
        <v>0</v>
      </c>
      <c r="X22" s="32">
        <f t="shared" si="4"/>
        <v>0</v>
      </c>
      <c r="Y22" s="18">
        <v>0</v>
      </c>
      <c r="Z22" s="18">
        <v>0</v>
      </c>
      <c r="AA22" s="18">
        <v>0</v>
      </c>
      <c r="AB22" s="18">
        <v>0</v>
      </c>
      <c r="AC22" s="18">
        <v>0</v>
      </c>
      <c r="AD22" s="17">
        <v>0</v>
      </c>
      <c r="AE22" s="18">
        <v>0</v>
      </c>
      <c r="AF22" s="18">
        <v>0</v>
      </c>
      <c r="AG22" s="34">
        <v>0</v>
      </c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</row>
    <row r="23" spans="1:53" ht="18.75" customHeight="1" x14ac:dyDescent="0.25">
      <c r="A23" s="586"/>
      <c r="B23" s="480" t="s">
        <v>375</v>
      </c>
      <c r="C23" s="410">
        <f t="shared" si="1"/>
        <v>6</v>
      </c>
      <c r="D23" s="411">
        <f t="shared" si="2"/>
        <v>2</v>
      </c>
      <c r="E23" s="412">
        <v>0</v>
      </c>
      <c r="F23" s="393">
        <v>0</v>
      </c>
      <c r="G23" s="393">
        <v>0</v>
      </c>
      <c r="H23" s="393">
        <v>0</v>
      </c>
      <c r="I23" s="393">
        <v>0</v>
      </c>
      <c r="J23" s="393">
        <v>0</v>
      </c>
      <c r="K23" s="413">
        <v>2</v>
      </c>
      <c r="L23" s="393">
        <v>0</v>
      </c>
      <c r="M23" s="413">
        <v>0</v>
      </c>
      <c r="N23" s="393">
        <v>0</v>
      </c>
      <c r="O23" s="413">
        <v>2</v>
      </c>
      <c r="P23" s="393">
        <v>0</v>
      </c>
      <c r="Q23" s="413">
        <v>2</v>
      </c>
      <c r="R23" s="393">
        <v>2</v>
      </c>
      <c r="S23" s="393">
        <v>0</v>
      </c>
      <c r="T23" s="393">
        <v>0</v>
      </c>
      <c r="U23" s="393">
        <v>0</v>
      </c>
      <c r="V23" s="430">
        <v>21</v>
      </c>
      <c r="W23" s="415">
        <v>8</v>
      </c>
      <c r="X23" s="416">
        <f t="shared" si="4"/>
        <v>6</v>
      </c>
      <c r="Y23" s="417">
        <v>5</v>
      </c>
      <c r="Z23" s="417">
        <v>1</v>
      </c>
      <c r="AA23" s="417">
        <v>0</v>
      </c>
      <c r="AB23" s="417">
        <v>0</v>
      </c>
      <c r="AC23" s="417">
        <v>0</v>
      </c>
      <c r="AD23" s="413">
        <v>0</v>
      </c>
      <c r="AE23" s="417">
        <v>0</v>
      </c>
      <c r="AF23" s="417">
        <v>0</v>
      </c>
      <c r="AG23" s="414">
        <v>0</v>
      </c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</row>
    <row r="24" spans="1:53" ht="18.75" customHeight="1" x14ac:dyDescent="0.25">
      <c r="A24" s="586"/>
      <c r="B24" s="407" t="s">
        <v>376</v>
      </c>
      <c r="C24" s="319">
        <f t="shared" si="1"/>
        <v>10</v>
      </c>
      <c r="D24" s="546">
        <f t="shared" si="2"/>
        <v>1</v>
      </c>
      <c r="E24" s="547">
        <v>0</v>
      </c>
      <c r="F24" s="548">
        <v>0</v>
      </c>
      <c r="G24" s="33">
        <v>0</v>
      </c>
      <c r="H24" s="33">
        <v>0</v>
      </c>
      <c r="I24" s="33">
        <v>0</v>
      </c>
      <c r="J24" s="33">
        <v>0</v>
      </c>
      <c r="K24" s="17">
        <v>3</v>
      </c>
      <c r="L24" s="33">
        <v>0</v>
      </c>
      <c r="M24" s="17">
        <v>1</v>
      </c>
      <c r="N24" s="33">
        <v>0</v>
      </c>
      <c r="O24" s="17">
        <v>3</v>
      </c>
      <c r="P24" s="33">
        <v>0</v>
      </c>
      <c r="Q24" s="17">
        <v>3</v>
      </c>
      <c r="R24" s="33">
        <v>1</v>
      </c>
      <c r="S24" s="33">
        <v>0</v>
      </c>
      <c r="T24" s="33">
        <v>0</v>
      </c>
      <c r="U24" s="33">
        <v>0</v>
      </c>
      <c r="V24" s="518">
        <v>21</v>
      </c>
      <c r="W24" s="257">
        <v>6</v>
      </c>
      <c r="X24" s="32">
        <f t="shared" si="4"/>
        <v>8</v>
      </c>
      <c r="Y24" s="18">
        <v>6</v>
      </c>
      <c r="Z24" s="18">
        <v>2</v>
      </c>
      <c r="AA24" s="18">
        <v>0</v>
      </c>
      <c r="AB24" s="18">
        <v>0</v>
      </c>
      <c r="AC24" s="18">
        <v>0</v>
      </c>
      <c r="AD24" s="17">
        <v>0</v>
      </c>
      <c r="AE24" s="18">
        <v>0</v>
      </c>
      <c r="AF24" s="18">
        <v>0</v>
      </c>
      <c r="AG24" s="34">
        <v>0</v>
      </c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</row>
    <row r="25" spans="1:53" ht="18.75" customHeight="1" x14ac:dyDescent="0.25">
      <c r="A25" s="586"/>
      <c r="B25" s="409" t="s">
        <v>284</v>
      </c>
      <c r="C25" s="410">
        <f t="shared" si="1"/>
        <v>16</v>
      </c>
      <c r="D25" s="411">
        <f t="shared" si="2"/>
        <v>0</v>
      </c>
      <c r="E25" s="412">
        <v>0</v>
      </c>
      <c r="F25" s="393">
        <v>0</v>
      </c>
      <c r="G25" s="393">
        <v>0</v>
      </c>
      <c r="H25" s="393">
        <v>0</v>
      </c>
      <c r="I25" s="393">
        <v>0</v>
      </c>
      <c r="J25" s="393">
        <v>0</v>
      </c>
      <c r="K25" s="413">
        <v>5</v>
      </c>
      <c r="L25" s="393">
        <v>0</v>
      </c>
      <c r="M25" s="413">
        <v>1</v>
      </c>
      <c r="N25" s="393">
        <v>0</v>
      </c>
      <c r="O25" s="413">
        <v>5</v>
      </c>
      <c r="P25" s="393">
        <v>0</v>
      </c>
      <c r="Q25" s="413">
        <v>5</v>
      </c>
      <c r="R25" s="393">
        <v>0</v>
      </c>
      <c r="S25" s="393">
        <v>0</v>
      </c>
      <c r="T25" s="393">
        <v>0</v>
      </c>
      <c r="U25" s="393">
        <v>0</v>
      </c>
      <c r="V25" s="430">
        <v>42</v>
      </c>
      <c r="W25" s="415">
        <v>3</v>
      </c>
      <c r="X25" s="416">
        <f t="shared" si="4"/>
        <v>11</v>
      </c>
      <c r="Y25" s="417">
        <v>10</v>
      </c>
      <c r="Z25" s="417">
        <v>1</v>
      </c>
      <c r="AA25" s="417">
        <v>0</v>
      </c>
      <c r="AB25" s="417">
        <v>0</v>
      </c>
      <c r="AC25" s="417">
        <v>0</v>
      </c>
      <c r="AD25" s="413">
        <v>0</v>
      </c>
      <c r="AE25" s="417">
        <v>0</v>
      </c>
      <c r="AF25" s="417">
        <v>0</v>
      </c>
      <c r="AG25" s="414">
        <v>0</v>
      </c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</row>
    <row r="26" spans="1:53" ht="18.75" customHeight="1" x14ac:dyDescent="0.25">
      <c r="A26" s="586"/>
      <c r="B26" s="418" t="s">
        <v>285</v>
      </c>
      <c r="C26" s="419">
        <f t="shared" si="1"/>
        <v>24</v>
      </c>
      <c r="D26" s="420">
        <f t="shared" si="2"/>
        <v>0</v>
      </c>
      <c r="E26" s="421">
        <v>0</v>
      </c>
      <c r="F26" s="421">
        <v>0</v>
      </c>
      <c r="G26" s="421">
        <v>0</v>
      </c>
      <c r="H26" s="421">
        <v>0</v>
      </c>
      <c r="I26" s="421">
        <v>0</v>
      </c>
      <c r="J26" s="421">
        <v>0</v>
      </c>
      <c r="K26" s="421">
        <v>7</v>
      </c>
      <c r="L26" s="421">
        <v>0</v>
      </c>
      <c r="M26" s="421">
        <v>1</v>
      </c>
      <c r="N26" s="421">
        <v>0</v>
      </c>
      <c r="O26" s="421">
        <v>8</v>
      </c>
      <c r="P26" s="421">
        <v>0</v>
      </c>
      <c r="Q26" s="421">
        <v>8</v>
      </c>
      <c r="R26" s="421">
        <v>0</v>
      </c>
      <c r="S26" s="421">
        <v>0</v>
      </c>
      <c r="T26" s="421">
        <v>0</v>
      </c>
      <c r="U26" s="421">
        <v>0</v>
      </c>
      <c r="V26" s="518">
        <v>57</v>
      </c>
      <c r="W26" s="422">
        <v>6</v>
      </c>
      <c r="X26" s="423">
        <f t="shared" si="4"/>
        <v>10</v>
      </c>
      <c r="Y26" s="424">
        <v>7</v>
      </c>
      <c r="Z26" s="424">
        <v>2</v>
      </c>
      <c r="AA26" s="424">
        <v>0</v>
      </c>
      <c r="AB26" s="424">
        <v>1</v>
      </c>
      <c r="AC26" s="424">
        <v>0</v>
      </c>
      <c r="AD26" s="425">
        <v>0</v>
      </c>
      <c r="AE26" s="424">
        <v>0</v>
      </c>
      <c r="AF26" s="424">
        <v>0</v>
      </c>
      <c r="AG26" s="426">
        <v>0</v>
      </c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</row>
    <row r="27" spans="1:53" ht="18.75" customHeight="1" x14ac:dyDescent="0.25">
      <c r="A27" s="586"/>
      <c r="B27" s="408" t="s">
        <v>328</v>
      </c>
      <c r="C27" s="324">
        <f t="shared" si="1"/>
        <v>25</v>
      </c>
      <c r="D27" s="26">
        <f t="shared" si="2"/>
        <v>0</v>
      </c>
      <c r="E27" s="28">
        <v>0</v>
      </c>
      <c r="F27" s="28">
        <v>0</v>
      </c>
      <c r="G27" s="28">
        <v>0</v>
      </c>
      <c r="H27" s="28">
        <v>0</v>
      </c>
      <c r="I27" s="28">
        <v>0</v>
      </c>
      <c r="J27" s="28">
        <v>0</v>
      </c>
      <c r="K27" s="28">
        <v>8</v>
      </c>
      <c r="L27" s="28">
        <v>0</v>
      </c>
      <c r="M27" s="28">
        <v>1</v>
      </c>
      <c r="N27" s="28">
        <v>0</v>
      </c>
      <c r="O27" s="28">
        <v>8</v>
      </c>
      <c r="P27" s="28">
        <v>0</v>
      </c>
      <c r="Q27" s="28">
        <v>8</v>
      </c>
      <c r="R27" s="28">
        <v>0</v>
      </c>
      <c r="S27" s="28">
        <v>0</v>
      </c>
      <c r="T27" s="28">
        <v>0</v>
      </c>
      <c r="U27" s="28">
        <v>0</v>
      </c>
      <c r="V27" s="430">
        <v>26</v>
      </c>
      <c r="W27" s="465">
        <v>0</v>
      </c>
      <c r="X27" s="23">
        <f t="shared" si="4"/>
        <v>3</v>
      </c>
      <c r="Y27" s="29">
        <v>2</v>
      </c>
      <c r="Z27" s="29">
        <v>1</v>
      </c>
      <c r="AA27" s="29">
        <v>0</v>
      </c>
      <c r="AB27" s="29">
        <v>0</v>
      </c>
      <c r="AC27" s="29">
        <v>0</v>
      </c>
      <c r="AD27" s="56">
        <v>0</v>
      </c>
      <c r="AE27" s="29">
        <v>0</v>
      </c>
      <c r="AF27" s="29">
        <v>0</v>
      </c>
      <c r="AG27" s="30">
        <v>0</v>
      </c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</row>
    <row r="28" spans="1:53" ht="18.75" customHeight="1" x14ac:dyDescent="0.25">
      <c r="A28" s="586"/>
      <c r="B28" s="407" t="s">
        <v>355</v>
      </c>
      <c r="C28" s="319">
        <f t="shared" si="1"/>
        <v>51</v>
      </c>
      <c r="D28" s="38">
        <f t="shared" si="2"/>
        <v>45</v>
      </c>
      <c r="E28" s="36">
        <v>40</v>
      </c>
      <c r="F28" s="391">
        <v>40</v>
      </c>
      <c r="G28" s="33">
        <v>0</v>
      </c>
      <c r="H28" s="33">
        <v>0</v>
      </c>
      <c r="I28" s="33">
        <v>0</v>
      </c>
      <c r="J28" s="33">
        <v>0</v>
      </c>
      <c r="K28" s="17">
        <v>4</v>
      </c>
      <c r="L28" s="33">
        <v>0</v>
      </c>
      <c r="M28" s="17">
        <v>1</v>
      </c>
      <c r="N28" s="33">
        <v>1</v>
      </c>
      <c r="O28" s="17">
        <v>3</v>
      </c>
      <c r="P28" s="33">
        <v>0</v>
      </c>
      <c r="Q28" s="17">
        <v>3</v>
      </c>
      <c r="R28" s="33">
        <v>3</v>
      </c>
      <c r="S28" s="33">
        <v>0</v>
      </c>
      <c r="T28" s="33">
        <v>0</v>
      </c>
      <c r="U28" s="38">
        <v>1</v>
      </c>
      <c r="V28" s="36">
        <v>375</v>
      </c>
      <c r="W28" s="18">
        <v>10</v>
      </c>
      <c r="X28" s="32">
        <f t="shared" si="4"/>
        <v>101</v>
      </c>
      <c r="Y28" s="18">
        <v>46</v>
      </c>
      <c r="Z28" s="18">
        <v>7</v>
      </c>
      <c r="AA28" s="18">
        <v>0</v>
      </c>
      <c r="AB28" s="553">
        <v>47</v>
      </c>
      <c r="AC28" s="18">
        <v>0</v>
      </c>
      <c r="AD28" s="17">
        <v>0</v>
      </c>
      <c r="AE28" s="18">
        <v>1</v>
      </c>
      <c r="AF28" s="18">
        <v>0</v>
      </c>
      <c r="AG28" s="34">
        <v>0</v>
      </c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</row>
    <row r="29" spans="1:53" ht="18.75" customHeight="1" x14ac:dyDescent="0.25">
      <c r="A29" s="586"/>
      <c r="B29" s="408" t="s">
        <v>354</v>
      </c>
      <c r="C29" s="324">
        <f t="shared" si="1"/>
        <v>57</v>
      </c>
      <c r="D29" s="26">
        <f t="shared" si="2"/>
        <v>22</v>
      </c>
      <c r="E29" s="28">
        <v>25</v>
      </c>
      <c r="F29" s="24">
        <v>22</v>
      </c>
      <c r="G29" s="24">
        <v>0</v>
      </c>
      <c r="H29" s="24">
        <v>0</v>
      </c>
      <c r="I29" s="24">
        <v>0</v>
      </c>
      <c r="J29" s="24">
        <v>0</v>
      </c>
      <c r="K29" s="56">
        <v>9</v>
      </c>
      <c r="L29" s="56">
        <v>0</v>
      </c>
      <c r="M29" s="56">
        <v>1</v>
      </c>
      <c r="N29" s="56">
        <v>0</v>
      </c>
      <c r="O29" s="56">
        <v>11</v>
      </c>
      <c r="P29" s="56">
        <v>0</v>
      </c>
      <c r="Q29" s="56">
        <v>11</v>
      </c>
      <c r="R29" s="56">
        <v>0</v>
      </c>
      <c r="S29" s="56">
        <v>0</v>
      </c>
      <c r="T29" s="56">
        <v>0</v>
      </c>
      <c r="U29" s="30">
        <v>0</v>
      </c>
      <c r="V29" s="28">
        <v>110</v>
      </c>
      <c r="W29" s="29">
        <v>6</v>
      </c>
      <c r="X29" s="23">
        <f t="shared" si="4"/>
        <v>81</v>
      </c>
      <c r="Y29" s="29">
        <v>68</v>
      </c>
      <c r="Z29" s="29">
        <v>5</v>
      </c>
      <c r="AA29" s="29">
        <v>0</v>
      </c>
      <c r="AB29" s="29">
        <v>6</v>
      </c>
      <c r="AC29" s="29">
        <v>0</v>
      </c>
      <c r="AD29" s="56">
        <v>2</v>
      </c>
      <c r="AE29" s="29">
        <v>0</v>
      </c>
      <c r="AF29" s="29">
        <v>0</v>
      </c>
      <c r="AG29" s="30">
        <v>0</v>
      </c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</row>
    <row r="30" spans="1:53" ht="18.75" customHeight="1" x14ac:dyDescent="0.25">
      <c r="A30" s="586"/>
      <c r="B30" s="407" t="s">
        <v>353</v>
      </c>
      <c r="C30" s="319">
        <f t="shared" si="1"/>
        <v>65</v>
      </c>
      <c r="D30" s="38">
        <f t="shared" si="2"/>
        <v>27</v>
      </c>
      <c r="E30" s="36">
        <v>25</v>
      </c>
      <c r="F30" s="570">
        <v>26</v>
      </c>
      <c r="G30" s="33">
        <v>0</v>
      </c>
      <c r="H30" s="33">
        <v>0</v>
      </c>
      <c r="I30" s="33">
        <v>0</v>
      </c>
      <c r="J30" s="33">
        <v>0</v>
      </c>
      <c r="K30" s="17">
        <v>12</v>
      </c>
      <c r="L30" s="33">
        <v>0</v>
      </c>
      <c r="M30" s="17">
        <v>2</v>
      </c>
      <c r="N30" s="33">
        <v>0</v>
      </c>
      <c r="O30" s="17">
        <v>13</v>
      </c>
      <c r="P30" s="33">
        <v>0</v>
      </c>
      <c r="Q30" s="17">
        <v>13</v>
      </c>
      <c r="R30" s="33">
        <v>1</v>
      </c>
      <c r="S30" s="33">
        <v>0</v>
      </c>
      <c r="T30" s="33">
        <v>0</v>
      </c>
      <c r="U30" s="38">
        <v>0</v>
      </c>
      <c r="V30" s="36">
        <v>106</v>
      </c>
      <c r="W30" s="18">
        <v>8</v>
      </c>
      <c r="X30" s="32">
        <f t="shared" si="4"/>
        <v>71</v>
      </c>
      <c r="Y30" s="18">
        <v>63</v>
      </c>
      <c r="Z30" s="18">
        <v>2</v>
      </c>
      <c r="AA30" s="18">
        <v>0</v>
      </c>
      <c r="AB30" s="18">
        <v>4</v>
      </c>
      <c r="AC30" s="18">
        <v>0</v>
      </c>
      <c r="AD30" s="17">
        <v>2</v>
      </c>
      <c r="AE30" s="18">
        <v>0</v>
      </c>
      <c r="AF30" s="18">
        <v>0</v>
      </c>
      <c r="AG30" s="34">
        <v>0</v>
      </c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</row>
    <row r="31" spans="1:53" ht="18.75" customHeight="1" x14ac:dyDescent="0.25">
      <c r="A31" s="586"/>
      <c r="B31" s="22" t="s">
        <v>110</v>
      </c>
      <c r="C31" s="324">
        <f t="shared" si="1"/>
        <v>31</v>
      </c>
      <c r="D31" s="26">
        <f t="shared" si="2"/>
        <v>13</v>
      </c>
      <c r="E31" s="28">
        <v>0</v>
      </c>
      <c r="F31" s="24">
        <v>0</v>
      </c>
      <c r="G31" s="24">
        <v>30</v>
      </c>
      <c r="H31" s="24">
        <v>12</v>
      </c>
      <c r="I31" s="24">
        <v>0</v>
      </c>
      <c r="J31" s="24">
        <v>0</v>
      </c>
      <c r="K31" s="56">
        <v>1</v>
      </c>
      <c r="L31" s="56">
        <v>1</v>
      </c>
      <c r="M31" s="56">
        <v>0</v>
      </c>
      <c r="N31" s="56">
        <v>0</v>
      </c>
      <c r="O31" s="56">
        <v>0</v>
      </c>
      <c r="P31" s="56">
        <v>0</v>
      </c>
      <c r="Q31" s="56">
        <v>0</v>
      </c>
      <c r="R31" s="56">
        <v>0</v>
      </c>
      <c r="S31" s="56">
        <v>0</v>
      </c>
      <c r="T31" s="56">
        <v>0</v>
      </c>
      <c r="U31" s="30">
        <v>0</v>
      </c>
      <c r="V31" s="28">
        <v>75</v>
      </c>
      <c r="W31" s="29">
        <v>2</v>
      </c>
      <c r="X31" s="23">
        <f t="shared" si="4"/>
        <v>36</v>
      </c>
      <c r="Y31" s="29">
        <v>20</v>
      </c>
      <c r="Z31" s="29">
        <v>1</v>
      </c>
      <c r="AA31" s="29">
        <v>0</v>
      </c>
      <c r="AB31" s="29">
        <v>15</v>
      </c>
      <c r="AC31" s="29">
        <v>0</v>
      </c>
      <c r="AD31" s="56">
        <v>0</v>
      </c>
      <c r="AE31" s="29">
        <v>0</v>
      </c>
      <c r="AF31" s="29">
        <v>0</v>
      </c>
      <c r="AG31" s="30">
        <v>0</v>
      </c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</row>
    <row r="32" spans="1:53" ht="18.75" customHeight="1" x14ac:dyDescent="0.25">
      <c r="A32" s="586"/>
      <c r="B32" s="407" t="s">
        <v>352</v>
      </c>
      <c r="C32" s="319">
        <f t="shared" si="1"/>
        <v>47</v>
      </c>
      <c r="D32" s="38">
        <f t="shared" si="2"/>
        <v>3</v>
      </c>
      <c r="E32" s="36">
        <v>25</v>
      </c>
      <c r="F32" s="33">
        <v>3</v>
      </c>
      <c r="G32" s="33">
        <v>0</v>
      </c>
      <c r="H32" s="33">
        <v>0</v>
      </c>
      <c r="I32" s="33">
        <v>0</v>
      </c>
      <c r="J32" s="33">
        <v>0</v>
      </c>
      <c r="K32" s="17">
        <v>7</v>
      </c>
      <c r="L32" s="33">
        <v>0</v>
      </c>
      <c r="M32" s="17">
        <v>1</v>
      </c>
      <c r="N32" s="33">
        <v>0</v>
      </c>
      <c r="O32" s="17">
        <v>7</v>
      </c>
      <c r="P32" s="33">
        <v>0</v>
      </c>
      <c r="Q32" s="17">
        <v>7</v>
      </c>
      <c r="R32" s="33">
        <v>0</v>
      </c>
      <c r="S32" s="33">
        <v>0</v>
      </c>
      <c r="T32" s="33">
        <v>0</v>
      </c>
      <c r="U32" s="38">
        <v>0</v>
      </c>
      <c r="V32" s="36">
        <v>60</v>
      </c>
      <c r="W32" s="18">
        <v>5</v>
      </c>
      <c r="X32" s="32">
        <f t="shared" si="4"/>
        <v>65</v>
      </c>
      <c r="Y32" s="18">
        <v>60</v>
      </c>
      <c r="Z32" s="18">
        <v>0</v>
      </c>
      <c r="AA32" s="18">
        <v>0</v>
      </c>
      <c r="AB32" s="18">
        <v>5</v>
      </c>
      <c r="AC32" s="18">
        <v>0</v>
      </c>
      <c r="AD32" s="17">
        <v>0</v>
      </c>
      <c r="AE32" s="17">
        <v>0</v>
      </c>
      <c r="AF32" s="17">
        <v>0</v>
      </c>
      <c r="AG32" s="34">
        <v>0</v>
      </c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</row>
    <row r="33" spans="1:53" ht="18.75" customHeight="1" x14ac:dyDescent="0.25">
      <c r="A33" s="586"/>
      <c r="B33" s="408" t="s">
        <v>351</v>
      </c>
      <c r="C33" s="324">
        <f t="shared" si="1"/>
        <v>35</v>
      </c>
      <c r="D33" s="26">
        <f t="shared" si="2"/>
        <v>24</v>
      </c>
      <c r="E33" s="28">
        <v>20</v>
      </c>
      <c r="F33" s="24">
        <v>20</v>
      </c>
      <c r="G33" s="24">
        <v>10</v>
      </c>
      <c r="H33" s="24">
        <v>4</v>
      </c>
      <c r="I33" s="24">
        <v>0</v>
      </c>
      <c r="J33" s="24">
        <v>0</v>
      </c>
      <c r="K33" s="56">
        <v>4</v>
      </c>
      <c r="L33" s="56">
        <v>0</v>
      </c>
      <c r="M33" s="56">
        <v>1</v>
      </c>
      <c r="N33" s="56">
        <v>0</v>
      </c>
      <c r="O33" s="56">
        <v>0</v>
      </c>
      <c r="P33" s="56">
        <v>0</v>
      </c>
      <c r="Q33" s="56">
        <v>0</v>
      </c>
      <c r="R33" s="56">
        <v>0</v>
      </c>
      <c r="S33" s="56">
        <v>0</v>
      </c>
      <c r="T33" s="56">
        <v>0</v>
      </c>
      <c r="U33" s="30">
        <v>0</v>
      </c>
      <c r="V33" s="28">
        <v>122</v>
      </c>
      <c r="W33" s="29">
        <v>7</v>
      </c>
      <c r="X33" s="23">
        <f t="shared" si="4"/>
        <v>61</v>
      </c>
      <c r="Y33" s="29">
        <v>53</v>
      </c>
      <c r="Z33" s="29">
        <v>3</v>
      </c>
      <c r="AA33" s="29">
        <v>0</v>
      </c>
      <c r="AB33" s="29">
        <v>3</v>
      </c>
      <c r="AC33" s="29">
        <v>0</v>
      </c>
      <c r="AD33" s="56">
        <v>2</v>
      </c>
      <c r="AE33" s="29">
        <v>0</v>
      </c>
      <c r="AF33" s="29">
        <v>0</v>
      </c>
      <c r="AG33" s="30">
        <v>0</v>
      </c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</row>
    <row r="34" spans="1:53" ht="18.75" customHeight="1" x14ac:dyDescent="0.25">
      <c r="A34" s="586"/>
      <c r="B34" s="31" t="s">
        <v>32</v>
      </c>
      <c r="C34" s="319">
        <f t="shared" si="1"/>
        <v>35</v>
      </c>
      <c r="D34" s="38">
        <f t="shared" si="2"/>
        <v>26</v>
      </c>
      <c r="E34" s="36">
        <v>0</v>
      </c>
      <c r="F34" s="33">
        <v>0</v>
      </c>
      <c r="G34" s="33">
        <v>30</v>
      </c>
      <c r="H34" s="33">
        <v>26</v>
      </c>
      <c r="I34" s="33">
        <v>0</v>
      </c>
      <c r="J34" s="33">
        <v>0</v>
      </c>
      <c r="K34" s="17">
        <v>4</v>
      </c>
      <c r="L34" s="17">
        <v>0</v>
      </c>
      <c r="M34" s="17">
        <v>1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17">
        <v>0</v>
      </c>
      <c r="T34" s="17">
        <v>0</v>
      </c>
      <c r="U34" s="34">
        <v>0</v>
      </c>
      <c r="V34" s="36">
        <v>151</v>
      </c>
      <c r="W34" s="18">
        <v>14</v>
      </c>
      <c r="X34" s="32">
        <f t="shared" si="4"/>
        <v>79</v>
      </c>
      <c r="Y34" s="18">
        <v>62</v>
      </c>
      <c r="Z34" s="18">
        <v>1</v>
      </c>
      <c r="AA34" s="18">
        <v>0</v>
      </c>
      <c r="AB34" s="18">
        <v>16</v>
      </c>
      <c r="AC34" s="18">
        <v>0</v>
      </c>
      <c r="AD34" s="17">
        <v>0</v>
      </c>
      <c r="AE34" s="18">
        <v>0</v>
      </c>
      <c r="AF34" s="18">
        <v>0</v>
      </c>
      <c r="AG34" s="34">
        <v>0</v>
      </c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</row>
    <row r="35" spans="1:53" ht="18.75" customHeight="1" x14ac:dyDescent="0.25">
      <c r="A35" s="586"/>
      <c r="B35" s="22" t="s">
        <v>196</v>
      </c>
      <c r="C35" s="324">
        <f t="shared" si="1"/>
        <v>31</v>
      </c>
      <c r="D35" s="26">
        <f t="shared" si="2"/>
        <v>19</v>
      </c>
      <c r="E35" s="28">
        <v>0</v>
      </c>
      <c r="F35" s="24">
        <v>0</v>
      </c>
      <c r="G35" s="24">
        <v>30</v>
      </c>
      <c r="H35" s="24">
        <v>19</v>
      </c>
      <c r="I35" s="24">
        <v>0</v>
      </c>
      <c r="J35" s="24">
        <v>0</v>
      </c>
      <c r="K35" s="56">
        <v>1</v>
      </c>
      <c r="L35" s="56">
        <v>0</v>
      </c>
      <c r="M35" s="56">
        <v>0</v>
      </c>
      <c r="N35" s="56">
        <v>0</v>
      </c>
      <c r="O35" s="56">
        <v>0</v>
      </c>
      <c r="P35" s="56">
        <v>0</v>
      </c>
      <c r="Q35" s="56">
        <v>0</v>
      </c>
      <c r="R35" s="56">
        <v>0</v>
      </c>
      <c r="S35" s="56">
        <v>0</v>
      </c>
      <c r="T35" s="56">
        <v>0</v>
      </c>
      <c r="U35" s="30">
        <v>0</v>
      </c>
      <c r="V35" s="28">
        <v>123</v>
      </c>
      <c r="W35" s="29">
        <v>4</v>
      </c>
      <c r="X35" s="23">
        <f t="shared" si="4"/>
        <v>47</v>
      </c>
      <c r="Y35" s="29">
        <v>28</v>
      </c>
      <c r="Z35" s="29">
        <v>0</v>
      </c>
      <c r="AA35" s="29">
        <v>0</v>
      </c>
      <c r="AB35" s="29">
        <v>19</v>
      </c>
      <c r="AC35" s="29">
        <v>0</v>
      </c>
      <c r="AD35" s="56">
        <v>0</v>
      </c>
      <c r="AE35" s="29">
        <v>0</v>
      </c>
      <c r="AF35" s="29">
        <v>0</v>
      </c>
      <c r="AG35" s="30">
        <v>0</v>
      </c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</row>
    <row r="36" spans="1:53" ht="18.75" customHeight="1" x14ac:dyDescent="0.25">
      <c r="A36" s="586"/>
      <c r="B36" s="407" t="s">
        <v>350</v>
      </c>
      <c r="C36" s="319">
        <f t="shared" si="1"/>
        <v>14</v>
      </c>
      <c r="D36" s="38">
        <f t="shared" si="2"/>
        <v>0</v>
      </c>
      <c r="E36" s="36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17">
        <v>3</v>
      </c>
      <c r="L36" s="17">
        <v>0</v>
      </c>
      <c r="M36" s="17">
        <v>1</v>
      </c>
      <c r="N36" s="17">
        <v>0</v>
      </c>
      <c r="O36" s="17">
        <v>5</v>
      </c>
      <c r="P36" s="17">
        <v>0</v>
      </c>
      <c r="Q36" s="17">
        <v>5</v>
      </c>
      <c r="R36" s="17">
        <v>0</v>
      </c>
      <c r="S36" s="17">
        <v>0</v>
      </c>
      <c r="T36" s="17">
        <v>0</v>
      </c>
      <c r="U36" s="34">
        <v>0</v>
      </c>
      <c r="V36" s="36">
        <v>86</v>
      </c>
      <c r="W36" s="18">
        <v>8</v>
      </c>
      <c r="X36" s="32">
        <f t="shared" si="4"/>
        <v>60</v>
      </c>
      <c r="Y36" s="18">
        <v>51</v>
      </c>
      <c r="Z36" s="18">
        <v>0</v>
      </c>
      <c r="AA36" s="18">
        <v>0</v>
      </c>
      <c r="AB36" s="18">
        <v>6</v>
      </c>
      <c r="AC36" s="18">
        <v>0</v>
      </c>
      <c r="AD36" s="17">
        <v>3</v>
      </c>
      <c r="AE36" s="18">
        <v>0</v>
      </c>
      <c r="AF36" s="18">
        <v>0</v>
      </c>
      <c r="AG36" s="34">
        <v>0</v>
      </c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</row>
    <row r="37" spans="1:53" ht="18.75" customHeight="1" x14ac:dyDescent="0.25">
      <c r="A37" s="586"/>
      <c r="B37" s="22" t="s">
        <v>33</v>
      </c>
      <c r="C37" s="324">
        <f t="shared" si="1"/>
        <v>34</v>
      </c>
      <c r="D37" s="26">
        <f t="shared" si="2"/>
        <v>3</v>
      </c>
      <c r="E37" s="28">
        <v>0</v>
      </c>
      <c r="F37" s="24">
        <v>0</v>
      </c>
      <c r="G37" s="24">
        <v>30</v>
      </c>
      <c r="H37" s="24">
        <v>3</v>
      </c>
      <c r="I37" s="24">
        <v>0</v>
      </c>
      <c r="J37" s="24">
        <v>0</v>
      </c>
      <c r="K37" s="56">
        <v>3</v>
      </c>
      <c r="L37" s="24">
        <v>0</v>
      </c>
      <c r="M37" s="56">
        <v>1</v>
      </c>
      <c r="N37" s="24">
        <v>0</v>
      </c>
      <c r="O37" s="56">
        <v>0</v>
      </c>
      <c r="P37" s="24">
        <v>0</v>
      </c>
      <c r="Q37" s="56">
        <v>0</v>
      </c>
      <c r="R37" s="24">
        <v>0</v>
      </c>
      <c r="S37" s="24">
        <v>0</v>
      </c>
      <c r="T37" s="24">
        <v>0</v>
      </c>
      <c r="U37" s="26">
        <v>0</v>
      </c>
      <c r="V37" s="28">
        <v>51</v>
      </c>
      <c r="W37" s="29">
        <v>1</v>
      </c>
      <c r="X37" s="23">
        <f t="shared" si="4"/>
        <v>35</v>
      </c>
      <c r="Y37" s="29">
        <v>25</v>
      </c>
      <c r="Z37" s="29">
        <v>0</v>
      </c>
      <c r="AA37" s="29">
        <v>0</v>
      </c>
      <c r="AB37" s="29">
        <v>9</v>
      </c>
      <c r="AC37" s="29">
        <v>0</v>
      </c>
      <c r="AD37" s="56">
        <v>1</v>
      </c>
      <c r="AE37" s="29">
        <v>0</v>
      </c>
      <c r="AF37" s="29">
        <v>0</v>
      </c>
      <c r="AG37" s="30">
        <v>0</v>
      </c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</row>
    <row r="38" spans="1:53" ht="18.75" customHeight="1" x14ac:dyDescent="0.25">
      <c r="A38" s="586"/>
      <c r="B38" s="31" t="s">
        <v>112</v>
      </c>
      <c r="C38" s="319">
        <f t="shared" si="1"/>
        <v>31</v>
      </c>
      <c r="D38" s="38">
        <f t="shared" si="2"/>
        <v>7</v>
      </c>
      <c r="E38" s="36">
        <v>0</v>
      </c>
      <c r="F38" s="33">
        <v>0</v>
      </c>
      <c r="G38" s="33">
        <v>30</v>
      </c>
      <c r="H38" s="33">
        <v>7</v>
      </c>
      <c r="I38" s="33">
        <v>0</v>
      </c>
      <c r="J38" s="33">
        <v>0</v>
      </c>
      <c r="K38" s="17">
        <v>1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0</v>
      </c>
      <c r="T38" s="17">
        <v>0</v>
      </c>
      <c r="U38" s="34">
        <v>0</v>
      </c>
      <c r="V38" s="36">
        <v>52</v>
      </c>
      <c r="W38" s="18">
        <v>1</v>
      </c>
      <c r="X38" s="32">
        <f t="shared" si="4"/>
        <v>21</v>
      </c>
      <c r="Y38" s="18">
        <v>11</v>
      </c>
      <c r="Z38" s="18">
        <v>0</v>
      </c>
      <c r="AA38" s="18">
        <v>0</v>
      </c>
      <c r="AB38" s="18">
        <v>10</v>
      </c>
      <c r="AC38" s="18">
        <v>0</v>
      </c>
      <c r="AD38" s="17">
        <v>0</v>
      </c>
      <c r="AE38" s="18">
        <v>0</v>
      </c>
      <c r="AF38" s="18">
        <v>0</v>
      </c>
      <c r="AG38" s="34">
        <v>0</v>
      </c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</row>
    <row r="39" spans="1:53" ht="18.75" customHeight="1" x14ac:dyDescent="0.25">
      <c r="A39" s="586"/>
      <c r="B39" s="22" t="s">
        <v>219</v>
      </c>
      <c r="C39" s="524">
        <f t="shared" si="1"/>
        <v>40</v>
      </c>
      <c r="D39" s="411">
        <f t="shared" si="2"/>
        <v>3</v>
      </c>
      <c r="E39" s="56">
        <f t="shared" ref="E39:AG39" si="5">SUM(E40:E43)</f>
        <v>0</v>
      </c>
      <c r="F39" s="56">
        <f t="shared" si="5"/>
        <v>0</v>
      </c>
      <c r="G39" s="56">
        <f t="shared" si="5"/>
        <v>0</v>
      </c>
      <c r="H39" s="56">
        <f t="shared" si="5"/>
        <v>0</v>
      </c>
      <c r="I39" s="56">
        <f t="shared" si="5"/>
        <v>0</v>
      </c>
      <c r="J39" s="56">
        <f t="shared" si="5"/>
        <v>0</v>
      </c>
      <c r="K39" s="56">
        <f>SUM(K40:K43)</f>
        <v>14</v>
      </c>
      <c r="L39" s="56">
        <f t="shared" si="5"/>
        <v>1</v>
      </c>
      <c r="M39" s="56">
        <f t="shared" si="5"/>
        <v>2</v>
      </c>
      <c r="N39" s="56">
        <f t="shared" si="5"/>
        <v>1</v>
      </c>
      <c r="O39" s="56">
        <f t="shared" si="5"/>
        <v>12</v>
      </c>
      <c r="P39" s="56">
        <f t="shared" si="5"/>
        <v>0</v>
      </c>
      <c r="Q39" s="56">
        <f t="shared" si="5"/>
        <v>12</v>
      </c>
      <c r="R39" s="56">
        <f t="shared" si="5"/>
        <v>1</v>
      </c>
      <c r="S39" s="56">
        <f t="shared" si="5"/>
        <v>0</v>
      </c>
      <c r="T39" s="56">
        <f t="shared" si="5"/>
        <v>0</v>
      </c>
      <c r="U39" s="26">
        <f t="shared" si="5"/>
        <v>0</v>
      </c>
      <c r="V39" s="28">
        <f t="shared" si="5"/>
        <v>62</v>
      </c>
      <c r="W39" s="29">
        <f t="shared" si="5"/>
        <v>7</v>
      </c>
      <c r="X39" s="23">
        <f t="shared" si="5"/>
        <v>17</v>
      </c>
      <c r="Y39" s="29">
        <f t="shared" si="5"/>
        <v>14</v>
      </c>
      <c r="Z39" s="29">
        <f t="shared" si="5"/>
        <v>1</v>
      </c>
      <c r="AA39" s="29">
        <f t="shared" si="5"/>
        <v>0</v>
      </c>
      <c r="AB39" s="29">
        <f t="shared" si="5"/>
        <v>2</v>
      </c>
      <c r="AC39" s="29">
        <f t="shared" si="5"/>
        <v>0</v>
      </c>
      <c r="AD39" s="56">
        <f t="shared" si="5"/>
        <v>0</v>
      </c>
      <c r="AE39" s="29">
        <f t="shared" si="5"/>
        <v>0</v>
      </c>
      <c r="AF39" s="29">
        <f t="shared" si="5"/>
        <v>0</v>
      </c>
      <c r="AG39" s="30">
        <f t="shared" si="5"/>
        <v>0</v>
      </c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</row>
    <row r="40" spans="1:53" ht="18.75" customHeight="1" x14ac:dyDescent="0.25">
      <c r="A40" s="586"/>
      <c r="B40" s="31" t="s">
        <v>280</v>
      </c>
      <c r="C40" s="319">
        <f t="shared" si="1"/>
        <v>25</v>
      </c>
      <c r="D40" s="38">
        <f t="shared" si="2"/>
        <v>0</v>
      </c>
      <c r="E40" s="36">
        <v>0</v>
      </c>
      <c r="F40" s="36">
        <v>0</v>
      </c>
      <c r="G40" s="36">
        <v>0</v>
      </c>
      <c r="H40" s="36">
        <v>0</v>
      </c>
      <c r="I40" s="36">
        <v>0</v>
      </c>
      <c r="J40" s="549">
        <v>0</v>
      </c>
      <c r="K40" s="36">
        <v>8</v>
      </c>
      <c r="L40" s="36">
        <v>0</v>
      </c>
      <c r="M40" s="36">
        <v>1</v>
      </c>
      <c r="N40" s="36">
        <v>0</v>
      </c>
      <c r="O40" s="36">
        <v>8</v>
      </c>
      <c r="P40" s="36">
        <v>0</v>
      </c>
      <c r="Q40" s="36">
        <v>8</v>
      </c>
      <c r="R40" s="36">
        <v>0</v>
      </c>
      <c r="S40" s="36">
        <v>0</v>
      </c>
      <c r="T40" s="36">
        <v>0</v>
      </c>
      <c r="U40" s="34">
        <v>0</v>
      </c>
      <c r="V40" s="36">
        <v>17</v>
      </c>
      <c r="W40" s="257">
        <v>2</v>
      </c>
      <c r="X40" s="32">
        <f t="shared" ref="X40:X46" si="6">SUM(Y40:AG40)</f>
        <v>8</v>
      </c>
      <c r="Y40" s="18">
        <v>6</v>
      </c>
      <c r="Z40" s="18">
        <v>1</v>
      </c>
      <c r="AA40" s="18">
        <v>0</v>
      </c>
      <c r="AB40" s="18">
        <v>1</v>
      </c>
      <c r="AC40" s="18">
        <v>0</v>
      </c>
      <c r="AD40" s="18">
        <v>0</v>
      </c>
      <c r="AE40" s="18">
        <v>0</v>
      </c>
      <c r="AF40" s="18">
        <v>0</v>
      </c>
      <c r="AG40" s="38">
        <v>0</v>
      </c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</row>
    <row r="41" spans="1:53" ht="18.75" customHeight="1" x14ac:dyDescent="0.25">
      <c r="A41" s="586"/>
      <c r="B41" s="523" t="s">
        <v>281</v>
      </c>
      <c r="C41" s="524">
        <f t="shared" si="1"/>
        <v>3</v>
      </c>
      <c r="D41" s="411">
        <f t="shared" si="2"/>
        <v>0</v>
      </c>
      <c r="E41" s="455">
        <v>0</v>
      </c>
      <c r="F41" s="455">
        <v>0</v>
      </c>
      <c r="G41" s="455">
        <v>0</v>
      </c>
      <c r="H41" s="455">
        <v>0</v>
      </c>
      <c r="I41" s="455">
        <v>0</v>
      </c>
      <c r="J41" s="455">
        <v>0</v>
      </c>
      <c r="K41" s="455">
        <v>1</v>
      </c>
      <c r="L41" s="455">
        <v>0</v>
      </c>
      <c r="M41" s="455">
        <v>0</v>
      </c>
      <c r="N41" s="455">
        <v>0</v>
      </c>
      <c r="O41" s="455">
        <v>1</v>
      </c>
      <c r="P41" s="455">
        <v>0</v>
      </c>
      <c r="Q41" s="455">
        <v>1</v>
      </c>
      <c r="R41" s="455">
        <v>0</v>
      </c>
      <c r="S41" s="455">
        <v>0</v>
      </c>
      <c r="T41" s="455">
        <v>0</v>
      </c>
      <c r="U41" s="525">
        <v>0</v>
      </c>
      <c r="V41" s="455">
        <v>9</v>
      </c>
      <c r="W41" s="467">
        <v>1</v>
      </c>
      <c r="X41" s="416">
        <f t="shared" si="6"/>
        <v>5</v>
      </c>
      <c r="Y41" s="526">
        <v>4</v>
      </c>
      <c r="Z41" s="526">
        <v>0</v>
      </c>
      <c r="AA41" s="526">
        <v>0</v>
      </c>
      <c r="AB41" s="526">
        <v>1</v>
      </c>
      <c r="AC41" s="526">
        <v>0</v>
      </c>
      <c r="AD41" s="526">
        <v>0</v>
      </c>
      <c r="AE41" s="526">
        <v>0</v>
      </c>
      <c r="AF41" s="526">
        <v>0</v>
      </c>
      <c r="AG41" s="525">
        <v>0</v>
      </c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</row>
    <row r="42" spans="1:53" ht="18.75" customHeight="1" x14ac:dyDescent="0.25">
      <c r="A42" s="586"/>
      <c r="B42" s="439" t="s">
        <v>375</v>
      </c>
      <c r="C42" s="419">
        <f t="shared" si="1"/>
        <v>1</v>
      </c>
      <c r="D42" s="550">
        <f t="shared" si="2"/>
        <v>2</v>
      </c>
      <c r="E42" s="551">
        <v>0</v>
      </c>
      <c r="F42" s="551">
        <v>0</v>
      </c>
      <c r="G42" s="551">
        <v>0</v>
      </c>
      <c r="H42" s="551">
        <v>0</v>
      </c>
      <c r="I42" s="551">
        <v>0</v>
      </c>
      <c r="J42" s="551">
        <v>0</v>
      </c>
      <c r="K42" s="421">
        <v>1</v>
      </c>
      <c r="L42" s="421">
        <v>1</v>
      </c>
      <c r="M42" s="421">
        <v>0</v>
      </c>
      <c r="N42" s="421">
        <v>0</v>
      </c>
      <c r="O42" s="421">
        <v>0</v>
      </c>
      <c r="P42" s="421">
        <v>0</v>
      </c>
      <c r="Q42" s="421">
        <v>0</v>
      </c>
      <c r="R42" s="421">
        <v>1</v>
      </c>
      <c r="S42" s="421">
        <v>0</v>
      </c>
      <c r="T42" s="421">
        <v>0</v>
      </c>
      <c r="U42" s="426">
        <v>0</v>
      </c>
      <c r="V42" s="421">
        <v>19</v>
      </c>
      <c r="W42" s="422">
        <v>4</v>
      </c>
      <c r="X42" s="423">
        <f t="shared" si="6"/>
        <v>1</v>
      </c>
      <c r="Y42" s="424">
        <v>1</v>
      </c>
      <c r="Z42" s="424">
        <v>0</v>
      </c>
      <c r="AA42" s="424">
        <v>0</v>
      </c>
      <c r="AB42" s="424">
        <v>0</v>
      </c>
      <c r="AC42" s="424">
        <v>0</v>
      </c>
      <c r="AD42" s="424">
        <v>0</v>
      </c>
      <c r="AE42" s="424">
        <v>0</v>
      </c>
      <c r="AF42" s="424">
        <v>0</v>
      </c>
      <c r="AG42" s="426">
        <v>0</v>
      </c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</row>
    <row r="43" spans="1:53" ht="18.75" customHeight="1" x14ac:dyDescent="0.25">
      <c r="A43" s="586"/>
      <c r="B43" s="409" t="s">
        <v>284</v>
      </c>
      <c r="C43" s="410">
        <f t="shared" si="1"/>
        <v>11</v>
      </c>
      <c r="D43" s="411">
        <f t="shared" si="2"/>
        <v>1</v>
      </c>
      <c r="E43" s="412">
        <v>0</v>
      </c>
      <c r="F43" s="412">
        <v>0</v>
      </c>
      <c r="G43" s="412">
        <v>0</v>
      </c>
      <c r="H43" s="412">
        <v>0</v>
      </c>
      <c r="I43" s="412">
        <v>0</v>
      </c>
      <c r="J43" s="412">
        <v>0</v>
      </c>
      <c r="K43" s="412">
        <v>4</v>
      </c>
      <c r="L43" s="412">
        <v>0</v>
      </c>
      <c r="M43" s="412">
        <v>1</v>
      </c>
      <c r="N43" s="412">
        <v>1</v>
      </c>
      <c r="O43" s="412">
        <v>3</v>
      </c>
      <c r="P43" s="412">
        <v>0</v>
      </c>
      <c r="Q43" s="412">
        <v>3</v>
      </c>
      <c r="R43" s="412">
        <v>0</v>
      </c>
      <c r="S43" s="412">
        <v>0</v>
      </c>
      <c r="T43" s="412">
        <v>0</v>
      </c>
      <c r="U43" s="414">
        <v>0</v>
      </c>
      <c r="V43" s="412">
        <v>17</v>
      </c>
      <c r="W43" s="415">
        <v>0</v>
      </c>
      <c r="X43" s="416">
        <f t="shared" si="6"/>
        <v>3</v>
      </c>
      <c r="Y43" s="417">
        <v>3</v>
      </c>
      <c r="Z43" s="417">
        <v>0</v>
      </c>
      <c r="AA43" s="417">
        <v>0</v>
      </c>
      <c r="AB43" s="417">
        <v>0</v>
      </c>
      <c r="AC43" s="417">
        <v>0</v>
      </c>
      <c r="AD43" s="417">
        <v>0</v>
      </c>
      <c r="AE43" s="417">
        <v>0</v>
      </c>
      <c r="AF43" s="417">
        <v>0</v>
      </c>
      <c r="AG43" s="414">
        <v>0</v>
      </c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</row>
    <row r="44" spans="1:53" ht="18.75" customHeight="1" x14ac:dyDescent="0.25">
      <c r="A44" s="586"/>
      <c r="B44" s="418" t="s">
        <v>337</v>
      </c>
      <c r="C44" s="419">
        <f t="shared" si="1"/>
        <v>417</v>
      </c>
      <c r="D44" s="420">
        <f t="shared" si="2"/>
        <v>98</v>
      </c>
      <c r="E44" s="421">
        <v>200</v>
      </c>
      <c r="F44" s="440">
        <v>93</v>
      </c>
      <c r="G44" s="440">
        <v>0</v>
      </c>
      <c r="H44" s="440">
        <v>0</v>
      </c>
      <c r="I44" s="440">
        <v>0</v>
      </c>
      <c r="J44" s="440">
        <v>0</v>
      </c>
      <c r="K44" s="425">
        <v>67</v>
      </c>
      <c r="L44" s="425">
        <v>2</v>
      </c>
      <c r="M44" s="425">
        <v>7</v>
      </c>
      <c r="N44" s="425">
        <v>0</v>
      </c>
      <c r="O44" s="425">
        <v>72</v>
      </c>
      <c r="P44" s="425">
        <v>2</v>
      </c>
      <c r="Q44" s="425">
        <v>71</v>
      </c>
      <c r="R44" s="425">
        <v>1</v>
      </c>
      <c r="S44" s="425">
        <v>0</v>
      </c>
      <c r="T44" s="425">
        <v>0</v>
      </c>
      <c r="U44" s="426">
        <v>0</v>
      </c>
      <c r="V44" s="421">
        <v>782</v>
      </c>
      <c r="W44" s="424">
        <v>78</v>
      </c>
      <c r="X44" s="423">
        <f t="shared" si="6"/>
        <v>532</v>
      </c>
      <c r="Y44" s="424">
        <v>457</v>
      </c>
      <c r="Z44" s="424">
        <v>13</v>
      </c>
      <c r="AA44" s="424">
        <v>0</v>
      </c>
      <c r="AB44" s="424">
        <v>58</v>
      </c>
      <c r="AC44" s="424">
        <v>0</v>
      </c>
      <c r="AD44" s="425">
        <v>4</v>
      </c>
      <c r="AE44" s="424">
        <v>0</v>
      </c>
      <c r="AF44" s="424">
        <v>0</v>
      </c>
      <c r="AG44" s="426">
        <v>0</v>
      </c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</row>
    <row r="45" spans="1:53" ht="18.75" customHeight="1" x14ac:dyDescent="0.25">
      <c r="A45" s="586"/>
      <c r="B45" s="480" t="s">
        <v>336</v>
      </c>
      <c r="C45" s="410">
        <f t="shared" si="1"/>
        <v>164</v>
      </c>
      <c r="D45" s="411">
        <f t="shared" si="2"/>
        <v>81</v>
      </c>
      <c r="E45" s="412">
        <v>80</v>
      </c>
      <c r="F45" s="393">
        <v>80</v>
      </c>
      <c r="G45" s="393">
        <v>0</v>
      </c>
      <c r="H45" s="393">
        <v>0</v>
      </c>
      <c r="I45" s="393">
        <v>0</v>
      </c>
      <c r="J45" s="393">
        <v>0</v>
      </c>
      <c r="K45" s="413">
        <v>23</v>
      </c>
      <c r="L45" s="393">
        <v>1</v>
      </c>
      <c r="M45" s="413">
        <v>3</v>
      </c>
      <c r="N45" s="393">
        <v>0</v>
      </c>
      <c r="O45" s="413">
        <v>29</v>
      </c>
      <c r="P45" s="393">
        <v>0</v>
      </c>
      <c r="Q45" s="413">
        <v>29</v>
      </c>
      <c r="R45" s="393">
        <v>0</v>
      </c>
      <c r="S45" s="393">
        <v>0</v>
      </c>
      <c r="T45" s="393">
        <v>0</v>
      </c>
      <c r="U45" s="411">
        <v>0</v>
      </c>
      <c r="V45" s="412">
        <v>438</v>
      </c>
      <c r="W45" s="417">
        <v>42</v>
      </c>
      <c r="X45" s="416">
        <f t="shared" si="6"/>
        <v>271</v>
      </c>
      <c r="Y45" s="417">
        <v>241</v>
      </c>
      <c r="Z45" s="417">
        <v>8</v>
      </c>
      <c r="AA45" s="417">
        <v>0</v>
      </c>
      <c r="AB45" s="417">
        <v>16</v>
      </c>
      <c r="AC45" s="417">
        <v>0</v>
      </c>
      <c r="AD45" s="413">
        <v>6</v>
      </c>
      <c r="AE45" s="417">
        <v>0</v>
      </c>
      <c r="AF45" s="417">
        <v>0</v>
      </c>
      <c r="AG45" s="414">
        <v>0</v>
      </c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</row>
    <row r="46" spans="1:53" ht="18.75" customHeight="1" x14ac:dyDescent="0.25">
      <c r="A46" s="586"/>
      <c r="B46" s="439" t="s">
        <v>234</v>
      </c>
      <c r="C46" s="419">
        <f t="shared" si="1"/>
        <v>21</v>
      </c>
      <c r="D46" s="420">
        <f t="shared" si="2"/>
        <v>1</v>
      </c>
      <c r="E46" s="421">
        <v>0</v>
      </c>
      <c r="F46" s="440">
        <v>0</v>
      </c>
      <c r="G46" s="440">
        <v>0</v>
      </c>
      <c r="H46" s="440">
        <v>0</v>
      </c>
      <c r="I46" s="440">
        <v>0</v>
      </c>
      <c r="J46" s="440">
        <v>0</v>
      </c>
      <c r="K46" s="425">
        <v>6</v>
      </c>
      <c r="L46" s="425">
        <v>0</v>
      </c>
      <c r="M46" s="425">
        <v>1</v>
      </c>
      <c r="N46" s="425">
        <v>0</v>
      </c>
      <c r="O46" s="425">
        <v>7</v>
      </c>
      <c r="P46" s="425">
        <v>0</v>
      </c>
      <c r="Q46" s="425">
        <v>7</v>
      </c>
      <c r="R46" s="425">
        <v>1</v>
      </c>
      <c r="S46" s="425">
        <v>0</v>
      </c>
      <c r="T46" s="425">
        <v>0</v>
      </c>
      <c r="U46" s="426">
        <v>0</v>
      </c>
      <c r="V46" s="421">
        <v>133</v>
      </c>
      <c r="W46" s="422">
        <v>4</v>
      </c>
      <c r="X46" s="423">
        <f t="shared" si="6"/>
        <v>53</v>
      </c>
      <c r="Y46" s="424">
        <v>42</v>
      </c>
      <c r="Z46" s="424">
        <v>0</v>
      </c>
      <c r="AA46" s="424">
        <v>0</v>
      </c>
      <c r="AB46" s="424">
        <v>11</v>
      </c>
      <c r="AC46" s="424">
        <v>0</v>
      </c>
      <c r="AD46" s="425">
        <v>0</v>
      </c>
      <c r="AE46" s="424">
        <v>0</v>
      </c>
      <c r="AF46" s="424">
        <v>0</v>
      </c>
      <c r="AG46" s="426">
        <v>0</v>
      </c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</row>
    <row r="47" spans="1:53" ht="18.75" customHeight="1" x14ac:dyDescent="0.25">
      <c r="A47" s="586"/>
      <c r="B47" s="409" t="s">
        <v>222</v>
      </c>
      <c r="C47" s="410">
        <f t="shared" si="1"/>
        <v>118</v>
      </c>
      <c r="D47" s="411">
        <f t="shared" si="2"/>
        <v>8</v>
      </c>
      <c r="E47" s="393">
        <f>SUM(E48:E55)</f>
        <v>0</v>
      </c>
      <c r="F47" s="393">
        <f t="shared" ref="F47:U47" si="7">SUM(F48:F55)</f>
        <v>0</v>
      </c>
      <c r="G47" s="393">
        <f t="shared" si="7"/>
        <v>0</v>
      </c>
      <c r="H47" s="393">
        <f t="shared" si="7"/>
        <v>0</v>
      </c>
      <c r="I47" s="393">
        <f t="shared" si="7"/>
        <v>0</v>
      </c>
      <c r="J47" s="393">
        <f t="shared" si="7"/>
        <v>0</v>
      </c>
      <c r="K47" s="393">
        <f t="shared" si="7"/>
        <v>35</v>
      </c>
      <c r="L47" s="393">
        <f t="shared" si="7"/>
        <v>0</v>
      </c>
      <c r="M47" s="393">
        <f t="shared" si="7"/>
        <v>7</v>
      </c>
      <c r="N47" s="393">
        <f t="shared" si="7"/>
        <v>1</v>
      </c>
      <c r="O47" s="393">
        <f t="shared" si="7"/>
        <v>38</v>
      </c>
      <c r="P47" s="393">
        <f t="shared" si="7"/>
        <v>0</v>
      </c>
      <c r="Q47" s="393">
        <f t="shared" si="7"/>
        <v>38</v>
      </c>
      <c r="R47" s="393">
        <f t="shared" si="7"/>
        <v>7</v>
      </c>
      <c r="S47" s="393">
        <f t="shared" si="7"/>
        <v>0</v>
      </c>
      <c r="T47" s="393">
        <f t="shared" si="7"/>
        <v>0</v>
      </c>
      <c r="U47" s="393">
        <f t="shared" si="7"/>
        <v>0</v>
      </c>
      <c r="V47" s="430">
        <f>SUM(V48:V55)</f>
        <v>201</v>
      </c>
      <c r="W47" s="412">
        <f t="shared" ref="W47:AF47" si="8">SUM(W48:W55)</f>
        <v>32</v>
      </c>
      <c r="X47" s="416">
        <f t="shared" si="8"/>
        <v>72</v>
      </c>
      <c r="Y47" s="417">
        <f t="shared" si="8"/>
        <v>57</v>
      </c>
      <c r="Z47" s="417">
        <f>SUM(Z48:Z55)</f>
        <v>6</v>
      </c>
      <c r="AA47" s="417">
        <f t="shared" si="8"/>
        <v>0</v>
      </c>
      <c r="AB47" s="417">
        <f t="shared" si="8"/>
        <v>9</v>
      </c>
      <c r="AC47" s="417">
        <f t="shared" si="8"/>
        <v>0</v>
      </c>
      <c r="AD47" s="413">
        <f>SUM(AD48:AD55)</f>
        <v>0</v>
      </c>
      <c r="AE47" s="417">
        <f t="shared" si="8"/>
        <v>0</v>
      </c>
      <c r="AF47" s="417">
        <f t="shared" si="8"/>
        <v>0</v>
      </c>
      <c r="AG47" s="414">
        <f>SUM(AG48:AG55)</f>
        <v>0</v>
      </c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</row>
    <row r="48" spans="1:53" ht="18.75" customHeight="1" x14ac:dyDescent="0.25">
      <c r="A48" s="586"/>
      <c r="B48" s="418" t="s">
        <v>280</v>
      </c>
      <c r="C48" s="419">
        <f t="shared" si="1"/>
        <v>28</v>
      </c>
      <c r="D48" s="420">
        <f t="shared" si="2"/>
        <v>2</v>
      </c>
      <c r="E48" s="421">
        <v>0</v>
      </c>
      <c r="F48" s="440">
        <v>0</v>
      </c>
      <c r="G48" s="440">
        <v>0</v>
      </c>
      <c r="H48" s="440">
        <v>0</v>
      </c>
      <c r="I48" s="440">
        <v>0</v>
      </c>
      <c r="J48" s="545">
        <v>0</v>
      </c>
      <c r="K48" s="425">
        <v>9</v>
      </c>
      <c r="L48" s="440">
        <v>0</v>
      </c>
      <c r="M48" s="425">
        <v>1</v>
      </c>
      <c r="N48" s="440">
        <v>1</v>
      </c>
      <c r="O48" s="425">
        <v>9</v>
      </c>
      <c r="P48" s="440">
        <v>0</v>
      </c>
      <c r="Q48" s="425">
        <v>9</v>
      </c>
      <c r="R48" s="440">
        <v>1</v>
      </c>
      <c r="S48" s="440">
        <v>0</v>
      </c>
      <c r="T48" s="440">
        <v>0</v>
      </c>
      <c r="U48" s="440">
        <v>0</v>
      </c>
      <c r="V48" s="518">
        <v>39</v>
      </c>
      <c r="W48" s="422">
        <v>5</v>
      </c>
      <c r="X48" s="423">
        <f t="shared" ref="X48:X57" si="9">SUM(Y48:AG48)</f>
        <v>16</v>
      </c>
      <c r="Y48" s="424">
        <v>11</v>
      </c>
      <c r="Z48" s="424">
        <v>2</v>
      </c>
      <c r="AA48" s="424">
        <v>0</v>
      </c>
      <c r="AB48" s="424">
        <v>3</v>
      </c>
      <c r="AC48" s="424">
        <v>0</v>
      </c>
      <c r="AD48" s="425">
        <v>0</v>
      </c>
      <c r="AE48" s="424">
        <v>0</v>
      </c>
      <c r="AF48" s="424">
        <v>0</v>
      </c>
      <c r="AG48" s="426">
        <v>0</v>
      </c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</row>
    <row r="49" spans="1:53" ht="18.75" customHeight="1" x14ac:dyDescent="0.25">
      <c r="A49" s="586"/>
      <c r="B49" s="409" t="s">
        <v>281</v>
      </c>
      <c r="C49" s="410">
        <f>E49+G49+I49+K49+M49+O49+Q49</f>
        <v>21</v>
      </c>
      <c r="D49" s="411">
        <f t="shared" si="2"/>
        <v>0</v>
      </c>
      <c r="E49" s="455">
        <v>0</v>
      </c>
      <c r="F49" s="393">
        <v>0</v>
      </c>
      <c r="G49" s="393">
        <v>0</v>
      </c>
      <c r="H49" s="393">
        <v>0</v>
      </c>
      <c r="I49" s="393">
        <v>0</v>
      </c>
      <c r="J49" s="393">
        <v>0</v>
      </c>
      <c r="K49" s="413">
        <v>6</v>
      </c>
      <c r="L49" s="393">
        <v>0</v>
      </c>
      <c r="M49" s="413">
        <v>1</v>
      </c>
      <c r="N49" s="393">
        <v>0</v>
      </c>
      <c r="O49" s="413">
        <v>7</v>
      </c>
      <c r="P49" s="393">
        <v>0</v>
      </c>
      <c r="Q49" s="413">
        <v>7</v>
      </c>
      <c r="R49" s="393">
        <v>0</v>
      </c>
      <c r="S49" s="393">
        <v>0</v>
      </c>
      <c r="T49" s="393">
        <v>0</v>
      </c>
      <c r="U49" s="393">
        <v>0</v>
      </c>
      <c r="V49" s="430">
        <v>26</v>
      </c>
      <c r="W49" s="415">
        <v>4</v>
      </c>
      <c r="X49" s="416">
        <f t="shared" si="9"/>
        <v>10</v>
      </c>
      <c r="Y49" s="417">
        <v>9</v>
      </c>
      <c r="Z49" s="417">
        <v>1</v>
      </c>
      <c r="AA49" s="417">
        <v>0</v>
      </c>
      <c r="AB49" s="417">
        <v>0</v>
      </c>
      <c r="AC49" s="417">
        <v>0</v>
      </c>
      <c r="AD49" s="413">
        <v>0</v>
      </c>
      <c r="AE49" s="417">
        <v>0</v>
      </c>
      <c r="AF49" s="417">
        <v>0</v>
      </c>
      <c r="AG49" s="414">
        <v>0</v>
      </c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</row>
    <row r="50" spans="1:53" ht="18.75" customHeight="1" x14ac:dyDescent="0.25">
      <c r="A50" s="586"/>
      <c r="B50" s="439" t="s">
        <v>282</v>
      </c>
      <c r="C50" s="419">
        <f t="shared" si="1"/>
        <v>13</v>
      </c>
      <c r="D50" s="420">
        <f t="shared" si="2"/>
        <v>0</v>
      </c>
      <c r="E50" s="421">
        <v>0</v>
      </c>
      <c r="F50" s="440">
        <v>0</v>
      </c>
      <c r="G50" s="440">
        <v>0</v>
      </c>
      <c r="H50" s="440">
        <v>0</v>
      </c>
      <c r="I50" s="440">
        <v>0</v>
      </c>
      <c r="J50" s="545">
        <v>0</v>
      </c>
      <c r="K50" s="425">
        <v>4</v>
      </c>
      <c r="L50" s="440">
        <v>0</v>
      </c>
      <c r="M50" s="425">
        <v>1</v>
      </c>
      <c r="N50" s="440">
        <v>0</v>
      </c>
      <c r="O50" s="425">
        <v>4</v>
      </c>
      <c r="P50" s="440">
        <v>0</v>
      </c>
      <c r="Q50" s="425">
        <v>4</v>
      </c>
      <c r="R50" s="440">
        <v>0</v>
      </c>
      <c r="S50" s="440">
        <v>0</v>
      </c>
      <c r="T50" s="440">
        <v>0</v>
      </c>
      <c r="U50" s="440">
        <v>0</v>
      </c>
      <c r="V50" s="518">
        <v>30</v>
      </c>
      <c r="W50" s="422">
        <v>4</v>
      </c>
      <c r="X50" s="423">
        <f t="shared" si="9"/>
        <v>12</v>
      </c>
      <c r="Y50" s="424">
        <v>12</v>
      </c>
      <c r="Z50" s="424">
        <v>0</v>
      </c>
      <c r="AA50" s="424">
        <v>0</v>
      </c>
      <c r="AB50" s="424">
        <v>0</v>
      </c>
      <c r="AC50" s="424">
        <v>0</v>
      </c>
      <c r="AD50" s="425">
        <v>0</v>
      </c>
      <c r="AE50" s="424">
        <v>0</v>
      </c>
      <c r="AF50" s="424">
        <v>0</v>
      </c>
      <c r="AG50" s="426">
        <v>0</v>
      </c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</row>
    <row r="51" spans="1:53" ht="18.75" customHeight="1" x14ac:dyDescent="0.25">
      <c r="A51" s="586"/>
      <c r="B51" s="409" t="s">
        <v>286</v>
      </c>
      <c r="C51" s="410">
        <f t="shared" si="1"/>
        <v>12</v>
      </c>
      <c r="D51" s="411">
        <f t="shared" si="2"/>
        <v>2</v>
      </c>
      <c r="E51" s="455">
        <v>0</v>
      </c>
      <c r="F51" s="393">
        <v>0</v>
      </c>
      <c r="G51" s="393">
        <v>0</v>
      </c>
      <c r="H51" s="393">
        <v>0</v>
      </c>
      <c r="I51" s="393">
        <v>0</v>
      </c>
      <c r="J51" s="393">
        <v>0</v>
      </c>
      <c r="K51" s="413">
        <v>3</v>
      </c>
      <c r="L51" s="393">
        <v>0</v>
      </c>
      <c r="M51" s="413">
        <v>1</v>
      </c>
      <c r="N51" s="393">
        <v>0</v>
      </c>
      <c r="O51" s="413">
        <v>4</v>
      </c>
      <c r="P51" s="393">
        <v>0</v>
      </c>
      <c r="Q51" s="413">
        <v>4</v>
      </c>
      <c r="R51" s="393">
        <v>2</v>
      </c>
      <c r="S51" s="393">
        <v>0</v>
      </c>
      <c r="T51" s="393">
        <v>0</v>
      </c>
      <c r="U51" s="393">
        <v>0</v>
      </c>
      <c r="V51" s="430">
        <v>44</v>
      </c>
      <c r="W51" s="415">
        <v>10</v>
      </c>
      <c r="X51" s="416">
        <f t="shared" si="9"/>
        <v>9</v>
      </c>
      <c r="Y51" s="417">
        <v>4</v>
      </c>
      <c r="Z51" s="417">
        <v>3</v>
      </c>
      <c r="AA51" s="417">
        <v>0</v>
      </c>
      <c r="AB51" s="417">
        <v>2</v>
      </c>
      <c r="AC51" s="417">
        <v>0</v>
      </c>
      <c r="AD51" s="413">
        <v>0</v>
      </c>
      <c r="AE51" s="417">
        <v>0</v>
      </c>
      <c r="AF51" s="417">
        <v>0</v>
      </c>
      <c r="AG51" s="414">
        <v>0</v>
      </c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</row>
    <row r="52" spans="1:53" s="561" customFormat="1" ht="18.75" customHeight="1" x14ac:dyDescent="0.25">
      <c r="A52" s="586"/>
      <c r="B52" s="439" t="s">
        <v>376</v>
      </c>
      <c r="C52" s="419">
        <f t="shared" ref="C52" si="10">E52+G52+I52+K52+M52+O52+Q52</f>
        <v>15</v>
      </c>
      <c r="D52" s="420">
        <f t="shared" ref="D52" si="11">F52+J52+L52+N52+P52+R52+S52+T52+U52+H52</f>
        <v>2</v>
      </c>
      <c r="E52" s="421">
        <v>0</v>
      </c>
      <c r="F52" s="440">
        <v>0</v>
      </c>
      <c r="G52" s="440">
        <v>0</v>
      </c>
      <c r="H52" s="440">
        <v>0</v>
      </c>
      <c r="I52" s="440">
        <v>0</v>
      </c>
      <c r="J52" s="545">
        <v>0</v>
      </c>
      <c r="K52" s="425">
        <v>4</v>
      </c>
      <c r="L52" s="440">
        <v>0</v>
      </c>
      <c r="M52" s="425">
        <v>1</v>
      </c>
      <c r="N52" s="440">
        <v>0</v>
      </c>
      <c r="O52" s="425">
        <v>5</v>
      </c>
      <c r="P52" s="440">
        <v>0</v>
      </c>
      <c r="Q52" s="425">
        <v>5</v>
      </c>
      <c r="R52" s="440">
        <v>2</v>
      </c>
      <c r="S52" s="440">
        <v>0</v>
      </c>
      <c r="T52" s="440">
        <v>0</v>
      </c>
      <c r="U52" s="440">
        <v>0</v>
      </c>
      <c r="V52" s="518">
        <v>1</v>
      </c>
      <c r="W52" s="422">
        <v>0</v>
      </c>
      <c r="X52" s="423">
        <f t="shared" ref="X52" si="12">SUM(Y52:AG52)</f>
        <v>0</v>
      </c>
      <c r="Y52" s="424">
        <v>0</v>
      </c>
      <c r="Z52" s="424">
        <v>0</v>
      </c>
      <c r="AA52" s="424">
        <v>0</v>
      </c>
      <c r="AB52" s="424">
        <v>0</v>
      </c>
      <c r="AC52" s="424">
        <v>0</v>
      </c>
      <c r="AD52" s="425">
        <v>0</v>
      </c>
      <c r="AE52" s="424">
        <v>0</v>
      </c>
      <c r="AF52" s="424">
        <v>0</v>
      </c>
      <c r="AG52" s="426">
        <v>0</v>
      </c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</row>
    <row r="53" spans="1:53" ht="18.75" customHeight="1" x14ac:dyDescent="0.25">
      <c r="A53" s="586"/>
      <c r="B53" s="523" t="s">
        <v>284</v>
      </c>
      <c r="C53" s="524">
        <f t="shared" si="1"/>
        <v>15</v>
      </c>
      <c r="D53" s="411">
        <f t="shared" si="2"/>
        <v>2</v>
      </c>
      <c r="E53" s="455">
        <v>0</v>
      </c>
      <c r="F53" s="393">
        <v>0</v>
      </c>
      <c r="G53" s="393">
        <v>0</v>
      </c>
      <c r="H53" s="393">
        <v>0</v>
      </c>
      <c r="I53" s="393">
        <v>0</v>
      </c>
      <c r="J53" s="393">
        <v>0</v>
      </c>
      <c r="K53" s="427">
        <v>4</v>
      </c>
      <c r="L53" s="393">
        <v>0</v>
      </c>
      <c r="M53" s="427">
        <v>1</v>
      </c>
      <c r="N53" s="393">
        <v>0</v>
      </c>
      <c r="O53" s="427">
        <v>5</v>
      </c>
      <c r="P53" s="393">
        <v>0</v>
      </c>
      <c r="Q53" s="427">
        <v>5</v>
      </c>
      <c r="R53" s="393">
        <v>2</v>
      </c>
      <c r="S53" s="393">
        <v>0</v>
      </c>
      <c r="T53" s="393">
        <v>0</v>
      </c>
      <c r="U53" s="393">
        <v>0</v>
      </c>
      <c r="V53" s="430">
        <v>39</v>
      </c>
      <c r="W53" s="467">
        <v>6</v>
      </c>
      <c r="X53" s="416">
        <f t="shared" si="9"/>
        <v>14</v>
      </c>
      <c r="Y53" s="526">
        <v>12</v>
      </c>
      <c r="Z53" s="526">
        <v>0</v>
      </c>
      <c r="AA53" s="526">
        <v>0</v>
      </c>
      <c r="AB53" s="526">
        <v>2</v>
      </c>
      <c r="AC53" s="526">
        <v>0</v>
      </c>
      <c r="AD53" s="427">
        <v>0</v>
      </c>
      <c r="AE53" s="526">
        <v>0</v>
      </c>
      <c r="AF53" s="526">
        <v>0</v>
      </c>
      <c r="AG53" s="525">
        <v>0</v>
      </c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</row>
    <row r="54" spans="1:53" ht="18.75" customHeight="1" x14ac:dyDescent="0.25">
      <c r="A54" s="586"/>
      <c r="B54" s="459" t="s">
        <v>285</v>
      </c>
      <c r="C54" s="460">
        <f t="shared" si="1"/>
        <v>1</v>
      </c>
      <c r="D54" s="420">
        <f t="shared" si="2"/>
        <v>0</v>
      </c>
      <c r="E54" s="421">
        <v>0</v>
      </c>
      <c r="F54" s="440">
        <v>0</v>
      </c>
      <c r="G54" s="458">
        <v>0</v>
      </c>
      <c r="H54" s="458">
        <v>0</v>
      </c>
      <c r="I54" s="458">
        <v>0</v>
      </c>
      <c r="J54" s="458">
        <v>0</v>
      </c>
      <c r="K54" s="458">
        <v>1</v>
      </c>
      <c r="L54" s="458">
        <v>0</v>
      </c>
      <c r="M54" s="458">
        <v>0</v>
      </c>
      <c r="N54" s="458">
        <v>0</v>
      </c>
      <c r="O54" s="458">
        <v>0</v>
      </c>
      <c r="P54" s="458">
        <v>0</v>
      </c>
      <c r="Q54" s="458">
        <v>0</v>
      </c>
      <c r="R54" s="458">
        <v>0</v>
      </c>
      <c r="S54" s="458">
        <v>0</v>
      </c>
      <c r="T54" s="458">
        <v>0</v>
      </c>
      <c r="U54" s="420">
        <v>0</v>
      </c>
      <c r="V54" s="458">
        <v>2</v>
      </c>
      <c r="W54" s="464">
        <v>0</v>
      </c>
      <c r="X54" s="423">
        <f t="shared" si="9"/>
        <v>4</v>
      </c>
      <c r="Y54" s="462">
        <v>3</v>
      </c>
      <c r="Z54" s="462">
        <v>0</v>
      </c>
      <c r="AA54" s="462">
        <v>0</v>
      </c>
      <c r="AB54" s="462">
        <v>1</v>
      </c>
      <c r="AC54" s="462">
        <v>0</v>
      </c>
      <c r="AD54" s="461">
        <v>0</v>
      </c>
      <c r="AE54" s="462">
        <v>0</v>
      </c>
      <c r="AF54" s="462">
        <v>0</v>
      </c>
      <c r="AG54" s="463">
        <v>0</v>
      </c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</row>
    <row r="55" spans="1:53" ht="18.75" customHeight="1" x14ac:dyDescent="0.25">
      <c r="A55" s="586"/>
      <c r="B55" s="409" t="s">
        <v>328</v>
      </c>
      <c r="C55" s="410">
        <f t="shared" si="1"/>
        <v>13</v>
      </c>
      <c r="D55" s="411">
        <f t="shared" si="2"/>
        <v>0</v>
      </c>
      <c r="E55" s="455">
        <v>0</v>
      </c>
      <c r="F55" s="393">
        <v>0</v>
      </c>
      <c r="G55" s="412">
        <v>0</v>
      </c>
      <c r="H55" s="412">
        <v>0</v>
      </c>
      <c r="I55" s="412">
        <v>0</v>
      </c>
      <c r="J55" s="412">
        <v>0</v>
      </c>
      <c r="K55" s="412">
        <v>4</v>
      </c>
      <c r="L55" s="412">
        <v>0</v>
      </c>
      <c r="M55" s="412">
        <v>1</v>
      </c>
      <c r="N55" s="412">
        <v>0</v>
      </c>
      <c r="O55" s="412">
        <v>4</v>
      </c>
      <c r="P55" s="412">
        <v>0</v>
      </c>
      <c r="Q55" s="412">
        <v>4</v>
      </c>
      <c r="R55" s="412">
        <v>0</v>
      </c>
      <c r="S55" s="412">
        <v>0</v>
      </c>
      <c r="T55" s="412">
        <v>0</v>
      </c>
      <c r="U55" s="411">
        <v>0</v>
      </c>
      <c r="V55" s="412">
        <v>20</v>
      </c>
      <c r="W55" s="415">
        <v>3</v>
      </c>
      <c r="X55" s="416">
        <f t="shared" si="9"/>
        <v>7</v>
      </c>
      <c r="Y55" s="417">
        <v>6</v>
      </c>
      <c r="Z55" s="417">
        <v>0</v>
      </c>
      <c r="AA55" s="417">
        <v>0</v>
      </c>
      <c r="AB55" s="417">
        <v>1</v>
      </c>
      <c r="AC55" s="417">
        <v>0</v>
      </c>
      <c r="AD55" s="413">
        <v>0</v>
      </c>
      <c r="AE55" s="417">
        <v>0</v>
      </c>
      <c r="AF55" s="417">
        <v>0</v>
      </c>
      <c r="AG55" s="414">
        <v>0</v>
      </c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</row>
    <row r="56" spans="1:53" ht="18.75" customHeight="1" x14ac:dyDescent="0.25">
      <c r="A56" s="586"/>
      <c r="B56" s="418" t="s">
        <v>349</v>
      </c>
      <c r="C56" s="419">
        <f t="shared" si="1"/>
        <v>0</v>
      </c>
      <c r="D56" s="420">
        <f t="shared" si="2"/>
        <v>1</v>
      </c>
      <c r="E56" s="421">
        <v>0</v>
      </c>
      <c r="F56" s="440">
        <v>0</v>
      </c>
      <c r="G56" s="440">
        <v>0</v>
      </c>
      <c r="H56" s="440">
        <v>0</v>
      </c>
      <c r="I56" s="440">
        <v>0</v>
      </c>
      <c r="J56" s="440">
        <v>0</v>
      </c>
      <c r="K56" s="425">
        <v>0</v>
      </c>
      <c r="L56" s="425">
        <v>0</v>
      </c>
      <c r="M56" s="425">
        <v>0</v>
      </c>
      <c r="N56" s="425">
        <v>0</v>
      </c>
      <c r="O56" s="425">
        <v>0</v>
      </c>
      <c r="P56" s="425">
        <v>0</v>
      </c>
      <c r="Q56" s="425">
        <v>0</v>
      </c>
      <c r="R56" s="425">
        <v>0</v>
      </c>
      <c r="S56" s="425">
        <v>0</v>
      </c>
      <c r="T56" s="425">
        <v>0</v>
      </c>
      <c r="U56" s="426">
        <v>1</v>
      </c>
      <c r="V56" s="421">
        <v>244</v>
      </c>
      <c r="W56" s="422">
        <v>5</v>
      </c>
      <c r="X56" s="423">
        <f t="shared" si="9"/>
        <v>40</v>
      </c>
      <c r="Y56" s="424">
        <v>3</v>
      </c>
      <c r="Z56" s="424">
        <v>0</v>
      </c>
      <c r="AA56" s="424">
        <v>0</v>
      </c>
      <c r="AB56" s="424">
        <v>36</v>
      </c>
      <c r="AC56" s="424">
        <v>0</v>
      </c>
      <c r="AD56" s="425">
        <v>0</v>
      </c>
      <c r="AE56" s="424">
        <v>1</v>
      </c>
      <c r="AF56" s="424">
        <v>0</v>
      </c>
      <c r="AG56" s="426">
        <v>0</v>
      </c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</row>
    <row r="57" spans="1:53" ht="18.75" customHeight="1" x14ac:dyDescent="0.25">
      <c r="A57" s="586"/>
      <c r="B57" s="480" t="s">
        <v>348</v>
      </c>
      <c r="C57" s="410">
        <f t="shared" si="1"/>
        <v>25</v>
      </c>
      <c r="D57" s="411">
        <f t="shared" si="2"/>
        <v>25</v>
      </c>
      <c r="E57" s="455">
        <v>25</v>
      </c>
      <c r="F57" s="393">
        <v>25</v>
      </c>
      <c r="G57" s="393">
        <v>0</v>
      </c>
      <c r="H57" s="393">
        <v>0</v>
      </c>
      <c r="I57" s="393">
        <v>0</v>
      </c>
      <c r="J57" s="393">
        <v>0</v>
      </c>
      <c r="K57" s="413">
        <v>0</v>
      </c>
      <c r="L57" s="413">
        <v>0</v>
      </c>
      <c r="M57" s="413">
        <v>0</v>
      </c>
      <c r="N57" s="413">
        <v>0</v>
      </c>
      <c r="O57" s="413">
        <v>0</v>
      </c>
      <c r="P57" s="413">
        <v>0</v>
      </c>
      <c r="Q57" s="413">
        <v>0</v>
      </c>
      <c r="R57" s="413">
        <v>0</v>
      </c>
      <c r="S57" s="413">
        <v>0</v>
      </c>
      <c r="T57" s="413">
        <v>0</v>
      </c>
      <c r="U57" s="411">
        <v>0</v>
      </c>
      <c r="V57" s="412">
        <v>255</v>
      </c>
      <c r="W57" s="417">
        <v>7</v>
      </c>
      <c r="X57" s="416">
        <f t="shared" si="9"/>
        <v>56</v>
      </c>
      <c r="Y57" s="417">
        <v>31</v>
      </c>
      <c r="Z57" s="417">
        <v>0</v>
      </c>
      <c r="AA57" s="417">
        <v>0</v>
      </c>
      <c r="AB57" s="417">
        <v>25</v>
      </c>
      <c r="AC57" s="417">
        <v>0</v>
      </c>
      <c r="AD57" s="413">
        <v>0</v>
      </c>
      <c r="AE57" s="417">
        <v>0</v>
      </c>
      <c r="AF57" s="417">
        <v>0</v>
      </c>
      <c r="AG57" s="414">
        <v>0</v>
      </c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</row>
    <row r="58" spans="1:53" ht="18.75" customHeight="1" x14ac:dyDescent="0.25">
      <c r="A58" s="586"/>
      <c r="B58" s="418" t="s">
        <v>223</v>
      </c>
      <c r="C58" s="419">
        <f t="shared" si="1"/>
        <v>58</v>
      </c>
      <c r="D58" s="420">
        <f t="shared" si="2"/>
        <v>2</v>
      </c>
      <c r="E58" s="421">
        <f t="shared" ref="E58:AG58" si="13">SUM(E59:E62)</f>
        <v>0</v>
      </c>
      <c r="F58" s="421">
        <f t="shared" si="13"/>
        <v>0</v>
      </c>
      <c r="G58" s="421">
        <f t="shared" si="13"/>
        <v>0</v>
      </c>
      <c r="H58" s="421">
        <f t="shared" si="13"/>
        <v>0</v>
      </c>
      <c r="I58" s="421">
        <f t="shared" si="13"/>
        <v>0</v>
      </c>
      <c r="J58" s="421">
        <f t="shared" si="13"/>
        <v>0</v>
      </c>
      <c r="K58" s="421">
        <f t="shared" si="13"/>
        <v>16</v>
      </c>
      <c r="L58" s="421">
        <f t="shared" si="13"/>
        <v>0</v>
      </c>
      <c r="M58" s="421">
        <f t="shared" si="13"/>
        <v>4</v>
      </c>
      <c r="N58" s="421">
        <f t="shared" si="13"/>
        <v>0</v>
      </c>
      <c r="O58" s="421">
        <f t="shared" si="13"/>
        <v>19</v>
      </c>
      <c r="P58" s="421">
        <f t="shared" si="13"/>
        <v>0</v>
      </c>
      <c r="Q58" s="421">
        <f t="shared" si="13"/>
        <v>19</v>
      </c>
      <c r="R58" s="421">
        <f t="shared" si="13"/>
        <v>2</v>
      </c>
      <c r="S58" s="421">
        <f t="shared" si="13"/>
        <v>0</v>
      </c>
      <c r="T58" s="421">
        <f t="shared" si="13"/>
        <v>0</v>
      </c>
      <c r="U58" s="420">
        <f t="shared" si="13"/>
        <v>0</v>
      </c>
      <c r="V58" s="421">
        <f t="shared" si="13"/>
        <v>53</v>
      </c>
      <c r="W58" s="441">
        <f t="shared" si="13"/>
        <v>8</v>
      </c>
      <c r="X58" s="423">
        <f t="shared" si="13"/>
        <v>18</v>
      </c>
      <c r="Y58" s="421">
        <f t="shared" si="13"/>
        <v>16</v>
      </c>
      <c r="Z58" s="421">
        <f t="shared" si="13"/>
        <v>1</v>
      </c>
      <c r="AA58" s="421">
        <f t="shared" si="13"/>
        <v>0</v>
      </c>
      <c r="AB58" s="421">
        <f t="shared" si="13"/>
        <v>1</v>
      </c>
      <c r="AC58" s="421">
        <f t="shared" si="13"/>
        <v>0</v>
      </c>
      <c r="AD58" s="421">
        <f t="shared" si="13"/>
        <v>0</v>
      </c>
      <c r="AE58" s="421">
        <f t="shared" si="13"/>
        <v>0</v>
      </c>
      <c r="AF58" s="421">
        <f t="shared" si="13"/>
        <v>0</v>
      </c>
      <c r="AG58" s="420">
        <f t="shared" si="13"/>
        <v>0</v>
      </c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</row>
    <row r="59" spans="1:53" ht="18.75" customHeight="1" x14ac:dyDescent="0.25">
      <c r="A59" s="586"/>
      <c r="B59" s="409" t="s">
        <v>280</v>
      </c>
      <c r="C59" s="410">
        <f t="shared" si="1"/>
        <v>21</v>
      </c>
      <c r="D59" s="411">
        <f>F59+J59+L59+N59+P59+R59+S59+T59+U59+H59</f>
        <v>0</v>
      </c>
      <c r="E59" s="412">
        <v>0</v>
      </c>
      <c r="F59" s="393">
        <v>0</v>
      </c>
      <c r="G59" s="393">
        <v>0</v>
      </c>
      <c r="H59" s="393">
        <v>0</v>
      </c>
      <c r="I59" s="393">
        <v>0</v>
      </c>
      <c r="J59" s="393">
        <v>0</v>
      </c>
      <c r="K59" s="413">
        <v>6</v>
      </c>
      <c r="L59" s="413">
        <v>0</v>
      </c>
      <c r="M59" s="413">
        <v>1</v>
      </c>
      <c r="N59" s="413">
        <v>0</v>
      </c>
      <c r="O59" s="413">
        <v>7</v>
      </c>
      <c r="P59" s="413">
        <v>0</v>
      </c>
      <c r="Q59" s="413">
        <v>7</v>
      </c>
      <c r="R59" s="413">
        <v>0</v>
      </c>
      <c r="S59" s="413">
        <v>0</v>
      </c>
      <c r="T59" s="413">
        <v>0</v>
      </c>
      <c r="U59" s="414">
        <v>0</v>
      </c>
      <c r="V59" s="412">
        <v>22</v>
      </c>
      <c r="W59" s="415">
        <v>3</v>
      </c>
      <c r="X59" s="416">
        <f t="shared" ref="X59:X63" si="14">SUM(Y59:AG59)</f>
        <v>3</v>
      </c>
      <c r="Y59" s="417">
        <v>3</v>
      </c>
      <c r="Z59" s="417">
        <v>0</v>
      </c>
      <c r="AA59" s="417">
        <v>0</v>
      </c>
      <c r="AB59" s="417">
        <v>0</v>
      </c>
      <c r="AC59" s="417">
        <v>0</v>
      </c>
      <c r="AD59" s="413">
        <v>0</v>
      </c>
      <c r="AE59" s="417">
        <v>0</v>
      </c>
      <c r="AF59" s="417">
        <v>0</v>
      </c>
      <c r="AG59" s="414">
        <v>0</v>
      </c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</row>
    <row r="60" spans="1:53" ht="18.75" customHeight="1" x14ac:dyDescent="0.25">
      <c r="A60" s="586"/>
      <c r="B60" s="439" t="s">
        <v>281</v>
      </c>
      <c r="C60" s="419">
        <f t="shared" si="1"/>
        <v>9</v>
      </c>
      <c r="D60" s="420">
        <f t="shared" si="2"/>
        <v>0</v>
      </c>
      <c r="E60" s="421">
        <v>0</v>
      </c>
      <c r="F60" s="440">
        <v>0</v>
      </c>
      <c r="G60" s="440">
        <v>0</v>
      </c>
      <c r="H60" s="440">
        <v>0</v>
      </c>
      <c r="I60" s="440">
        <v>0</v>
      </c>
      <c r="J60" s="440">
        <v>0</v>
      </c>
      <c r="K60" s="425">
        <v>2</v>
      </c>
      <c r="L60" s="425">
        <v>0</v>
      </c>
      <c r="M60" s="425">
        <v>1</v>
      </c>
      <c r="N60" s="425">
        <v>0</v>
      </c>
      <c r="O60" s="425">
        <v>3</v>
      </c>
      <c r="P60" s="425">
        <v>0</v>
      </c>
      <c r="Q60" s="425">
        <v>3</v>
      </c>
      <c r="R60" s="456">
        <v>0</v>
      </c>
      <c r="S60" s="425">
        <v>0</v>
      </c>
      <c r="T60" s="425">
        <v>0</v>
      </c>
      <c r="U60" s="426">
        <v>0</v>
      </c>
      <c r="V60" s="421">
        <v>3</v>
      </c>
      <c r="W60" s="422">
        <v>1</v>
      </c>
      <c r="X60" s="423">
        <f t="shared" si="14"/>
        <v>5</v>
      </c>
      <c r="Y60" s="424">
        <v>4</v>
      </c>
      <c r="Z60" s="424">
        <v>1</v>
      </c>
      <c r="AA60" s="424">
        <v>0</v>
      </c>
      <c r="AB60" s="424">
        <v>0</v>
      </c>
      <c r="AC60" s="424">
        <v>0</v>
      </c>
      <c r="AD60" s="425">
        <v>0</v>
      </c>
      <c r="AE60" s="424">
        <v>0</v>
      </c>
      <c r="AF60" s="424">
        <v>0</v>
      </c>
      <c r="AG60" s="426">
        <v>0</v>
      </c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</row>
    <row r="61" spans="1:53" ht="18.75" customHeight="1" x14ac:dyDescent="0.25">
      <c r="A61" s="586"/>
      <c r="B61" s="523" t="s">
        <v>375</v>
      </c>
      <c r="C61" s="524">
        <f t="shared" si="1"/>
        <v>9</v>
      </c>
      <c r="D61" s="411">
        <f t="shared" si="2"/>
        <v>2</v>
      </c>
      <c r="E61" s="455">
        <v>0</v>
      </c>
      <c r="F61" s="393">
        <v>0</v>
      </c>
      <c r="G61" s="393">
        <v>0</v>
      </c>
      <c r="H61" s="393">
        <v>0</v>
      </c>
      <c r="I61" s="393">
        <v>0</v>
      </c>
      <c r="J61" s="393">
        <v>0</v>
      </c>
      <c r="K61" s="427">
        <v>2</v>
      </c>
      <c r="L61" s="427">
        <v>0</v>
      </c>
      <c r="M61" s="427">
        <v>1</v>
      </c>
      <c r="N61" s="427">
        <v>0</v>
      </c>
      <c r="O61" s="427">
        <v>3</v>
      </c>
      <c r="P61" s="427">
        <v>0</v>
      </c>
      <c r="Q61" s="427">
        <v>3</v>
      </c>
      <c r="R61" s="528">
        <v>2</v>
      </c>
      <c r="S61" s="427">
        <v>0</v>
      </c>
      <c r="T61" s="427">
        <v>0</v>
      </c>
      <c r="U61" s="525">
        <v>0</v>
      </c>
      <c r="V61" s="455">
        <v>20</v>
      </c>
      <c r="W61" s="467">
        <v>1</v>
      </c>
      <c r="X61" s="416">
        <f>SUM(Y61:AG61)</f>
        <v>5</v>
      </c>
      <c r="Y61" s="526">
        <v>5</v>
      </c>
      <c r="Z61" s="526">
        <v>0</v>
      </c>
      <c r="AA61" s="526">
        <v>0</v>
      </c>
      <c r="AB61" s="526">
        <v>0</v>
      </c>
      <c r="AC61" s="526">
        <v>0</v>
      </c>
      <c r="AD61" s="427">
        <v>0</v>
      </c>
      <c r="AE61" s="526">
        <v>0</v>
      </c>
      <c r="AF61" s="526">
        <v>0</v>
      </c>
      <c r="AG61" s="525">
        <v>0</v>
      </c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</row>
    <row r="62" spans="1:53" ht="18.75" customHeight="1" x14ac:dyDescent="0.25">
      <c r="A62" s="586"/>
      <c r="B62" s="459" t="s">
        <v>284</v>
      </c>
      <c r="C62" s="460">
        <f t="shared" si="1"/>
        <v>19</v>
      </c>
      <c r="D62" s="420">
        <f t="shared" si="2"/>
        <v>0</v>
      </c>
      <c r="E62" s="458">
        <v>0</v>
      </c>
      <c r="F62" s="440">
        <v>0</v>
      </c>
      <c r="G62" s="440">
        <v>0</v>
      </c>
      <c r="H62" s="440">
        <v>0</v>
      </c>
      <c r="I62" s="440">
        <v>0</v>
      </c>
      <c r="J62" s="440">
        <v>0</v>
      </c>
      <c r="K62" s="461">
        <v>6</v>
      </c>
      <c r="L62" s="461">
        <v>0</v>
      </c>
      <c r="M62" s="461">
        <v>1</v>
      </c>
      <c r="N62" s="461">
        <v>0</v>
      </c>
      <c r="O62" s="461">
        <v>6</v>
      </c>
      <c r="P62" s="461">
        <v>0</v>
      </c>
      <c r="Q62" s="461">
        <v>6</v>
      </c>
      <c r="R62" s="461">
        <v>0</v>
      </c>
      <c r="S62" s="461">
        <v>0</v>
      </c>
      <c r="T62" s="461">
        <v>0</v>
      </c>
      <c r="U62" s="462">
        <v>0</v>
      </c>
      <c r="V62" s="518">
        <v>8</v>
      </c>
      <c r="W62" s="464">
        <v>3</v>
      </c>
      <c r="X62" s="423">
        <f t="shared" si="14"/>
        <v>5</v>
      </c>
      <c r="Y62" s="462">
        <v>4</v>
      </c>
      <c r="Z62" s="462">
        <v>0</v>
      </c>
      <c r="AA62" s="462">
        <v>0</v>
      </c>
      <c r="AB62" s="462">
        <v>1</v>
      </c>
      <c r="AC62" s="462">
        <v>0</v>
      </c>
      <c r="AD62" s="461">
        <v>0</v>
      </c>
      <c r="AE62" s="462">
        <v>0</v>
      </c>
      <c r="AF62" s="462">
        <v>0</v>
      </c>
      <c r="AG62" s="463">
        <v>0</v>
      </c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</row>
    <row r="63" spans="1:53" ht="18.75" customHeight="1" thickBot="1" x14ac:dyDescent="0.3">
      <c r="A63" s="586"/>
      <c r="B63" s="531" t="s">
        <v>347</v>
      </c>
      <c r="C63" s="562">
        <f t="shared" si="1"/>
        <v>56</v>
      </c>
      <c r="D63" s="563">
        <f t="shared" si="2"/>
        <v>25</v>
      </c>
      <c r="E63" s="455">
        <v>25</v>
      </c>
      <c r="F63" s="564">
        <v>25</v>
      </c>
      <c r="G63" s="393">
        <v>0</v>
      </c>
      <c r="H63" s="564">
        <v>0</v>
      </c>
      <c r="I63" s="393">
        <v>0</v>
      </c>
      <c r="J63" s="564">
        <v>0</v>
      </c>
      <c r="K63" s="427">
        <v>10</v>
      </c>
      <c r="L63" s="533">
        <v>0</v>
      </c>
      <c r="M63" s="427">
        <v>1</v>
      </c>
      <c r="N63" s="533">
        <v>0</v>
      </c>
      <c r="O63" s="427">
        <v>10</v>
      </c>
      <c r="P63" s="533">
        <v>0</v>
      </c>
      <c r="Q63" s="427">
        <v>10</v>
      </c>
      <c r="R63" s="533">
        <v>0</v>
      </c>
      <c r="S63" s="533">
        <v>0</v>
      </c>
      <c r="T63" s="533">
        <v>0</v>
      </c>
      <c r="U63" s="536">
        <v>0</v>
      </c>
      <c r="V63" s="565">
        <v>141</v>
      </c>
      <c r="W63" s="566">
        <v>2</v>
      </c>
      <c r="X63" s="567">
        <f t="shared" si="14"/>
        <v>69</v>
      </c>
      <c r="Y63" s="566">
        <v>54</v>
      </c>
      <c r="Z63" s="566">
        <v>7</v>
      </c>
      <c r="AA63" s="564">
        <v>0</v>
      </c>
      <c r="AB63" s="566">
        <v>5</v>
      </c>
      <c r="AC63" s="534">
        <v>0</v>
      </c>
      <c r="AD63" s="568">
        <v>3</v>
      </c>
      <c r="AE63" s="566">
        <v>0</v>
      </c>
      <c r="AF63" s="566">
        <v>0</v>
      </c>
      <c r="AG63" s="569">
        <v>0</v>
      </c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</row>
    <row r="64" spans="1:53" ht="18.75" customHeight="1" thickBot="1" x14ac:dyDescent="0.3">
      <c r="A64" s="586"/>
      <c r="B64" s="431" t="s">
        <v>36</v>
      </c>
      <c r="C64" s="432">
        <f t="shared" ref="C64:AG64" si="15">SUM(C12:C17,C28:C39,C44:C47,C56:C58,C63)</f>
        <v>1798</v>
      </c>
      <c r="D64" s="433">
        <f t="shared" si="15"/>
        <v>630</v>
      </c>
      <c r="E64" s="434">
        <f t="shared" si="15"/>
        <v>640</v>
      </c>
      <c r="F64" s="435">
        <f t="shared" si="15"/>
        <v>509</v>
      </c>
      <c r="G64" s="432">
        <f t="shared" si="15"/>
        <v>160</v>
      </c>
      <c r="H64" s="436">
        <f t="shared" si="15"/>
        <v>71</v>
      </c>
      <c r="I64" s="432">
        <f t="shared" si="15"/>
        <v>0</v>
      </c>
      <c r="J64" s="436">
        <f t="shared" si="15"/>
        <v>0</v>
      </c>
      <c r="K64" s="436">
        <f t="shared" si="15"/>
        <v>313</v>
      </c>
      <c r="L64" s="436">
        <f t="shared" si="15"/>
        <v>6</v>
      </c>
      <c r="M64" s="436">
        <f t="shared" si="15"/>
        <v>47</v>
      </c>
      <c r="N64" s="436">
        <f t="shared" si="15"/>
        <v>5</v>
      </c>
      <c r="O64" s="436">
        <f t="shared" si="15"/>
        <v>320</v>
      </c>
      <c r="P64" s="436">
        <f t="shared" si="15"/>
        <v>2</v>
      </c>
      <c r="Q64" s="436">
        <f t="shared" si="15"/>
        <v>318</v>
      </c>
      <c r="R64" s="436">
        <f t="shared" si="15"/>
        <v>35</v>
      </c>
      <c r="S64" s="436">
        <f t="shared" si="15"/>
        <v>0</v>
      </c>
      <c r="T64" s="436">
        <f t="shared" si="15"/>
        <v>0</v>
      </c>
      <c r="U64" s="433">
        <f t="shared" si="15"/>
        <v>2</v>
      </c>
      <c r="V64" s="434">
        <f t="shared" si="15"/>
        <v>5208</v>
      </c>
      <c r="W64" s="435">
        <f t="shared" si="15"/>
        <v>368</v>
      </c>
      <c r="X64" s="437">
        <f t="shared" si="15"/>
        <v>2275</v>
      </c>
      <c r="Y64" s="434">
        <f t="shared" si="15"/>
        <v>1758</v>
      </c>
      <c r="Z64" s="436">
        <f t="shared" si="15"/>
        <v>84</v>
      </c>
      <c r="AA64" s="438">
        <f t="shared" si="15"/>
        <v>0</v>
      </c>
      <c r="AB64" s="438">
        <f t="shared" si="15"/>
        <v>402</v>
      </c>
      <c r="AC64" s="438">
        <f t="shared" si="15"/>
        <v>0</v>
      </c>
      <c r="AD64" s="438">
        <f t="shared" si="15"/>
        <v>28</v>
      </c>
      <c r="AE64" s="438">
        <f t="shared" si="15"/>
        <v>2</v>
      </c>
      <c r="AF64" s="438">
        <f t="shared" si="15"/>
        <v>0</v>
      </c>
      <c r="AG64" s="433">
        <f t="shared" si="15"/>
        <v>1</v>
      </c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</row>
    <row r="65" spans="1:53" ht="18.75" customHeight="1" thickBot="1" x14ac:dyDescent="0.3">
      <c r="A65" s="586"/>
      <c r="B65" s="668" t="s">
        <v>37</v>
      </c>
      <c r="C65" s="669"/>
      <c r="D65" s="669"/>
      <c r="E65" s="669"/>
      <c r="F65" s="669"/>
      <c r="G65" s="669"/>
      <c r="H65" s="669"/>
      <c r="I65" s="669"/>
      <c r="J65" s="669"/>
      <c r="K65" s="669"/>
      <c r="L65" s="669"/>
      <c r="M65" s="669"/>
      <c r="N65" s="669"/>
      <c r="O65" s="669"/>
      <c r="P65" s="669"/>
      <c r="Q65" s="669"/>
      <c r="R65" s="669"/>
      <c r="S65" s="669"/>
      <c r="T65" s="669"/>
      <c r="U65" s="669"/>
      <c r="V65" s="669"/>
      <c r="W65" s="669"/>
      <c r="X65" s="669"/>
      <c r="Y65" s="669"/>
      <c r="Z65" s="669"/>
      <c r="AA65" s="669"/>
      <c r="AB65" s="669"/>
      <c r="AC65" s="669"/>
      <c r="AD65" s="669"/>
      <c r="AE65" s="669"/>
      <c r="AF65" s="669"/>
      <c r="AG65" s="580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</row>
    <row r="66" spans="1:53" ht="18.75" customHeight="1" x14ac:dyDescent="0.25">
      <c r="A66" s="586"/>
      <c r="B66" s="477" t="s">
        <v>346</v>
      </c>
      <c r="C66" s="338">
        <f>E66+G66+I66+K66+M66+O66+Q66</f>
        <v>77</v>
      </c>
      <c r="D66" s="483">
        <f>F66+J66+L66+N66+P66+R66+S66+T66+U66+H66</f>
        <v>50</v>
      </c>
      <c r="E66" s="44">
        <v>50</v>
      </c>
      <c r="F66" s="44">
        <v>50</v>
      </c>
      <c r="G66" s="44">
        <v>0</v>
      </c>
      <c r="H66" s="44">
        <v>0</v>
      </c>
      <c r="I66" s="44">
        <v>0</v>
      </c>
      <c r="J66" s="44">
        <v>0</v>
      </c>
      <c r="K66" s="17">
        <v>8</v>
      </c>
      <c r="L66" s="62">
        <v>0</v>
      </c>
      <c r="M66" s="17">
        <v>1</v>
      </c>
      <c r="N66" s="62">
        <v>0</v>
      </c>
      <c r="O66" s="17">
        <v>9</v>
      </c>
      <c r="P66" s="62">
        <v>0</v>
      </c>
      <c r="Q66" s="17">
        <v>9</v>
      </c>
      <c r="R66" s="62">
        <v>0</v>
      </c>
      <c r="S66" s="62">
        <v>0</v>
      </c>
      <c r="T66" s="62">
        <v>0</v>
      </c>
      <c r="U66" s="62">
        <v>0</v>
      </c>
      <c r="V66" s="43">
        <v>106</v>
      </c>
      <c r="W66" s="37">
        <v>2</v>
      </c>
      <c r="X66" s="46">
        <f t="shared" ref="X66:X72" si="16">SUM(Y66:AG66)</f>
        <v>36</v>
      </c>
      <c r="Y66" s="287">
        <v>28</v>
      </c>
      <c r="Z66" s="37">
        <v>2</v>
      </c>
      <c r="AA66" s="37">
        <v>0</v>
      </c>
      <c r="AB66" s="33">
        <v>5</v>
      </c>
      <c r="AC66" s="33">
        <v>0</v>
      </c>
      <c r="AD66" s="33">
        <v>1</v>
      </c>
      <c r="AE66" s="37">
        <v>0</v>
      </c>
      <c r="AF66" s="37">
        <v>0</v>
      </c>
      <c r="AG66" s="38">
        <v>0</v>
      </c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</row>
    <row r="67" spans="1:53" ht="18.75" customHeight="1" x14ac:dyDescent="0.25">
      <c r="A67" s="586"/>
      <c r="B67" s="213" t="s">
        <v>110</v>
      </c>
      <c r="C67" s="372">
        <f t="shared" ref="C67:C72" si="17">E67+G67+I67+K67+M67+O67+Q67</f>
        <v>31</v>
      </c>
      <c r="D67" s="482">
        <f t="shared" ref="D67:D72" si="18">F67+J67+L67+N67+P67+R67+S67+T67+U67+H67</f>
        <v>9</v>
      </c>
      <c r="E67" s="214">
        <v>0</v>
      </c>
      <c r="F67" s="214">
        <v>0</v>
      </c>
      <c r="G67" s="214">
        <v>30</v>
      </c>
      <c r="H67" s="214">
        <v>9</v>
      </c>
      <c r="I67" s="214">
        <v>0</v>
      </c>
      <c r="J67" s="214">
        <v>0</v>
      </c>
      <c r="K67" s="56">
        <v>1</v>
      </c>
      <c r="L67" s="216">
        <v>0</v>
      </c>
      <c r="M67" s="56">
        <v>0</v>
      </c>
      <c r="N67" s="216">
        <v>0</v>
      </c>
      <c r="O67" s="56">
        <v>0</v>
      </c>
      <c r="P67" s="216">
        <v>0</v>
      </c>
      <c r="Q67" s="56">
        <v>0</v>
      </c>
      <c r="R67" s="216">
        <v>0</v>
      </c>
      <c r="S67" s="216">
        <v>0</v>
      </c>
      <c r="T67" s="216">
        <v>0</v>
      </c>
      <c r="U67" s="216">
        <v>0</v>
      </c>
      <c r="V67" s="217">
        <v>50</v>
      </c>
      <c r="W67" s="25">
        <v>8</v>
      </c>
      <c r="X67" s="23">
        <f t="shared" si="16"/>
        <v>35</v>
      </c>
      <c r="Y67" s="27">
        <v>21</v>
      </c>
      <c r="Z67" s="218">
        <v>0</v>
      </c>
      <c r="AA67" s="24">
        <v>0</v>
      </c>
      <c r="AB67" s="24">
        <v>14</v>
      </c>
      <c r="AC67" s="24">
        <v>0</v>
      </c>
      <c r="AD67" s="24">
        <v>0</v>
      </c>
      <c r="AE67" s="25">
        <v>0</v>
      </c>
      <c r="AF67" s="25">
        <v>0</v>
      </c>
      <c r="AG67" s="26">
        <v>0</v>
      </c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</row>
    <row r="68" spans="1:53" ht="18.75" customHeight="1" x14ac:dyDescent="0.25">
      <c r="A68" s="586"/>
      <c r="B68" s="31" t="s">
        <v>32</v>
      </c>
      <c r="C68" s="371">
        <f t="shared" si="17"/>
        <v>34</v>
      </c>
      <c r="D68" s="38">
        <f>F68+J68+L68+N68+P68+R68+S68+T68+U68+H68</f>
        <v>11</v>
      </c>
      <c r="E68" s="36">
        <v>0</v>
      </c>
      <c r="F68" s="36">
        <v>0</v>
      </c>
      <c r="G68" s="36">
        <v>30</v>
      </c>
      <c r="H68" s="36">
        <v>11</v>
      </c>
      <c r="I68" s="36">
        <v>0</v>
      </c>
      <c r="J68" s="36">
        <v>0</v>
      </c>
      <c r="K68" s="17">
        <v>3</v>
      </c>
      <c r="L68" s="37">
        <v>0</v>
      </c>
      <c r="M68" s="17">
        <v>1</v>
      </c>
      <c r="N68" s="37">
        <v>0</v>
      </c>
      <c r="O68" s="17">
        <v>0</v>
      </c>
      <c r="P68" s="37">
        <v>0</v>
      </c>
      <c r="Q68" s="17">
        <v>0</v>
      </c>
      <c r="R68" s="37">
        <v>0</v>
      </c>
      <c r="S68" s="37">
        <v>0</v>
      </c>
      <c r="T68" s="37">
        <v>0</v>
      </c>
      <c r="U68" s="37">
        <v>0</v>
      </c>
      <c r="V68" s="35">
        <v>37</v>
      </c>
      <c r="W68" s="37">
        <v>7</v>
      </c>
      <c r="X68" s="32">
        <f t="shared" si="16"/>
        <v>34</v>
      </c>
      <c r="Y68" s="35">
        <v>28</v>
      </c>
      <c r="Z68" s="63">
        <v>0</v>
      </c>
      <c r="AA68" s="33">
        <v>0</v>
      </c>
      <c r="AB68" s="33">
        <v>6</v>
      </c>
      <c r="AC68" s="33">
        <v>0</v>
      </c>
      <c r="AD68" s="33">
        <v>0</v>
      </c>
      <c r="AE68" s="37">
        <v>0</v>
      </c>
      <c r="AF68" s="37">
        <v>0</v>
      </c>
      <c r="AG68" s="38">
        <v>0</v>
      </c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</row>
    <row r="69" spans="1:53" ht="18.75" customHeight="1" x14ac:dyDescent="0.25">
      <c r="A69" s="586"/>
      <c r="B69" s="478" t="s">
        <v>345</v>
      </c>
      <c r="C69" s="372">
        <f t="shared" si="17"/>
        <v>153</v>
      </c>
      <c r="D69" s="30">
        <f t="shared" si="18"/>
        <v>6</v>
      </c>
      <c r="E69" s="55">
        <v>100</v>
      </c>
      <c r="F69" s="55">
        <v>6</v>
      </c>
      <c r="G69" s="55">
        <v>0</v>
      </c>
      <c r="H69" s="55">
        <v>0</v>
      </c>
      <c r="I69" s="55">
        <v>0</v>
      </c>
      <c r="J69" s="55">
        <v>0</v>
      </c>
      <c r="K69" s="56">
        <v>15</v>
      </c>
      <c r="L69" s="29">
        <v>0</v>
      </c>
      <c r="M69" s="56">
        <v>2</v>
      </c>
      <c r="N69" s="29">
        <v>0</v>
      </c>
      <c r="O69" s="56">
        <v>18</v>
      </c>
      <c r="P69" s="29">
        <v>0</v>
      </c>
      <c r="Q69" s="56">
        <v>18</v>
      </c>
      <c r="R69" s="29">
        <v>0</v>
      </c>
      <c r="S69" s="29">
        <v>0</v>
      </c>
      <c r="T69" s="29">
        <v>0</v>
      </c>
      <c r="U69" s="29">
        <v>0</v>
      </c>
      <c r="V69" s="301">
        <v>138</v>
      </c>
      <c r="W69" s="29">
        <v>14</v>
      </c>
      <c r="X69" s="299">
        <f t="shared" si="16"/>
        <v>121</v>
      </c>
      <c r="Y69" s="59">
        <v>85</v>
      </c>
      <c r="Z69" s="29">
        <v>3</v>
      </c>
      <c r="AA69" s="29">
        <v>0</v>
      </c>
      <c r="AB69" s="56">
        <v>31</v>
      </c>
      <c r="AC69" s="56">
        <v>0</v>
      </c>
      <c r="AD69" s="56">
        <v>2</v>
      </c>
      <c r="AE69" s="29">
        <v>0</v>
      </c>
      <c r="AF69" s="29">
        <v>0</v>
      </c>
      <c r="AG69" s="30">
        <v>0</v>
      </c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</row>
    <row r="70" spans="1:53" ht="18.75" customHeight="1" x14ac:dyDescent="0.25">
      <c r="A70" s="586"/>
      <c r="B70" s="477" t="s">
        <v>344</v>
      </c>
      <c r="C70" s="371">
        <f t="shared" si="17"/>
        <v>114</v>
      </c>
      <c r="D70" s="38">
        <f t="shared" si="18"/>
        <v>36</v>
      </c>
      <c r="E70" s="44">
        <v>50</v>
      </c>
      <c r="F70" s="44">
        <v>36</v>
      </c>
      <c r="G70" s="44">
        <v>0</v>
      </c>
      <c r="H70" s="44">
        <v>0</v>
      </c>
      <c r="I70" s="44">
        <v>0</v>
      </c>
      <c r="J70" s="44">
        <v>0</v>
      </c>
      <c r="K70" s="17">
        <v>20</v>
      </c>
      <c r="L70" s="62">
        <v>0</v>
      </c>
      <c r="M70" s="17">
        <v>2</v>
      </c>
      <c r="N70" s="62">
        <v>0</v>
      </c>
      <c r="O70" s="17">
        <v>21</v>
      </c>
      <c r="P70" s="62">
        <v>0</v>
      </c>
      <c r="Q70" s="17">
        <v>21</v>
      </c>
      <c r="R70" s="62">
        <v>0</v>
      </c>
      <c r="S70" s="62">
        <v>0</v>
      </c>
      <c r="T70" s="62">
        <v>0</v>
      </c>
      <c r="U70" s="62">
        <v>0</v>
      </c>
      <c r="V70" s="43">
        <v>201</v>
      </c>
      <c r="W70" s="37">
        <v>11</v>
      </c>
      <c r="X70" s="32">
        <f t="shared" si="16"/>
        <v>129</v>
      </c>
      <c r="Y70" s="63">
        <v>119</v>
      </c>
      <c r="Z70" s="37">
        <v>2</v>
      </c>
      <c r="AA70" s="37">
        <v>0</v>
      </c>
      <c r="AB70" s="33">
        <v>7</v>
      </c>
      <c r="AC70" s="33">
        <v>0</v>
      </c>
      <c r="AD70" s="33">
        <v>1</v>
      </c>
      <c r="AE70" s="37">
        <v>0</v>
      </c>
      <c r="AF70" s="37">
        <v>0</v>
      </c>
      <c r="AG70" s="38">
        <v>0</v>
      </c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</row>
    <row r="71" spans="1:53" ht="18.75" customHeight="1" x14ac:dyDescent="0.25">
      <c r="A71" s="586"/>
      <c r="B71" s="476" t="s">
        <v>343</v>
      </c>
      <c r="C71" s="372">
        <f t="shared" si="17"/>
        <v>13</v>
      </c>
      <c r="D71" s="26">
        <f t="shared" si="18"/>
        <v>0</v>
      </c>
      <c r="E71" s="214">
        <v>0</v>
      </c>
      <c r="F71" s="214">
        <v>0</v>
      </c>
      <c r="G71" s="214">
        <v>0</v>
      </c>
      <c r="H71" s="214">
        <v>0</v>
      </c>
      <c r="I71" s="214">
        <v>0</v>
      </c>
      <c r="J71" s="214">
        <v>0</v>
      </c>
      <c r="K71" s="56">
        <v>4</v>
      </c>
      <c r="L71" s="216">
        <v>0</v>
      </c>
      <c r="M71" s="56">
        <v>1</v>
      </c>
      <c r="N71" s="216">
        <v>0</v>
      </c>
      <c r="O71" s="56">
        <v>4</v>
      </c>
      <c r="P71" s="216">
        <v>0</v>
      </c>
      <c r="Q71" s="56">
        <v>4</v>
      </c>
      <c r="R71" s="216">
        <v>0</v>
      </c>
      <c r="S71" s="216">
        <v>0</v>
      </c>
      <c r="T71" s="216">
        <v>0</v>
      </c>
      <c r="U71" s="216">
        <v>0</v>
      </c>
      <c r="V71" s="217">
        <v>202</v>
      </c>
      <c r="W71" s="216">
        <v>4</v>
      </c>
      <c r="X71" s="384">
        <f t="shared" si="16"/>
        <v>70</v>
      </c>
      <c r="Y71" s="250">
        <v>38</v>
      </c>
      <c r="Z71" s="216">
        <v>2</v>
      </c>
      <c r="AA71" s="216">
        <v>0</v>
      </c>
      <c r="AB71" s="215">
        <v>30</v>
      </c>
      <c r="AC71" s="215">
        <v>0</v>
      </c>
      <c r="AD71" s="215">
        <v>0</v>
      </c>
      <c r="AE71" s="216">
        <v>0</v>
      </c>
      <c r="AF71" s="216">
        <v>0</v>
      </c>
      <c r="AG71" s="303">
        <v>0</v>
      </c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</row>
    <row r="72" spans="1:53" ht="18.75" customHeight="1" thickBot="1" x14ac:dyDescent="0.3">
      <c r="A72" s="586"/>
      <c r="B72" s="477" t="s">
        <v>342</v>
      </c>
      <c r="C72" s="371">
        <f t="shared" si="17"/>
        <v>20</v>
      </c>
      <c r="D72" s="38">
        <f t="shared" si="18"/>
        <v>0</v>
      </c>
      <c r="E72" s="44">
        <v>0</v>
      </c>
      <c r="F72" s="44">
        <v>0</v>
      </c>
      <c r="G72" s="44">
        <v>0</v>
      </c>
      <c r="H72" s="44">
        <v>0</v>
      </c>
      <c r="I72" s="44">
        <v>0</v>
      </c>
      <c r="J72" s="44">
        <v>0</v>
      </c>
      <c r="K72" s="17">
        <v>5</v>
      </c>
      <c r="L72" s="62">
        <v>0</v>
      </c>
      <c r="M72" s="17">
        <v>1</v>
      </c>
      <c r="N72" s="62">
        <v>0</v>
      </c>
      <c r="O72" s="17">
        <v>7</v>
      </c>
      <c r="P72" s="62">
        <v>0</v>
      </c>
      <c r="Q72" s="17">
        <v>7</v>
      </c>
      <c r="R72" s="62">
        <v>0</v>
      </c>
      <c r="S72" s="62">
        <v>0</v>
      </c>
      <c r="T72" s="62">
        <v>0</v>
      </c>
      <c r="U72" s="62">
        <v>0</v>
      </c>
      <c r="V72" s="385">
        <v>166</v>
      </c>
      <c r="W72" s="219">
        <v>13</v>
      </c>
      <c r="X72" s="41">
        <f t="shared" si="16"/>
        <v>67</v>
      </c>
      <c r="Y72" s="220">
        <v>54</v>
      </c>
      <c r="Z72" s="219">
        <v>1</v>
      </c>
      <c r="AA72" s="219">
        <v>0</v>
      </c>
      <c r="AB72" s="221">
        <v>9</v>
      </c>
      <c r="AC72" s="221">
        <v>0</v>
      </c>
      <c r="AD72" s="221">
        <v>2</v>
      </c>
      <c r="AE72" s="219">
        <v>0</v>
      </c>
      <c r="AF72" s="219">
        <v>0</v>
      </c>
      <c r="AG72" s="222">
        <v>1</v>
      </c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</row>
    <row r="73" spans="1:53" ht="18.75" customHeight="1" thickBot="1" x14ac:dyDescent="0.3">
      <c r="A73" s="586"/>
      <c r="B73" s="333" t="s">
        <v>38</v>
      </c>
      <c r="C73" s="51">
        <f t="shared" ref="C73:AG73" si="19">SUM(C66:C72)</f>
        <v>442</v>
      </c>
      <c r="D73" s="53">
        <f t="shared" si="19"/>
        <v>112</v>
      </c>
      <c r="E73" s="51">
        <f t="shared" si="19"/>
        <v>200</v>
      </c>
      <c r="F73" s="53">
        <f t="shared" si="19"/>
        <v>92</v>
      </c>
      <c r="G73" s="51">
        <f t="shared" ref="G73:H73" si="20">SUM(G66:G72)</f>
        <v>60</v>
      </c>
      <c r="H73" s="68">
        <f t="shared" si="20"/>
        <v>20</v>
      </c>
      <c r="I73" s="51">
        <f t="shared" si="19"/>
        <v>0</v>
      </c>
      <c r="J73" s="68">
        <f t="shared" si="19"/>
        <v>0</v>
      </c>
      <c r="K73" s="68">
        <f t="shared" si="19"/>
        <v>56</v>
      </c>
      <c r="L73" s="68">
        <f t="shared" si="19"/>
        <v>0</v>
      </c>
      <c r="M73" s="68">
        <f t="shared" si="19"/>
        <v>8</v>
      </c>
      <c r="N73" s="68">
        <f t="shared" si="19"/>
        <v>0</v>
      </c>
      <c r="O73" s="68">
        <f t="shared" si="19"/>
        <v>59</v>
      </c>
      <c r="P73" s="68">
        <f t="shared" si="19"/>
        <v>0</v>
      </c>
      <c r="Q73" s="68">
        <f t="shared" si="19"/>
        <v>59</v>
      </c>
      <c r="R73" s="68">
        <f t="shared" si="19"/>
        <v>0</v>
      </c>
      <c r="S73" s="68">
        <f t="shared" si="19"/>
        <v>0</v>
      </c>
      <c r="T73" s="68">
        <f t="shared" si="19"/>
        <v>0</v>
      </c>
      <c r="U73" s="53">
        <f t="shared" si="19"/>
        <v>0</v>
      </c>
      <c r="V73" s="6">
        <f t="shared" si="19"/>
        <v>900</v>
      </c>
      <c r="W73" s="6">
        <f t="shared" si="19"/>
        <v>59</v>
      </c>
      <c r="X73" s="6">
        <f t="shared" si="19"/>
        <v>492</v>
      </c>
      <c r="Y73" s="51">
        <f t="shared" si="19"/>
        <v>373</v>
      </c>
      <c r="Z73" s="68">
        <f t="shared" si="19"/>
        <v>10</v>
      </c>
      <c r="AA73" s="68">
        <f t="shared" si="19"/>
        <v>0</v>
      </c>
      <c r="AB73" s="68">
        <f t="shared" si="19"/>
        <v>102</v>
      </c>
      <c r="AC73" s="68">
        <f t="shared" si="19"/>
        <v>0</v>
      </c>
      <c r="AD73" s="68">
        <f t="shared" si="19"/>
        <v>6</v>
      </c>
      <c r="AE73" s="68">
        <f t="shared" si="19"/>
        <v>0</v>
      </c>
      <c r="AF73" s="68">
        <f t="shared" si="19"/>
        <v>0</v>
      </c>
      <c r="AG73" s="53">
        <f t="shared" si="19"/>
        <v>1</v>
      </c>
      <c r="AH73" s="69"/>
      <c r="AI73" s="69"/>
      <c r="AJ73" s="69"/>
      <c r="AK73" s="69"/>
      <c r="AL73" s="69"/>
      <c r="AM73" s="69"/>
      <c r="AN73" s="69"/>
      <c r="AO73" s="3"/>
      <c r="AP73" s="69"/>
      <c r="AQ73" s="69"/>
      <c r="AR73" s="69"/>
      <c r="AS73" s="69"/>
      <c r="AT73" s="69"/>
      <c r="AU73" s="69"/>
      <c r="AV73" s="69"/>
      <c r="AW73" s="3"/>
      <c r="AX73" s="69"/>
      <c r="AY73" s="69"/>
      <c r="AZ73" s="69"/>
      <c r="BA73" s="69"/>
    </row>
    <row r="74" spans="1:53" ht="18.75" customHeight="1" thickBot="1" x14ac:dyDescent="0.3">
      <c r="A74" s="586"/>
      <c r="B74" s="633" t="s">
        <v>86</v>
      </c>
      <c r="C74" s="634"/>
      <c r="D74" s="634"/>
      <c r="E74" s="634"/>
      <c r="F74" s="634"/>
      <c r="G74" s="643"/>
      <c r="H74" s="643"/>
      <c r="I74" s="634"/>
      <c r="J74" s="634"/>
      <c r="K74" s="634"/>
      <c r="L74" s="634"/>
      <c r="M74" s="634"/>
      <c r="N74" s="634"/>
      <c r="O74" s="634"/>
      <c r="P74" s="634"/>
      <c r="Q74" s="634"/>
      <c r="R74" s="634"/>
      <c r="S74" s="634"/>
      <c r="T74" s="634"/>
      <c r="U74" s="634"/>
      <c r="V74" s="634"/>
      <c r="W74" s="634"/>
      <c r="X74" s="634"/>
      <c r="Y74" s="634"/>
      <c r="Z74" s="634"/>
      <c r="AA74" s="634"/>
      <c r="AB74" s="634"/>
      <c r="AC74" s="634"/>
      <c r="AD74" s="634"/>
      <c r="AE74" s="634"/>
      <c r="AF74" s="634"/>
      <c r="AG74" s="635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</row>
    <row r="75" spans="1:53" ht="18.75" customHeight="1" x14ac:dyDescent="0.25">
      <c r="A75" s="586"/>
      <c r="B75" s="40" t="s">
        <v>144</v>
      </c>
      <c r="C75" s="338">
        <f>E75+G75+I75+K75+M75+O75+Q75</f>
        <v>31</v>
      </c>
      <c r="D75" s="38">
        <f>F75+J75+L75+N75+P75+R75+S75+T75+U75+H75</f>
        <v>5</v>
      </c>
      <c r="E75" s="36">
        <v>0</v>
      </c>
      <c r="F75" s="36">
        <v>0</v>
      </c>
      <c r="G75" s="36">
        <v>30</v>
      </c>
      <c r="H75" s="36">
        <v>5</v>
      </c>
      <c r="I75" s="36">
        <v>0</v>
      </c>
      <c r="J75" s="36">
        <v>0</v>
      </c>
      <c r="K75" s="211">
        <v>1</v>
      </c>
      <c r="L75" s="37">
        <v>0</v>
      </c>
      <c r="M75" s="211">
        <v>0</v>
      </c>
      <c r="N75" s="37">
        <v>0</v>
      </c>
      <c r="O75" s="211">
        <v>0</v>
      </c>
      <c r="P75" s="37">
        <v>0</v>
      </c>
      <c r="Q75" s="211">
        <v>0</v>
      </c>
      <c r="R75" s="37">
        <v>0</v>
      </c>
      <c r="S75" s="37">
        <v>0</v>
      </c>
      <c r="T75" s="37">
        <v>0</v>
      </c>
      <c r="U75" s="37">
        <v>0</v>
      </c>
      <c r="V75" s="35">
        <v>40</v>
      </c>
      <c r="W75" s="38">
        <v>4</v>
      </c>
      <c r="X75" s="32">
        <f t="shared" ref="X75:X84" si="21">SUM(Y75:AG75)</f>
        <v>17</v>
      </c>
      <c r="Y75" s="305">
        <v>10</v>
      </c>
      <c r="Z75" s="33">
        <v>0</v>
      </c>
      <c r="AA75" s="33">
        <v>0</v>
      </c>
      <c r="AB75" s="33">
        <v>7</v>
      </c>
      <c r="AC75" s="33">
        <v>0</v>
      </c>
      <c r="AD75" s="33">
        <v>0</v>
      </c>
      <c r="AE75" s="37">
        <v>0</v>
      </c>
      <c r="AF75" s="37">
        <v>0</v>
      </c>
      <c r="AG75" s="38">
        <v>0</v>
      </c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</row>
    <row r="76" spans="1:53" ht="18.75" customHeight="1" x14ac:dyDescent="0.25">
      <c r="A76" s="586"/>
      <c r="B76" s="213" t="s">
        <v>138</v>
      </c>
      <c r="C76" s="374">
        <f t="shared" ref="C76:C84" si="22">E76+G76+I76+K76+M76+O76+Q76</f>
        <v>31</v>
      </c>
      <c r="D76" s="26">
        <f t="shared" ref="D76:D84" si="23">F76+J76+L76+N76+P76+R76+S76+T76+U76+H76</f>
        <v>6</v>
      </c>
      <c r="E76" s="300">
        <v>0</v>
      </c>
      <c r="F76" s="300">
        <v>0</v>
      </c>
      <c r="G76" s="300">
        <v>30</v>
      </c>
      <c r="H76" s="300">
        <v>6</v>
      </c>
      <c r="I76" s="300">
        <v>0</v>
      </c>
      <c r="J76" s="300">
        <v>0</v>
      </c>
      <c r="K76" s="24">
        <v>1</v>
      </c>
      <c r="L76" s="56">
        <v>0</v>
      </c>
      <c r="M76" s="24">
        <v>0</v>
      </c>
      <c r="N76" s="29">
        <v>0</v>
      </c>
      <c r="O76" s="24">
        <v>0</v>
      </c>
      <c r="P76" s="29">
        <v>0</v>
      </c>
      <c r="Q76" s="24">
        <v>0</v>
      </c>
      <c r="R76" s="29">
        <v>0</v>
      </c>
      <c r="S76" s="29">
        <v>0</v>
      </c>
      <c r="T76" s="29">
        <v>0</v>
      </c>
      <c r="U76" s="29">
        <v>0</v>
      </c>
      <c r="V76" s="301">
        <v>43</v>
      </c>
      <c r="W76" s="29">
        <v>3</v>
      </c>
      <c r="X76" s="299">
        <f t="shared" si="21"/>
        <v>24</v>
      </c>
      <c r="Y76" s="59">
        <v>12</v>
      </c>
      <c r="Z76" s="29">
        <v>0</v>
      </c>
      <c r="AA76" s="29">
        <v>0</v>
      </c>
      <c r="AB76" s="56">
        <v>12</v>
      </c>
      <c r="AC76" s="56">
        <v>0</v>
      </c>
      <c r="AD76" s="56">
        <v>0</v>
      </c>
      <c r="AE76" s="29">
        <v>0</v>
      </c>
      <c r="AF76" s="29">
        <v>0</v>
      </c>
      <c r="AG76" s="30">
        <v>0</v>
      </c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</row>
    <row r="77" spans="1:53" ht="18.75" customHeight="1" x14ac:dyDescent="0.25">
      <c r="A77" s="586"/>
      <c r="B77" s="40" t="s">
        <v>139</v>
      </c>
      <c r="C77" s="378">
        <f t="shared" si="22"/>
        <v>31</v>
      </c>
      <c r="D77" s="38">
        <f t="shared" si="23"/>
        <v>4</v>
      </c>
      <c r="E77" s="36">
        <v>0</v>
      </c>
      <c r="F77" s="36">
        <v>0</v>
      </c>
      <c r="G77" s="36">
        <v>30</v>
      </c>
      <c r="H77" s="36">
        <v>4</v>
      </c>
      <c r="I77" s="36">
        <v>0</v>
      </c>
      <c r="J77" s="36">
        <v>0</v>
      </c>
      <c r="K77" s="17">
        <v>1</v>
      </c>
      <c r="L77" s="37">
        <v>0</v>
      </c>
      <c r="M77" s="17">
        <v>0</v>
      </c>
      <c r="N77" s="37">
        <v>0</v>
      </c>
      <c r="O77" s="17">
        <v>0</v>
      </c>
      <c r="P77" s="37">
        <v>0</v>
      </c>
      <c r="Q77" s="17">
        <v>0</v>
      </c>
      <c r="R77" s="37">
        <v>0</v>
      </c>
      <c r="S77" s="37">
        <v>0</v>
      </c>
      <c r="T77" s="37">
        <v>0</v>
      </c>
      <c r="U77" s="37">
        <v>0</v>
      </c>
      <c r="V77" s="35">
        <v>20</v>
      </c>
      <c r="W77" s="38">
        <v>0</v>
      </c>
      <c r="X77" s="32">
        <f t="shared" si="21"/>
        <v>12</v>
      </c>
      <c r="Y77" s="305">
        <v>10</v>
      </c>
      <c r="Z77" s="33">
        <v>1</v>
      </c>
      <c r="AA77" s="17">
        <v>0</v>
      </c>
      <c r="AB77" s="17">
        <v>1</v>
      </c>
      <c r="AC77" s="17">
        <v>0</v>
      </c>
      <c r="AD77" s="17">
        <v>0</v>
      </c>
      <c r="AE77" s="18">
        <v>0</v>
      </c>
      <c r="AF77" s="18">
        <v>0</v>
      </c>
      <c r="AG77" s="34">
        <v>0</v>
      </c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</row>
    <row r="78" spans="1:53" ht="18.75" customHeight="1" x14ac:dyDescent="0.25">
      <c r="A78" s="586"/>
      <c r="B78" s="488" t="s">
        <v>369</v>
      </c>
      <c r="C78" s="489">
        <f t="shared" si="22"/>
        <v>10</v>
      </c>
      <c r="D78" s="411">
        <f t="shared" si="23"/>
        <v>0</v>
      </c>
      <c r="E78" s="412">
        <v>0</v>
      </c>
      <c r="F78" s="412">
        <v>0</v>
      </c>
      <c r="G78" s="412">
        <v>0</v>
      </c>
      <c r="H78" s="412">
        <v>0</v>
      </c>
      <c r="I78" s="412">
        <v>0</v>
      </c>
      <c r="J78" s="412">
        <v>0</v>
      </c>
      <c r="K78" s="393">
        <v>3</v>
      </c>
      <c r="L78" s="490">
        <v>0</v>
      </c>
      <c r="M78" s="393">
        <v>1</v>
      </c>
      <c r="N78" s="490">
        <v>0</v>
      </c>
      <c r="O78" s="393">
        <v>3</v>
      </c>
      <c r="P78" s="490">
        <v>0</v>
      </c>
      <c r="Q78" s="393">
        <v>3</v>
      </c>
      <c r="R78" s="490">
        <v>0</v>
      </c>
      <c r="S78" s="490">
        <v>0</v>
      </c>
      <c r="T78" s="490">
        <v>0</v>
      </c>
      <c r="U78" s="490">
        <v>0</v>
      </c>
      <c r="V78" s="430">
        <v>16</v>
      </c>
      <c r="W78" s="490">
        <v>1</v>
      </c>
      <c r="X78" s="416">
        <f>SUM(Y78:AG78)</f>
        <v>9</v>
      </c>
      <c r="Y78" s="491">
        <v>8</v>
      </c>
      <c r="Z78" s="490">
        <v>1</v>
      </c>
      <c r="AA78" s="490">
        <v>0</v>
      </c>
      <c r="AB78" s="393">
        <v>0</v>
      </c>
      <c r="AC78" s="393">
        <v>0</v>
      </c>
      <c r="AD78" s="393">
        <v>0</v>
      </c>
      <c r="AE78" s="490">
        <v>0</v>
      </c>
      <c r="AF78" s="490">
        <v>0</v>
      </c>
      <c r="AG78" s="411">
        <v>0</v>
      </c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</row>
    <row r="79" spans="1:53" ht="18.75" customHeight="1" x14ac:dyDescent="0.25">
      <c r="A79" s="586"/>
      <c r="B79" s="479" t="s">
        <v>337</v>
      </c>
      <c r="C79" s="507">
        <f t="shared" si="22"/>
        <v>165</v>
      </c>
      <c r="D79" s="426">
        <f t="shared" si="23"/>
        <v>1</v>
      </c>
      <c r="E79" s="508">
        <v>100</v>
      </c>
      <c r="F79" s="508">
        <v>1</v>
      </c>
      <c r="G79" s="508">
        <v>0</v>
      </c>
      <c r="H79" s="508">
        <v>0</v>
      </c>
      <c r="I79" s="508">
        <v>0</v>
      </c>
      <c r="J79" s="508">
        <v>0</v>
      </c>
      <c r="K79" s="452">
        <v>19</v>
      </c>
      <c r="L79" s="452">
        <v>0</v>
      </c>
      <c r="M79" s="452">
        <v>2</v>
      </c>
      <c r="N79" s="424">
        <v>0</v>
      </c>
      <c r="O79" s="452">
        <v>22</v>
      </c>
      <c r="P79" s="424">
        <v>0</v>
      </c>
      <c r="Q79" s="452">
        <v>22</v>
      </c>
      <c r="R79" s="424">
        <v>0</v>
      </c>
      <c r="S79" s="424">
        <v>0</v>
      </c>
      <c r="T79" s="424">
        <v>0</v>
      </c>
      <c r="U79" s="424">
        <v>0</v>
      </c>
      <c r="V79" s="509">
        <v>130</v>
      </c>
      <c r="W79" s="424">
        <v>6</v>
      </c>
      <c r="X79" s="510">
        <f t="shared" si="21"/>
        <v>122</v>
      </c>
      <c r="Y79" s="422">
        <v>99</v>
      </c>
      <c r="Z79" s="424">
        <v>3</v>
      </c>
      <c r="AA79" s="424">
        <v>0</v>
      </c>
      <c r="AB79" s="425">
        <v>17</v>
      </c>
      <c r="AC79" s="425">
        <v>0</v>
      </c>
      <c r="AD79" s="425">
        <v>3</v>
      </c>
      <c r="AE79" s="424">
        <v>0</v>
      </c>
      <c r="AF79" s="424">
        <v>0</v>
      </c>
      <c r="AG79" s="426">
        <v>0</v>
      </c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</row>
    <row r="80" spans="1:53" ht="18.75" customHeight="1" x14ac:dyDescent="0.25">
      <c r="A80" s="586"/>
      <c r="B80" s="488" t="s">
        <v>336</v>
      </c>
      <c r="C80" s="492">
        <f t="shared" si="22"/>
        <v>117</v>
      </c>
      <c r="D80" s="411">
        <f t="shared" si="23"/>
        <v>11</v>
      </c>
      <c r="E80" s="412">
        <v>50</v>
      </c>
      <c r="F80" s="558">
        <v>11</v>
      </c>
      <c r="G80" s="412">
        <v>0</v>
      </c>
      <c r="H80" s="412">
        <v>0</v>
      </c>
      <c r="I80" s="412">
        <v>0</v>
      </c>
      <c r="J80" s="412">
        <v>0</v>
      </c>
      <c r="K80" s="393">
        <v>21</v>
      </c>
      <c r="L80" s="490">
        <v>0</v>
      </c>
      <c r="M80" s="393">
        <v>2</v>
      </c>
      <c r="N80" s="490">
        <v>0</v>
      </c>
      <c r="O80" s="393">
        <v>22</v>
      </c>
      <c r="P80" s="490">
        <v>0</v>
      </c>
      <c r="Q80" s="393">
        <v>22</v>
      </c>
      <c r="R80" s="490">
        <v>0</v>
      </c>
      <c r="S80" s="490">
        <v>0</v>
      </c>
      <c r="T80" s="490">
        <v>0</v>
      </c>
      <c r="U80" s="490">
        <v>0</v>
      </c>
      <c r="V80" s="430">
        <v>141</v>
      </c>
      <c r="W80" s="490">
        <v>17</v>
      </c>
      <c r="X80" s="416">
        <f t="shared" si="21"/>
        <v>141</v>
      </c>
      <c r="Y80" s="493">
        <v>126</v>
      </c>
      <c r="Z80" s="490">
        <v>5</v>
      </c>
      <c r="AA80" s="490">
        <v>0</v>
      </c>
      <c r="AB80" s="393">
        <v>8</v>
      </c>
      <c r="AC80" s="393">
        <v>0</v>
      </c>
      <c r="AD80" s="393">
        <v>2</v>
      </c>
      <c r="AE80" s="490">
        <v>0</v>
      </c>
      <c r="AF80" s="490">
        <v>0</v>
      </c>
      <c r="AG80" s="411">
        <v>0</v>
      </c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</row>
    <row r="81" spans="1:53" ht="18.75" customHeight="1" x14ac:dyDescent="0.25">
      <c r="A81" s="586"/>
      <c r="B81" s="479" t="s">
        <v>341</v>
      </c>
      <c r="C81" s="511">
        <f t="shared" si="22"/>
        <v>55</v>
      </c>
      <c r="D81" s="420">
        <f>F81+J81+L81+N81+P81+R81+S81+T81+U81+H81</f>
        <v>40</v>
      </c>
      <c r="E81" s="421">
        <v>40</v>
      </c>
      <c r="F81" s="421">
        <v>40</v>
      </c>
      <c r="G81" s="421">
        <v>0</v>
      </c>
      <c r="H81" s="421">
        <v>0</v>
      </c>
      <c r="I81" s="421">
        <v>0</v>
      </c>
      <c r="J81" s="421">
        <v>0</v>
      </c>
      <c r="K81" s="440">
        <v>4</v>
      </c>
      <c r="L81" s="424">
        <v>0</v>
      </c>
      <c r="M81" s="440">
        <v>1</v>
      </c>
      <c r="N81" s="424">
        <v>0</v>
      </c>
      <c r="O81" s="440">
        <v>5</v>
      </c>
      <c r="P81" s="424">
        <v>0</v>
      </c>
      <c r="Q81" s="440">
        <v>5</v>
      </c>
      <c r="R81" s="424">
        <v>0</v>
      </c>
      <c r="S81" s="424">
        <v>0</v>
      </c>
      <c r="T81" s="424">
        <v>0</v>
      </c>
      <c r="U81" s="424">
        <v>0</v>
      </c>
      <c r="V81" s="509">
        <v>115</v>
      </c>
      <c r="W81" s="512">
        <v>5</v>
      </c>
      <c r="X81" s="423">
        <f t="shared" si="21"/>
        <v>45</v>
      </c>
      <c r="Y81" s="441">
        <v>37</v>
      </c>
      <c r="Z81" s="512">
        <v>3</v>
      </c>
      <c r="AA81" s="512">
        <v>0</v>
      </c>
      <c r="AB81" s="440">
        <v>5</v>
      </c>
      <c r="AC81" s="440">
        <v>0</v>
      </c>
      <c r="AD81" s="440">
        <v>0</v>
      </c>
      <c r="AE81" s="440">
        <v>0</v>
      </c>
      <c r="AF81" s="440">
        <v>0</v>
      </c>
      <c r="AG81" s="420">
        <v>0</v>
      </c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</row>
    <row r="82" spans="1:53" ht="18.75" customHeight="1" x14ac:dyDescent="0.25">
      <c r="A82" s="586"/>
      <c r="B82" s="488" t="s">
        <v>340</v>
      </c>
      <c r="C82" s="492">
        <f t="shared" si="22"/>
        <v>18</v>
      </c>
      <c r="D82" s="411">
        <f t="shared" si="23"/>
        <v>0</v>
      </c>
      <c r="E82" s="494">
        <v>0</v>
      </c>
      <c r="F82" s="494">
        <v>0</v>
      </c>
      <c r="G82" s="494">
        <v>0</v>
      </c>
      <c r="H82" s="494">
        <v>0</v>
      </c>
      <c r="I82" s="494">
        <v>0</v>
      </c>
      <c r="J82" s="494">
        <v>0</v>
      </c>
      <c r="K82" s="495">
        <v>5</v>
      </c>
      <c r="L82" s="496">
        <v>0</v>
      </c>
      <c r="M82" s="495">
        <v>1</v>
      </c>
      <c r="N82" s="496">
        <v>0</v>
      </c>
      <c r="O82" s="495">
        <v>6</v>
      </c>
      <c r="P82" s="496">
        <v>0</v>
      </c>
      <c r="Q82" s="495">
        <v>6</v>
      </c>
      <c r="R82" s="496">
        <v>0</v>
      </c>
      <c r="S82" s="496">
        <v>0</v>
      </c>
      <c r="T82" s="496">
        <v>0</v>
      </c>
      <c r="U82" s="496">
        <v>0</v>
      </c>
      <c r="V82" s="497">
        <v>79</v>
      </c>
      <c r="W82" s="496">
        <v>2</v>
      </c>
      <c r="X82" s="498">
        <f t="shared" si="21"/>
        <v>45</v>
      </c>
      <c r="Y82" s="499">
        <v>35</v>
      </c>
      <c r="Z82" s="496">
        <v>1</v>
      </c>
      <c r="AA82" s="496">
        <v>0</v>
      </c>
      <c r="AB82" s="495">
        <v>7</v>
      </c>
      <c r="AC82" s="495">
        <v>0</v>
      </c>
      <c r="AD82" s="495">
        <v>2</v>
      </c>
      <c r="AE82" s="496">
        <v>0</v>
      </c>
      <c r="AF82" s="496">
        <v>0</v>
      </c>
      <c r="AG82" s="500">
        <v>0</v>
      </c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</row>
    <row r="83" spans="1:53" ht="18.75" customHeight="1" x14ac:dyDescent="0.25">
      <c r="A83" s="586"/>
      <c r="B83" s="479" t="s">
        <v>339</v>
      </c>
      <c r="C83" s="511">
        <f t="shared" si="22"/>
        <v>73</v>
      </c>
      <c r="D83" s="420">
        <f t="shared" si="23"/>
        <v>31</v>
      </c>
      <c r="E83" s="518">
        <v>40</v>
      </c>
      <c r="F83" s="440">
        <v>31</v>
      </c>
      <c r="G83" s="458">
        <v>0</v>
      </c>
      <c r="H83" s="440">
        <v>0</v>
      </c>
      <c r="I83" s="458">
        <v>0</v>
      </c>
      <c r="J83" s="440">
        <v>0</v>
      </c>
      <c r="K83" s="440">
        <v>10</v>
      </c>
      <c r="L83" s="539">
        <v>0</v>
      </c>
      <c r="M83" s="440">
        <v>1</v>
      </c>
      <c r="N83" s="539">
        <v>0</v>
      </c>
      <c r="O83" s="440">
        <v>11</v>
      </c>
      <c r="P83" s="539">
        <v>0</v>
      </c>
      <c r="Q83" s="440">
        <v>11</v>
      </c>
      <c r="R83" s="539">
        <v>0</v>
      </c>
      <c r="S83" s="539">
        <v>0</v>
      </c>
      <c r="T83" s="539">
        <v>0</v>
      </c>
      <c r="U83" s="539">
        <v>0</v>
      </c>
      <c r="V83" s="518">
        <v>208</v>
      </c>
      <c r="W83" s="420">
        <v>4</v>
      </c>
      <c r="X83" s="423">
        <f>SUM(Y83:AG83)</f>
        <v>90</v>
      </c>
      <c r="Y83" s="441">
        <v>65</v>
      </c>
      <c r="Z83" s="539">
        <v>1</v>
      </c>
      <c r="AA83" s="539">
        <v>0</v>
      </c>
      <c r="AB83" s="440">
        <v>23</v>
      </c>
      <c r="AC83" s="440">
        <v>1</v>
      </c>
      <c r="AD83" s="440">
        <v>0</v>
      </c>
      <c r="AE83" s="440">
        <v>0</v>
      </c>
      <c r="AF83" s="440">
        <v>0</v>
      </c>
      <c r="AG83" s="420">
        <v>0</v>
      </c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</row>
    <row r="84" spans="1:53" ht="18.75" customHeight="1" thickBot="1" x14ac:dyDescent="0.3">
      <c r="A84" s="586"/>
      <c r="B84" s="531" t="s">
        <v>378</v>
      </c>
      <c r="C84" s="532">
        <f t="shared" si="22"/>
        <v>0</v>
      </c>
      <c r="D84" s="411">
        <f t="shared" si="23"/>
        <v>0</v>
      </c>
      <c r="E84" s="540">
        <v>0</v>
      </c>
      <c r="F84" s="533">
        <v>0</v>
      </c>
      <c r="G84" s="540">
        <v>0</v>
      </c>
      <c r="H84" s="533">
        <v>0</v>
      </c>
      <c r="I84" s="540">
        <v>0</v>
      </c>
      <c r="J84" s="541">
        <v>0</v>
      </c>
      <c r="K84" s="541">
        <v>0</v>
      </c>
      <c r="L84" s="534">
        <v>0</v>
      </c>
      <c r="M84" s="533">
        <v>0</v>
      </c>
      <c r="N84" s="534">
        <v>0</v>
      </c>
      <c r="O84" s="533">
        <v>0</v>
      </c>
      <c r="P84" s="534">
        <v>0</v>
      </c>
      <c r="Q84" s="533">
        <v>0</v>
      </c>
      <c r="R84" s="534">
        <v>0</v>
      </c>
      <c r="S84" s="534">
        <v>0</v>
      </c>
      <c r="T84" s="534">
        <v>0</v>
      </c>
      <c r="U84" s="534">
        <v>0</v>
      </c>
      <c r="V84" s="535">
        <v>26</v>
      </c>
      <c r="W84" s="536">
        <v>0</v>
      </c>
      <c r="X84" s="537">
        <f t="shared" si="21"/>
        <v>3</v>
      </c>
      <c r="Y84" s="538">
        <v>3</v>
      </c>
      <c r="Z84" s="534">
        <v>0</v>
      </c>
      <c r="AA84" s="534">
        <v>0</v>
      </c>
      <c r="AB84" s="533">
        <v>0</v>
      </c>
      <c r="AC84" s="533">
        <v>0</v>
      </c>
      <c r="AD84" s="533">
        <v>0</v>
      </c>
      <c r="AE84" s="533">
        <v>0</v>
      </c>
      <c r="AF84" s="533">
        <v>0</v>
      </c>
      <c r="AG84" s="536">
        <v>0</v>
      </c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</row>
    <row r="85" spans="1:53" ht="18.75" customHeight="1" thickBot="1" x14ac:dyDescent="0.3">
      <c r="A85" s="586"/>
      <c r="B85" s="501" t="s">
        <v>95</v>
      </c>
      <c r="C85" s="502">
        <f t="shared" ref="C85:AG85" si="24">SUM(C75:C84)</f>
        <v>531</v>
      </c>
      <c r="D85" s="503">
        <f t="shared" si="24"/>
        <v>98</v>
      </c>
      <c r="E85" s="502">
        <f t="shared" si="24"/>
        <v>230</v>
      </c>
      <c r="F85" s="503">
        <f t="shared" si="24"/>
        <v>83</v>
      </c>
      <c r="G85" s="502">
        <f t="shared" si="24"/>
        <v>90</v>
      </c>
      <c r="H85" s="504">
        <f t="shared" si="24"/>
        <v>15</v>
      </c>
      <c r="I85" s="502">
        <f t="shared" si="24"/>
        <v>0</v>
      </c>
      <c r="J85" s="504">
        <f t="shared" si="24"/>
        <v>0</v>
      </c>
      <c r="K85" s="505">
        <f t="shared" si="24"/>
        <v>65</v>
      </c>
      <c r="L85" s="504">
        <f t="shared" si="24"/>
        <v>0</v>
      </c>
      <c r="M85" s="504">
        <f t="shared" si="24"/>
        <v>8</v>
      </c>
      <c r="N85" s="504">
        <f t="shared" si="24"/>
        <v>0</v>
      </c>
      <c r="O85" s="504">
        <f t="shared" si="24"/>
        <v>69</v>
      </c>
      <c r="P85" s="504">
        <f t="shared" si="24"/>
        <v>0</v>
      </c>
      <c r="Q85" s="504">
        <f t="shared" si="24"/>
        <v>69</v>
      </c>
      <c r="R85" s="504">
        <f t="shared" si="24"/>
        <v>0</v>
      </c>
      <c r="S85" s="504">
        <f t="shared" si="24"/>
        <v>0</v>
      </c>
      <c r="T85" s="504">
        <f t="shared" si="24"/>
        <v>0</v>
      </c>
      <c r="U85" s="503">
        <f t="shared" si="24"/>
        <v>0</v>
      </c>
      <c r="V85" s="506">
        <f t="shared" si="24"/>
        <v>818</v>
      </c>
      <c r="W85" s="506">
        <f t="shared" si="24"/>
        <v>42</v>
      </c>
      <c r="X85" s="506">
        <f t="shared" si="24"/>
        <v>508</v>
      </c>
      <c r="Y85" s="502">
        <f t="shared" si="24"/>
        <v>405</v>
      </c>
      <c r="Z85" s="504">
        <f t="shared" si="24"/>
        <v>15</v>
      </c>
      <c r="AA85" s="504">
        <f t="shared" si="24"/>
        <v>0</v>
      </c>
      <c r="AB85" s="504">
        <f t="shared" si="24"/>
        <v>80</v>
      </c>
      <c r="AC85" s="504">
        <f t="shared" si="24"/>
        <v>1</v>
      </c>
      <c r="AD85" s="504">
        <f t="shared" si="24"/>
        <v>7</v>
      </c>
      <c r="AE85" s="504">
        <f t="shared" si="24"/>
        <v>0</v>
      </c>
      <c r="AF85" s="504">
        <f t="shared" si="24"/>
        <v>0</v>
      </c>
      <c r="AG85" s="503">
        <f t="shared" si="24"/>
        <v>0</v>
      </c>
      <c r="AH85" s="231"/>
      <c r="AI85" s="231"/>
      <c r="AJ85" s="231"/>
      <c r="AK85" s="231"/>
      <c r="AL85" s="231"/>
      <c r="AM85" s="231"/>
      <c r="AN85" s="231"/>
      <c r="AO85" s="231"/>
      <c r="AP85" s="231"/>
      <c r="AQ85" s="231"/>
      <c r="AR85" s="231"/>
      <c r="AS85" s="231"/>
      <c r="AT85" s="231"/>
      <c r="AU85" s="231"/>
      <c r="AV85" s="231"/>
      <c r="AW85" s="231"/>
      <c r="AX85" s="231"/>
      <c r="AY85" s="231"/>
      <c r="AZ85" s="231"/>
      <c r="BA85" s="231"/>
    </row>
    <row r="86" spans="1:53" ht="18.75" customHeight="1" thickBot="1" x14ac:dyDescent="0.3">
      <c r="A86" s="586"/>
      <c r="B86" s="633" t="s">
        <v>121</v>
      </c>
      <c r="C86" s="634"/>
      <c r="D86" s="634"/>
      <c r="E86" s="634"/>
      <c r="F86" s="634"/>
      <c r="G86" s="643"/>
      <c r="H86" s="643"/>
      <c r="I86" s="634"/>
      <c r="J86" s="634"/>
      <c r="K86" s="634"/>
      <c r="L86" s="634"/>
      <c r="M86" s="634"/>
      <c r="N86" s="634"/>
      <c r="O86" s="634"/>
      <c r="P86" s="634"/>
      <c r="Q86" s="634"/>
      <c r="R86" s="634"/>
      <c r="S86" s="634"/>
      <c r="T86" s="634"/>
      <c r="U86" s="634"/>
      <c r="V86" s="634"/>
      <c r="W86" s="634"/>
      <c r="X86" s="634"/>
      <c r="Y86" s="634"/>
      <c r="Z86" s="634"/>
      <c r="AA86" s="634"/>
      <c r="AB86" s="634"/>
      <c r="AC86" s="634"/>
      <c r="AD86" s="634"/>
      <c r="AE86" s="634"/>
      <c r="AF86" s="634"/>
      <c r="AG86" s="635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</row>
    <row r="87" spans="1:53" ht="18.75" customHeight="1" x14ac:dyDescent="0.25">
      <c r="A87" s="586"/>
      <c r="B87" s="475" t="s">
        <v>338</v>
      </c>
      <c r="C87" s="338">
        <f>E87+G87+I87+K87+M87+O87+Q87</f>
        <v>81</v>
      </c>
      <c r="D87" s="38">
        <f t="shared" ref="D87:D94" si="25">F87+J87+L87+N87+P87+R87+S87+T87+U87+H87</f>
        <v>40</v>
      </c>
      <c r="E87" s="339">
        <v>40</v>
      </c>
      <c r="F87" s="559">
        <v>40</v>
      </c>
      <c r="G87" s="339">
        <v>0</v>
      </c>
      <c r="H87" s="339">
        <v>0</v>
      </c>
      <c r="I87" s="339">
        <v>0</v>
      </c>
      <c r="J87" s="339">
        <v>0</v>
      </c>
      <c r="K87" s="83">
        <v>13</v>
      </c>
      <c r="L87" s="84">
        <v>0</v>
      </c>
      <c r="M87" s="83">
        <v>2</v>
      </c>
      <c r="N87" s="84">
        <v>0</v>
      </c>
      <c r="O87" s="83">
        <v>13</v>
      </c>
      <c r="P87" s="84">
        <v>0</v>
      </c>
      <c r="Q87" s="83">
        <v>13</v>
      </c>
      <c r="R87" s="84">
        <v>0</v>
      </c>
      <c r="S87" s="84">
        <v>0</v>
      </c>
      <c r="T87" s="84">
        <v>0</v>
      </c>
      <c r="U87" s="84">
        <v>0</v>
      </c>
      <c r="V87" s="20">
        <v>284</v>
      </c>
      <c r="W87" s="84">
        <v>10</v>
      </c>
      <c r="X87" s="16">
        <f t="shared" ref="X87:X94" si="26">SUM(Y87:AG87)</f>
        <v>69</v>
      </c>
      <c r="Y87" s="246">
        <v>55</v>
      </c>
      <c r="Z87" s="84">
        <v>8</v>
      </c>
      <c r="AA87" s="84">
        <v>0</v>
      </c>
      <c r="AB87" s="83">
        <v>6</v>
      </c>
      <c r="AC87" s="83">
        <v>0</v>
      </c>
      <c r="AD87" s="83">
        <v>0</v>
      </c>
      <c r="AE87" s="83">
        <v>0</v>
      </c>
      <c r="AF87" s="83">
        <v>0</v>
      </c>
      <c r="AG87" s="340">
        <v>0</v>
      </c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</row>
    <row r="88" spans="1:53" ht="18.75" customHeight="1" x14ac:dyDescent="0.25">
      <c r="A88" s="586"/>
      <c r="B88" s="22" t="s">
        <v>164</v>
      </c>
      <c r="C88" s="377">
        <f t="shared" ref="C88:C94" si="27">E88+G88+I88+K88+M88+O88+Q88</f>
        <v>31</v>
      </c>
      <c r="D88" s="286">
        <f t="shared" si="25"/>
        <v>8</v>
      </c>
      <c r="E88" s="28">
        <v>0</v>
      </c>
      <c r="F88" s="28">
        <v>0</v>
      </c>
      <c r="G88" s="28">
        <v>30</v>
      </c>
      <c r="H88" s="28">
        <v>8</v>
      </c>
      <c r="I88" s="28">
        <v>0</v>
      </c>
      <c r="J88" s="28">
        <v>0</v>
      </c>
      <c r="K88" s="24">
        <v>1</v>
      </c>
      <c r="L88" s="25">
        <v>0</v>
      </c>
      <c r="M88" s="24">
        <v>0</v>
      </c>
      <c r="N88" s="25">
        <v>0</v>
      </c>
      <c r="O88" s="24">
        <v>0</v>
      </c>
      <c r="P88" s="25">
        <v>0</v>
      </c>
      <c r="Q88" s="24">
        <v>0</v>
      </c>
      <c r="R88" s="25">
        <v>0</v>
      </c>
      <c r="S88" s="25">
        <v>0</v>
      </c>
      <c r="T88" s="25">
        <v>0</v>
      </c>
      <c r="U88" s="25">
        <v>0</v>
      </c>
      <c r="V88" s="27">
        <v>15</v>
      </c>
      <c r="W88" s="25">
        <v>1</v>
      </c>
      <c r="X88" s="23">
        <f t="shared" si="26"/>
        <v>10</v>
      </c>
      <c r="Y88" s="218">
        <v>10</v>
      </c>
      <c r="Z88" s="25">
        <v>0</v>
      </c>
      <c r="AA88" s="25">
        <v>0</v>
      </c>
      <c r="AB88" s="24">
        <v>0</v>
      </c>
      <c r="AC88" s="24">
        <v>0</v>
      </c>
      <c r="AD88" s="24">
        <v>0</v>
      </c>
      <c r="AE88" s="24">
        <v>0</v>
      </c>
      <c r="AF88" s="24">
        <v>0</v>
      </c>
      <c r="AG88" s="343">
        <v>0</v>
      </c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</row>
    <row r="89" spans="1:53" ht="18.75" customHeight="1" x14ac:dyDescent="0.25">
      <c r="A89" s="586"/>
      <c r="B89" s="15" t="s">
        <v>144</v>
      </c>
      <c r="C89" s="378">
        <f t="shared" si="27"/>
        <v>31</v>
      </c>
      <c r="D89" s="38">
        <f t="shared" si="25"/>
        <v>12</v>
      </c>
      <c r="E89" s="21">
        <v>0</v>
      </c>
      <c r="F89" s="21">
        <v>0</v>
      </c>
      <c r="G89" s="21">
        <v>30</v>
      </c>
      <c r="H89" s="21">
        <v>10</v>
      </c>
      <c r="I89" s="21">
        <v>0</v>
      </c>
      <c r="J89" s="21">
        <v>0</v>
      </c>
      <c r="K89" s="17">
        <v>1</v>
      </c>
      <c r="L89" s="18">
        <v>0</v>
      </c>
      <c r="M89" s="17">
        <v>0</v>
      </c>
      <c r="N89" s="18">
        <v>0</v>
      </c>
      <c r="O89" s="17">
        <v>0</v>
      </c>
      <c r="P89" s="18">
        <v>0</v>
      </c>
      <c r="Q89" s="17">
        <v>0</v>
      </c>
      <c r="R89" s="18">
        <v>0</v>
      </c>
      <c r="S89" s="18">
        <v>0</v>
      </c>
      <c r="T89" s="18">
        <v>0</v>
      </c>
      <c r="U89" s="18">
        <v>2</v>
      </c>
      <c r="V89" s="328">
        <v>36</v>
      </c>
      <c r="W89" s="18">
        <v>4</v>
      </c>
      <c r="X89" s="307">
        <f t="shared" si="26"/>
        <v>20</v>
      </c>
      <c r="Y89" s="257">
        <v>11</v>
      </c>
      <c r="Z89" s="18">
        <v>0</v>
      </c>
      <c r="AA89" s="18">
        <v>0</v>
      </c>
      <c r="AB89" s="17">
        <v>9</v>
      </c>
      <c r="AC89" s="17">
        <v>0</v>
      </c>
      <c r="AD89" s="17">
        <v>0</v>
      </c>
      <c r="AE89" s="17">
        <v>0</v>
      </c>
      <c r="AF89" s="17">
        <v>0</v>
      </c>
      <c r="AG89" s="344">
        <v>0</v>
      </c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</row>
    <row r="90" spans="1:53" ht="18.75" customHeight="1" x14ac:dyDescent="0.25">
      <c r="A90" s="586"/>
      <c r="B90" s="22" t="s">
        <v>154</v>
      </c>
      <c r="C90" s="377">
        <f t="shared" si="27"/>
        <v>31</v>
      </c>
      <c r="D90" s="286">
        <f t="shared" si="25"/>
        <v>22</v>
      </c>
      <c r="E90" s="28">
        <v>0</v>
      </c>
      <c r="F90" s="28">
        <v>0</v>
      </c>
      <c r="G90" s="28">
        <v>30</v>
      </c>
      <c r="H90" s="28">
        <v>21</v>
      </c>
      <c r="I90" s="28">
        <v>0</v>
      </c>
      <c r="J90" s="28">
        <v>0</v>
      </c>
      <c r="K90" s="24">
        <v>1</v>
      </c>
      <c r="L90" s="25">
        <v>1</v>
      </c>
      <c r="M90" s="24">
        <v>0</v>
      </c>
      <c r="N90" s="25">
        <v>0</v>
      </c>
      <c r="O90" s="24">
        <v>0</v>
      </c>
      <c r="P90" s="25">
        <v>0</v>
      </c>
      <c r="Q90" s="24">
        <v>0</v>
      </c>
      <c r="R90" s="25">
        <v>0</v>
      </c>
      <c r="S90" s="25">
        <v>0</v>
      </c>
      <c r="T90" s="25">
        <v>0</v>
      </c>
      <c r="U90" s="25">
        <v>0</v>
      </c>
      <c r="V90" s="27">
        <v>56</v>
      </c>
      <c r="W90" s="25">
        <v>2</v>
      </c>
      <c r="X90" s="23">
        <f t="shared" si="26"/>
        <v>15</v>
      </c>
      <c r="Y90" s="218">
        <v>12</v>
      </c>
      <c r="Z90" s="25">
        <v>1</v>
      </c>
      <c r="AA90" s="25">
        <v>0</v>
      </c>
      <c r="AB90" s="24">
        <v>2</v>
      </c>
      <c r="AC90" s="24">
        <v>0</v>
      </c>
      <c r="AD90" s="24">
        <v>0</v>
      </c>
      <c r="AE90" s="24">
        <v>0</v>
      </c>
      <c r="AF90" s="24">
        <v>0</v>
      </c>
      <c r="AG90" s="343">
        <v>0</v>
      </c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</row>
    <row r="91" spans="1:53" ht="18.75" customHeight="1" x14ac:dyDescent="0.25">
      <c r="A91" s="586"/>
      <c r="B91" s="310" t="s">
        <v>244</v>
      </c>
      <c r="C91" s="378">
        <f t="shared" si="27"/>
        <v>30</v>
      </c>
      <c r="D91" s="38">
        <f>F91+J91+L91+N91+P91+R91+S91+T91+U91+H91</f>
        <v>23</v>
      </c>
      <c r="E91" s="35">
        <v>0</v>
      </c>
      <c r="F91" s="36">
        <v>0</v>
      </c>
      <c r="G91" s="36">
        <v>30</v>
      </c>
      <c r="H91" s="36">
        <v>23</v>
      </c>
      <c r="I91" s="36">
        <v>0</v>
      </c>
      <c r="J91" s="36">
        <v>0</v>
      </c>
      <c r="K91" s="33">
        <v>0</v>
      </c>
      <c r="L91" s="33">
        <v>0</v>
      </c>
      <c r="M91" s="33">
        <v>0</v>
      </c>
      <c r="N91" s="37">
        <v>0</v>
      </c>
      <c r="O91" s="33">
        <v>0</v>
      </c>
      <c r="P91" s="37">
        <v>0</v>
      </c>
      <c r="Q91" s="33">
        <v>0</v>
      </c>
      <c r="R91" s="37">
        <v>0</v>
      </c>
      <c r="S91" s="33">
        <v>0</v>
      </c>
      <c r="T91" s="18">
        <v>0</v>
      </c>
      <c r="U91" s="18">
        <v>0</v>
      </c>
      <c r="V91" s="328">
        <v>60</v>
      </c>
      <c r="W91" s="18">
        <v>3</v>
      </c>
      <c r="X91" s="307">
        <f t="shared" si="26"/>
        <v>23</v>
      </c>
      <c r="Y91" s="257">
        <v>20</v>
      </c>
      <c r="Z91" s="18">
        <v>0</v>
      </c>
      <c r="AA91" s="18">
        <v>0</v>
      </c>
      <c r="AB91" s="17">
        <v>3</v>
      </c>
      <c r="AC91" s="17">
        <v>0</v>
      </c>
      <c r="AD91" s="17">
        <v>0</v>
      </c>
      <c r="AE91" s="17">
        <v>0</v>
      </c>
      <c r="AF91" s="17">
        <v>0</v>
      </c>
      <c r="AG91" s="344">
        <v>0</v>
      </c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</row>
    <row r="92" spans="1:53" ht="18.75" customHeight="1" x14ac:dyDescent="0.25">
      <c r="A92" s="586"/>
      <c r="B92" s="474" t="s">
        <v>337</v>
      </c>
      <c r="C92" s="382">
        <f>E92+G92+I92+K92+M92+O92+Q92</f>
        <v>0</v>
      </c>
      <c r="D92" s="26">
        <f t="shared" si="25"/>
        <v>0</v>
      </c>
      <c r="E92" s="300">
        <v>0</v>
      </c>
      <c r="F92" s="300">
        <v>0</v>
      </c>
      <c r="G92" s="300">
        <v>0</v>
      </c>
      <c r="H92" s="300">
        <v>0</v>
      </c>
      <c r="I92" s="300">
        <v>0</v>
      </c>
      <c r="J92" s="300">
        <v>0</v>
      </c>
      <c r="K92" s="249">
        <v>0</v>
      </c>
      <c r="L92" s="56">
        <v>0</v>
      </c>
      <c r="M92" s="249">
        <v>0</v>
      </c>
      <c r="N92" s="29">
        <v>0</v>
      </c>
      <c r="O92" s="249">
        <v>0</v>
      </c>
      <c r="P92" s="29">
        <v>0</v>
      </c>
      <c r="Q92" s="249">
        <v>0</v>
      </c>
      <c r="R92" s="29">
        <v>0</v>
      </c>
      <c r="S92" s="29">
        <v>0</v>
      </c>
      <c r="T92" s="29">
        <v>0</v>
      </c>
      <c r="U92" s="29">
        <v>0</v>
      </c>
      <c r="V92" s="301">
        <v>1</v>
      </c>
      <c r="W92" s="29">
        <v>0</v>
      </c>
      <c r="X92" s="299">
        <f t="shared" si="26"/>
        <v>3</v>
      </c>
      <c r="Y92" s="59">
        <v>2</v>
      </c>
      <c r="Z92" s="29">
        <v>0</v>
      </c>
      <c r="AA92" s="29">
        <v>0</v>
      </c>
      <c r="AB92" s="56">
        <v>1</v>
      </c>
      <c r="AC92" s="56">
        <v>0</v>
      </c>
      <c r="AD92" s="56">
        <v>0</v>
      </c>
      <c r="AE92" s="56">
        <v>0</v>
      </c>
      <c r="AF92" s="56">
        <v>0</v>
      </c>
      <c r="AG92" s="341">
        <v>0</v>
      </c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</row>
    <row r="93" spans="1:53" ht="18.75" customHeight="1" x14ac:dyDescent="0.25">
      <c r="A93" s="586"/>
      <c r="B93" s="407" t="s">
        <v>336</v>
      </c>
      <c r="C93" s="378">
        <f t="shared" si="27"/>
        <v>151</v>
      </c>
      <c r="D93" s="38">
        <f t="shared" si="25"/>
        <v>81</v>
      </c>
      <c r="E93" s="36">
        <v>80</v>
      </c>
      <c r="F93" s="484">
        <v>80</v>
      </c>
      <c r="G93" s="36">
        <v>0</v>
      </c>
      <c r="H93" s="36">
        <v>0</v>
      </c>
      <c r="I93" s="36">
        <v>0</v>
      </c>
      <c r="J93" s="36">
        <v>0</v>
      </c>
      <c r="K93" s="33">
        <v>20</v>
      </c>
      <c r="L93" s="37">
        <v>0</v>
      </c>
      <c r="M93" s="33">
        <v>3</v>
      </c>
      <c r="N93" s="37">
        <v>0</v>
      </c>
      <c r="O93" s="33">
        <v>24</v>
      </c>
      <c r="P93" s="37">
        <v>0</v>
      </c>
      <c r="Q93" s="33">
        <v>24</v>
      </c>
      <c r="R93" s="37">
        <v>1</v>
      </c>
      <c r="S93" s="37">
        <v>0</v>
      </c>
      <c r="T93" s="37">
        <v>0</v>
      </c>
      <c r="U93" s="37">
        <v>0</v>
      </c>
      <c r="V93" s="35">
        <v>342</v>
      </c>
      <c r="W93" s="37">
        <v>15</v>
      </c>
      <c r="X93" s="32">
        <f t="shared" si="26"/>
        <v>235</v>
      </c>
      <c r="Y93" s="63">
        <v>192</v>
      </c>
      <c r="Z93" s="37">
        <v>8</v>
      </c>
      <c r="AA93" s="37">
        <v>0</v>
      </c>
      <c r="AB93" s="33">
        <v>30</v>
      </c>
      <c r="AC93" s="33">
        <v>0</v>
      </c>
      <c r="AD93" s="33">
        <v>3</v>
      </c>
      <c r="AE93" s="33">
        <v>0</v>
      </c>
      <c r="AF93" s="33">
        <v>2</v>
      </c>
      <c r="AG93" s="342">
        <v>0</v>
      </c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</row>
    <row r="94" spans="1:53" ht="18.75" customHeight="1" thickBot="1" x14ac:dyDescent="0.3">
      <c r="A94" s="586"/>
      <c r="B94" s="474" t="s">
        <v>335</v>
      </c>
      <c r="C94" s="386">
        <f t="shared" si="27"/>
        <v>163</v>
      </c>
      <c r="D94" s="239">
        <f t="shared" si="25"/>
        <v>83</v>
      </c>
      <c r="E94" s="300">
        <v>80</v>
      </c>
      <c r="F94" s="300">
        <v>80</v>
      </c>
      <c r="G94" s="300">
        <v>0</v>
      </c>
      <c r="H94" s="300">
        <v>0</v>
      </c>
      <c r="I94" s="300">
        <v>0</v>
      </c>
      <c r="J94" s="300">
        <v>0</v>
      </c>
      <c r="K94" s="249">
        <v>26</v>
      </c>
      <c r="L94" s="247">
        <v>0</v>
      </c>
      <c r="M94" s="249">
        <v>3</v>
      </c>
      <c r="N94" s="247">
        <v>2</v>
      </c>
      <c r="O94" s="249">
        <v>27</v>
      </c>
      <c r="P94" s="247">
        <v>0</v>
      </c>
      <c r="Q94" s="249">
        <v>27</v>
      </c>
      <c r="R94" s="247">
        <v>1</v>
      </c>
      <c r="S94" s="247">
        <v>0</v>
      </c>
      <c r="T94" s="247">
        <v>0</v>
      </c>
      <c r="U94" s="247">
        <v>0</v>
      </c>
      <c r="V94" s="387">
        <v>494</v>
      </c>
      <c r="W94" s="247">
        <v>19</v>
      </c>
      <c r="X94" s="236">
        <f t="shared" si="26"/>
        <v>150</v>
      </c>
      <c r="Y94" s="250">
        <v>117</v>
      </c>
      <c r="Z94" s="247">
        <v>7</v>
      </c>
      <c r="AA94" s="247">
        <v>0</v>
      </c>
      <c r="AB94" s="251">
        <v>25</v>
      </c>
      <c r="AC94" s="251">
        <v>0</v>
      </c>
      <c r="AD94" s="251">
        <v>1</v>
      </c>
      <c r="AE94" s="251">
        <v>0</v>
      </c>
      <c r="AF94" s="251">
        <v>0</v>
      </c>
      <c r="AG94" s="358">
        <v>0</v>
      </c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</row>
    <row r="95" spans="1:53" ht="18.75" customHeight="1" thickBot="1" x14ac:dyDescent="0.3">
      <c r="A95" s="586"/>
      <c r="B95" s="253" t="s">
        <v>122</v>
      </c>
      <c r="C95" s="75">
        <f>SUM(C87:C94)</f>
        <v>518</v>
      </c>
      <c r="D95" s="76">
        <f t="shared" ref="D95:AG95" si="28">SUM(D87:D94)</f>
        <v>269</v>
      </c>
      <c r="E95" s="75">
        <f t="shared" si="28"/>
        <v>200</v>
      </c>
      <c r="F95" s="73">
        <f t="shared" si="28"/>
        <v>200</v>
      </c>
      <c r="G95" s="75">
        <f t="shared" si="28"/>
        <v>120</v>
      </c>
      <c r="H95" s="73">
        <f t="shared" si="28"/>
        <v>62</v>
      </c>
      <c r="I95" s="75">
        <f t="shared" si="28"/>
        <v>0</v>
      </c>
      <c r="J95" s="73">
        <f t="shared" si="28"/>
        <v>0</v>
      </c>
      <c r="K95" s="73">
        <f t="shared" si="28"/>
        <v>62</v>
      </c>
      <c r="L95" s="73">
        <f t="shared" si="28"/>
        <v>1</v>
      </c>
      <c r="M95" s="73">
        <f t="shared" si="28"/>
        <v>8</v>
      </c>
      <c r="N95" s="73">
        <f t="shared" si="28"/>
        <v>2</v>
      </c>
      <c r="O95" s="73">
        <f t="shared" si="28"/>
        <v>64</v>
      </c>
      <c r="P95" s="73">
        <f t="shared" si="28"/>
        <v>0</v>
      </c>
      <c r="Q95" s="73">
        <f t="shared" si="28"/>
        <v>64</v>
      </c>
      <c r="R95" s="73">
        <f t="shared" si="28"/>
        <v>2</v>
      </c>
      <c r="S95" s="73">
        <f t="shared" si="28"/>
        <v>0</v>
      </c>
      <c r="T95" s="73">
        <f t="shared" si="28"/>
        <v>0</v>
      </c>
      <c r="U95" s="74">
        <f t="shared" si="28"/>
        <v>2</v>
      </c>
      <c r="V95" s="312">
        <f t="shared" si="28"/>
        <v>1288</v>
      </c>
      <c r="W95" s="71">
        <f t="shared" si="28"/>
        <v>54</v>
      </c>
      <c r="X95" s="71">
        <f t="shared" si="28"/>
        <v>525</v>
      </c>
      <c r="Y95" s="75">
        <f t="shared" si="28"/>
        <v>419</v>
      </c>
      <c r="Z95" s="73">
        <f t="shared" si="28"/>
        <v>24</v>
      </c>
      <c r="AA95" s="73">
        <f t="shared" si="28"/>
        <v>0</v>
      </c>
      <c r="AB95" s="73">
        <f t="shared" si="28"/>
        <v>76</v>
      </c>
      <c r="AC95" s="73">
        <f t="shared" si="28"/>
        <v>0</v>
      </c>
      <c r="AD95" s="73">
        <f t="shared" si="28"/>
        <v>4</v>
      </c>
      <c r="AE95" s="73">
        <f t="shared" si="28"/>
        <v>0</v>
      </c>
      <c r="AF95" s="73">
        <f t="shared" si="28"/>
        <v>2</v>
      </c>
      <c r="AG95" s="76">
        <f t="shared" si="28"/>
        <v>0</v>
      </c>
      <c r="AH95" s="231"/>
      <c r="AI95" s="231"/>
      <c r="AJ95" s="231"/>
      <c r="AK95" s="231"/>
      <c r="AL95" s="231"/>
      <c r="AM95" s="231"/>
      <c r="AN95" s="231"/>
      <c r="AO95" s="231"/>
      <c r="AP95" s="231"/>
      <c r="AQ95" s="231"/>
      <c r="AR95" s="231"/>
      <c r="AS95" s="231"/>
      <c r="AT95" s="231"/>
      <c r="AU95" s="231"/>
      <c r="AV95" s="231"/>
      <c r="AW95" s="231"/>
      <c r="AX95" s="231"/>
      <c r="AY95" s="231"/>
      <c r="AZ95" s="231"/>
      <c r="BA95" s="231"/>
    </row>
    <row r="96" spans="1:53" ht="18.75" customHeight="1" thickBot="1" x14ac:dyDescent="0.3">
      <c r="A96" s="587"/>
      <c r="B96" s="256" t="s">
        <v>39</v>
      </c>
      <c r="C96" s="557">
        <f t="shared" ref="C96:AG96" si="29">C64+C73+C85+C95</f>
        <v>3289</v>
      </c>
      <c r="D96" s="6">
        <f t="shared" si="29"/>
        <v>1109</v>
      </c>
      <c r="E96" s="6">
        <f t="shared" si="29"/>
        <v>1270</v>
      </c>
      <c r="F96" s="6">
        <f t="shared" si="29"/>
        <v>884</v>
      </c>
      <c r="G96" s="6">
        <f t="shared" si="29"/>
        <v>430</v>
      </c>
      <c r="H96" s="6">
        <f t="shared" si="29"/>
        <v>168</v>
      </c>
      <c r="I96" s="6">
        <f t="shared" si="29"/>
        <v>0</v>
      </c>
      <c r="J96" s="6">
        <f t="shared" si="29"/>
        <v>0</v>
      </c>
      <c r="K96" s="6">
        <f t="shared" si="29"/>
        <v>496</v>
      </c>
      <c r="L96" s="6">
        <f t="shared" si="29"/>
        <v>7</v>
      </c>
      <c r="M96" s="6">
        <f t="shared" si="29"/>
        <v>71</v>
      </c>
      <c r="N96" s="6">
        <f t="shared" si="29"/>
        <v>7</v>
      </c>
      <c r="O96" s="6">
        <f t="shared" si="29"/>
        <v>512</v>
      </c>
      <c r="P96" s="6">
        <f t="shared" si="29"/>
        <v>2</v>
      </c>
      <c r="Q96" s="6">
        <f t="shared" si="29"/>
        <v>510</v>
      </c>
      <c r="R96" s="6">
        <f t="shared" si="29"/>
        <v>37</v>
      </c>
      <c r="S96" s="6">
        <f t="shared" si="29"/>
        <v>0</v>
      </c>
      <c r="T96" s="6">
        <f t="shared" si="29"/>
        <v>0</v>
      </c>
      <c r="U96" s="6">
        <f t="shared" si="29"/>
        <v>4</v>
      </c>
      <c r="V96" s="6">
        <f t="shared" si="29"/>
        <v>8214</v>
      </c>
      <c r="W96" s="6">
        <f t="shared" si="29"/>
        <v>523</v>
      </c>
      <c r="X96" s="6">
        <f t="shared" si="29"/>
        <v>3800</v>
      </c>
      <c r="Y96" s="51">
        <f t="shared" si="29"/>
        <v>2955</v>
      </c>
      <c r="Z96" s="68">
        <f t="shared" si="29"/>
        <v>133</v>
      </c>
      <c r="AA96" s="68">
        <f t="shared" si="29"/>
        <v>0</v>
      </c>
      <c r="AB96" s="68">
        <f t="shared" si="29"/>
        <v>660</v>
      </c>
      <c r="AC96" s="68">
        <f t="shared" si="29"/>
        <v>1</v>
      </c>
      <c r="AD96" s="68">
        <f t="shared" si="29"/>
        <v>45</v>
      </c>
      <c r="AE96" s="68">
        <f t="shared" si="29"/>
        <v>2</v>
      </c>
      <c r="AF96" s="68">
        <f t="shared" si="29"/>
        <v>2</v>
      </c>
      <c r="AG96" s="53">
        <f t="shared" si="29"/>
        <v>2</v>
      </c>
      <c r="AH96" s="3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</row>
    <row r="97" spans="1:53" ht="18.75" customHeight="1" thickTop="1" x14ac:dyDescent="0.3">
      <c r="A97" s="77"/>
      <c r="B97" s="481" t="s">
        <v>358</v>
      </c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  <c r="AW97" s="77"/>
      <c r="AX97" s="77"/>
      <c r="AY97" s="77"/>
      <c r="AZ97" s="77"/>
      <c r="BA97" s="77"/>
    </row>
    <row r="98" spans="1:53" ht="18.75" customHeight="1" thickBot="1" x14ac:dyDescent="0.35">
      <c r="A98" s="77"/>
      <c r="M98" s="394"/>
      <c r="N98" s="394"/>
      <c r="O98" s="394"/>
      <c r="P98" s="394"/>
      <c r="Q98" s="394"/>
      <c r="R98" s="394"/>
      <c r="S98" s="394"/>
      <c r="AE98" s="77"/>
      <c r="AF98" s="77"/>
      <c r="AG98" s="77"/>
      <c r="AH98" s="77"/>
      <c r="AI98" s="77"/>
      <c r="AJ98" s="77"/>
      <c r="AK98" s="77"/>
      <c r="AL98" s="77"/>
      <c r="AM98" s="77"/>
      <c r="AN98" s="77"/>
      <c r="AO98" s="77"/>
      <c r="AP98" s="77"/>
      <c r="AQ98" s="77"/>
      <c r="AR98" s="77"/>
      <c r="AS98" s="77"/>
      <c r="AT98" s="77"/>
      <c r="AU98" s="77"/>
      <c r="AV98" s="77"/>
      <c r="AW98" s="77"/>
      <c r="AX98" s="77"/>
      <c r="AY98" s="77"/>
      <c r="AZ98" s="77"/>
      <c r="BA98" s="77"/>
    </row>
    <row r="99" spans="1:53" ht="18.75" customHeight="1" x14ac:dyDescent="0.3">
      <c r="A99" s="77"/>
      <c r="B99" s="396" t="s">
        <v>187</v>
      </c>
      <c r="C99" s="402">
        <v>5</v>
      </c>
      <c r="D99" s="394"/>
      <c r="J99" s="682" t="s">
        <v>42</v>
      </c>
      <c r="K99" s="683"/>
      <c r="L99" s="683"/>
      <c r="M99" s="683"/>
      <c r="N99" s="683"/>
      <c r="O99" s="683"/>
      <c r="P99" s="683"/>
      <c r="Q99" s="683"/>
      <c r="R99" s="684"/>
      <c r="S99" s="394"/>
      <c r="U99" s="679" t="s">
        <v>47</v>
      </c>
      <c r="V99" s="680"/>
      <c r="W99" s="680"/>
      <c r="X99" s="680"/>
      <c r="Y99" s="680"/>
      <c r="Z99" s="680"/>
      <c r="AA99" s="680"/>
      <c r="AB99" s="680"/>
      <c r="AC99" s="680"/>
      <c r="AD99" s="680"/>
      <c r="AE99" s="680"/>
      <c r="AF99" s="681"/>
      <c r="AH99" s="77"/>
      <c r="AI99" s="77"/>
      <c r="AJ99" s="77"/>
      <c r="AK99" s="77"/>
      <c r="AL99" s="77"/>
      <c r="AM99" s="77"/>
      <c r="AN99" s="77"/>
      <c r="AO99" s="77"/>
      <c r="AP99" s="77"/>
      <c r="AQ99" s="77"/>
      <c r="AR99" s="77"/>
      <c r="AS99" s="77"/>
      <c r="AT99" s="77"/>
      <c r="AU99" s="77"/>
      <c r="AV99" s="77"/>
      <c r="AW99" s="77"/>
      <c r="AX99" s="77"/>
      <c r="AY99" s="77"/>
      <c r="AZ99" s="77"/>
      <c r="BA99" s="77"/>
    </row>
    <row r="100" spans="1:53" ht="18.75" customHeight="1" x14ac:dyDescent="0.3">
      <c r="A100" s="77"/>
      <c r="J100" s="688" t="s">
        <v>382</v>
      </c>
      <c r="K100" s="689"/>
      <c r="L100" s="689"/>
      <c r="M100" s="689"/>
      <c r="N100" s="689"/>
      <c r="O100" s="689"/>
      <c r="P100" s="689"/>
      <c r="Q100" s="689"/>
      <c r="R100" s="690"/>
      <c r="S100" s="394"/>
      <c r="U100" s="662" t="s">
        <v>96</v>
      </c>
      <c r="V100" s="663"/>
      <c r="W100" s="663"/>
      <c r="X100" s="663"/>
      <c r="Y100" s="663"/>
      <c r="Z100" s="663"/>
      <c r="AA100" s="663"/>
      <c r="AB100" s="663"/>
      <c r="AC100" s="663"/>
      <c r="AD100" s="663"/>
      <c r="AE100" s="663"/>
      <c r="AF100" s="664"/>
      <c r="AH100" s="77"/>
      <c r="AI100" s="77"/>
      <c r="AN100" s="77"/>
      <c r="AO100" s="77"/>
      <c r="AP100" s="77"/>
      <c r="AQ100" s="77"/>
      <c r="AR100" s="77"/>
      <c r="AS100" s="77"/>
      <c r="AT100" s="77"/>
      <c r="AU100" s="77"/>
      <c r="AV100" s="77"/>
      <c r="AW100" s="77"/>
      <c r="AX100" s="77"/>
      <c r="AY100" s="77"/>
      <c r="AZ100" s="77"/>
      <c r="BA100" s="77"/>
    </row>
    <row r="101" spans="1:53" ht="18.75" customHeight="1" x14ac:dyDescent="0.3">
      <c r="A101" s="77"/>
      <c r="J101" s="691" t="s">
        <v>392</v>
      </c>
      <c r="K101" s="692"/>
      <c r="L101" s="692"/>
      <c r="M101" s="692"/>
      <c r="N101" s="692"/>
      <c r="O101" s="692"/>
      <c r="P101" s="692"/>
      <c r="Q101" s="692"/>
      <c r="R101" s="693"/>
      <c r="S101" s="394"/>
      <c r="U101" s="670" t="s">
        <v>97</v>
      </c>
      <c r="V101" s="666"/>
      <c r="W101" s="666"/>
      <c r="X101" s="666"/>
      <c r="Y101" s="666"/>
      <c r="Z101" s="666"/>
      <c r="AA101" s="666"/>
      <c r="AB101" s="666"/>
      <c r="AC101" s="666"/>
      <c r="AD101" s="666"/>
      <c r="AE101" s="666"/>
      <c r="AF101" s="667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7"/>
      <c r="AS101" s="77"/>
      <c r="AT101" s="77"/>
      <c r="AU101" s="77"/>
      <c r="AV101" s="77"/>
      <c r="AW101" s="77"/>
      <c r="AX101" s="77"/>
      <c r="AY101" s="77"/>
      <c r="AZ101" s="77"/>
      <c r="BA101" s="77"/>
    </row>
    <row r="102" spans="1:53" ht="18.75" customHeight="1" x14ac:dyDescent="0.3">
      <c r="A102" s="77"/>
      <c r="J102" s="688" t="s">
        <v>393</v>
      </c>
      <c r="K102" s="689"/>
      <c r="L102" s="689"/>
      <c r="M102" s="689"/>
      <c r="N102" s="689"/>
      <c r="O102" s="689"/>
      <c r="P102" s="689"/>
      <c r="Q102" s="689"/>
      <c r="R102" s="690"/>
      <c r="S102" s="394"/>
      <c r="U102" s="662" t="s">
        <v>184</v>
      </c>
      <c r="V102" s="663"/>
      <c r="W102" s="663"/>
      <c r="X102" s="663"/>
      <c r="Y102" s="663"/>
      <c r="Z102" s="663"/>
      <c r="AA102" s="663"/>
      <c r="AB102" s="663"/>
      <c r="AC102" s="663"/>
      <c r="AD102" s="663"/>
      <c r="AE102" s="663"/>
      <c r="AF102" s="664"/>
      <c r="AH102" s="77"/>
      <c r="AI102" s="77"/>
      <c r="AJ102" s="77"/>
      <c r="AK102" s="77"/>
      <c r="AL102" s="77"/>
      <c r="AM102" s="77"/>
      <c r="AN102" s="77"/>
      <c r="AO102" s="77"/>
      <c r="AP102" s="77"/>
      <c r="AQ102" s="77"/>
      <c r="AR102" s="77"/>
      <c r="AS102" s="77"/>
      <c r="AT102" s="77"/>
      <c r="AU102" s="77"/>
      <c r="AV102" s="77"/>
      <c r="AW102" s="77"/>
      <c r="AX102" s="77"/>
      <c r="AY102" s="77"/>
      <c r="AZ102" s="77"/>
      <c r="BA102" s="77"/>
    </row>
    <row r="103" spans="1:53" ht="18.75" customHeight="1" x14ac:dyDescent="0.3">
      <c r="A103" s="77"/>
      <c r="J103" s="691" t="s">
        <v>394</v>
      </c>
      <c r="K103" s="692"/>
      <c r="L103" s="692"/>
      <c r="M103" s="692"/>
      <c r="N103" s="692"/>
      <c r="O103" s="692"/>
      <c r="P103" s="692"/>
      <c r="Q103" s="692"/>
      <c r="R103" s="693"/>
      <c r="S103" s="394"/>
      <c r="U103" s="670" t="s">
        <v>98</v>
      </c>
      <c r="V103" s="666"/>
      <c r="W103" s="666"/>
      <c r="X103" s="666"/>
      <c r="Y103" s="666"/>
      <c r="Z103" s="666"/>
      <c r="AA103" s="666"/>
      <c r="AB103" s="666"/>
      <c r="AC103" s="666"/>
      <c r="AD103" s="666"/>
      <c r="AE103" s="666"/>
      <c r="AF103" s="667"/>
      <c r="AH103" s="77"/>
      <c r="AI103" s="77"/>
      <c r="AJ103" s="77"/>
      <c r="AK103" s="77"/>
      <c r="AL103" s="77"/>
      <c r="AM103" s="77"/>
      <c r="AN103" s="77"/>
      <c r="AO103" s="77"/>
      <c r="AP103" s="77"/>
      <c r="AQ103" s="77"/>
      <c r="AR103" s="77"/>
      <c r="AS103" s="77"/>
      <c r="AT103" s="77"/>
      <c r="AU103" s="77"/>
      <c r="AV103" s="77"/>
      <c r="AW103" s="77"/>
      <c r="AX103" s="77"/>
      <c r="AY103" s="77"/>
      <c r="AZ103" s="77"/>
      <c r="BA103" s="77"/>
    </row>
    <row r="104" spans="1:53" ht="18.75" customHeight="1" x14ac:dyDescent="0.3">
      <c r="A104" s="77"/>
      <c r="J104" s="688" t="s">
        <v>395</v>
      </c>
      <c r="K104" s="689"/>
      <c r="L104" s="689"/>
      <c r="M104" s="689"/>
      <c r="N104" s="689"/>
      <c r="O104" s="689"/>
      <c r="P104" s="689"/>
      <c r="Q104" s="689"/>
      <c r="R104" s="690"/>
      <c r="S104" s="394"/>
      <c r="U104" s="662" t="s">
        <v>129</v>
      </c>
      <c r="V104" s="663"/>
      <c r="W104" s="663"/>
      <c r="X104" s="663"/>
      <c r="Y104" s="663"/>
      <c r="Z104" s="663"/>
      <c r="AA104" s="663"/>
      <c r="AB104" s="663"/>
      <c r="AC104" s="663"/>
      <c r="AD104" s="663"/>
      <c r="AE104" s="663"/>
      <c r="AF104" s="664"/>
      <c r="AH104" s="77"/>
      <c r="AI104" s="77"/>
      <c r="AJ104" s="77"/>
      <c r="AK104" s="77"/>
      <c r="AL104" s="77"/>
      <c r="AM104" s="77"/>
      <c r="AN104" s="77"/>
      <c r="AO104" s="77"/>
      <c r="AP104" s="77"/>
      <c r="AQ104" s="77"/>
      <c r="AR104" s="77"/>
      <c r="AS104" s="77"/>
      <c r="AT104" s="77"/>
      <c r="AU104" s="77"/>
      <c r="AV104" s="77"/>
      <c r="AW104" s="77"/>
      <c r="AX104" s="77"/>
      <c r="AY104" s="77"/>
      <c r="AZ104" s="77"/>
      <c r="BA104" s="77"/>
    </row>
    <row r="105" spans="1:53" ht="18.75" customHeight="1" thickBot="1" x14ac:dyDescent="0.35">
      <c r="A105" s="77"/>
      <c r="J105" s="702" t="s">
        <v>396</v>
      </c>
      <c r="K105" s="703"/>
      <c r="L105" s="703"/>
      <c r="M105" s="703"/>
      <c r="N105" s="703"/>
      <c r="O105" s="703"/>
      <c r="P105" s="703"/>
      <c r="Q105" s="703"/>
      <c r="R105" s="704"/>
      <c r="S105" s="394"/>
      <c r="U105" s="665" t="s">
        <v>310</v>
      </c>
      <c r="V105" s="666"/>
      <c r="W105" s="666"/>
      <c r="X105" s="666"/>
      <c r="Y105" s="666"/>
      <c r="Z105" s="666"/>
      <c r="AA105" s="666"/>
      <c r="AB105" s="666"/>
      <c r="AC105" s="666"/>
      <c r="AD105" s="666"/>
      <c r="AE105" s="666"/>
      <c r="AF105" s="667"/>
      <c r="AH105" s="77"/>
      <c r="AI105" s="77"/>
      <c r="AJ105" s="77"/>
      <c r="AK105" s="77"/>
      <c r="AL105" s="77"/>
      <c r="AM105" s="77"/>
      <c r="AN105" s="77"/>
      <c r="AO105" s="77"/>
      <c r="AP105" s="77"/>
      <c r="AQ105" s="77"/>
      <c r="AR105" s="77"/>
      <c r="AS105" s="77"/>
      <c r="AT105" s="77"/>
      <c r="AU105" s="77"/>
      <c r="AV105" s="77"/>
      <c r="AW105" s="77"/>
      <c r="AX105" s="77"/>
      <c r="AY105" s="77"/>
      <c r="AZ105" s="77"/>
      <c r="BA105" s="77"/>
    </row>
    <row r="106" spans="1:53" ht="18.75" x14ac:dyDescent="0.3">
      <c r="A106" s="77"/>
      <c r="S106" s="394"/>
      <c r="U106" s="662" t="s">
        <v>185</v>
      </c>
      <c r="V106" s="663"/>
      <c r="W106" s="663"/>
      <c r="X106" s="663"/>
      <c r="Y106" s="663"/>
      <c r="Z106" s="663"/>
      <c r="AA106" s="663"/>
      <c r="AB106" s="663"/>
      <c r="AC106" s="663"/>
      <c r="AD106" s="663"/>
      <c r="AE106" s="663"/>
      <c r="AF106" s="664"/>
      <c r="AH106" s="77"/>
      <c r="AI106" s="77"/>
      <c r="AJ106" s="77"/>
      <c r="AK106" s="77"/>
      <c r="AL106" s="77"/>
      <c r="AM106" s="77"/>
      <c r="AN106" s="77"/>
      <c r="AO106" s="77"/>
      <c r="AP106" s="77"/>
      <c r="AQ106" s="77"/>
      <c r="AR106" s="77"/>
      <c r="AS106" s="77"/>
      <c r="AT106" s="77"/>
      <c r="AU106" s="77"/>
      <c r="AV106" s="77"/>
      <c r="AW106" s="77"/>
      <c r="AX106" s="77"/>
      <c r="AY106" s="77"/>
      <c r="AZ106" s="77"/>
      <c r="BA106" s="77"/>
    </row>
    <row r="107" spans="1:53" ht="18.75" customHeight="1" x14ac:dyDescent="0.3">
      <c r="A107" s="77"/>
      <c r="S107" s="394"/>
      <c r="U107" s="670" t="s">
        <v>114</v>
      </c>
      <c r="V107" s="666"/>
      <c r="W107" s="666"/>
      <c r="X107" s="666"/>
      <c r="Y107" s="666"/>
      <c r="Z107" s="666"/>
      <c r="AA107" s="666"/>
      <c r="AB107" s="666"/>
      <c r="AC107" s="666"/>
      <c r="AD107" s="666"/>
      <c r="AE107" s="666"/>
      <c r="AF107" s="667"/>
      <c r="AH107" s="77"/>
      <c r="AI107" s="77"/>
      <c r="AJ107" s="77"/>
      <c r="AK107" s="77"/>
      <c r="AL107" s="77"/>
      <c r="AM107" s="77"/>
      <c r="AN107" s="77"/>
      <c r="AO107" s="77"/>
      <c r="AP107" s="77"/>
      <c r="AQ107" s="77"/>
      <c r="AR107" s="77"/>
      <c r="AS107" s="77"/>
      <c r="AT107" s="77"/>
      <c r="AU107" s="77"/>
      <c r="AV107" s="77"/>
      <c r="AW107" s="77"/>
      <c r="AX107" s="77"/>
      <c r="AY107" s="77"/>
      <c r="AZ107" s="77"/>
      <c r="BA107" s="77"/>
    </row>
    <row r="108" spans="1:53" ht="18.75" customHeight="1" thickBot="1" x14ac:dyDescent="0.35">
      <c r="A108" s="77"/>
      <c r="S108" s="394"/>
      <c r="T108" s="394"/>
      <c r="U108" s="671" t="s">
        <v>101</v>
      </c>
      <c r="V108" s="672"/>
      <c r="W108" s="672"/>
      <c r="X108" s="672"/>
      <c r="Y108" s="672"/>
      <c r="Z108" s="672"/>
      <c r="AA108" s="672"/>
      <c r="AB108" s="672"/>
      <c r="AC108" s="672"/>
      <c r="AD108" s="672"/>
      <c r="AE108" s="672"/>
      <c r="AF108" s="673"/>
      <c r="AH108" s="77"/>
      <c r="AI108" s="77"/>
      <c r="AJ108" s="77"/>
      <c r="AK108" s="77"/>
      <c r="AL108" s="77"/>
      <c r="AM108" s="77"/>
      <c r="AN108" s="77"/>
      <c r="AO108" s="77"/>
      <c r="AP108" s="77"/>
      <c r="AQ108" s="77"/>
      <c r="AR108" s="77"/>
      <c r="AS108" s="77"/>
      <c r="AT108" s="77"/>
      <c r="AU108" s="77"/>
      <c r="AV108" s="77"/>
      <c r="AW108" s="77"/>
      <c r="AX108" s="77"/>
      <c r="AY108" s="77"/>
      <c r="AZ108" s="77"/>
      <c r="BA108" s="77"/>
    </row>
    <row r="109" spans="1:53" ht="18.75" customHeight="1" x14ac:dyDescent="0.3">
      <c r="A109" s="77"/>
      <c r="J109" s="77"/>
      <c r="K109" s="77"/>
      <c r="L109" s="77"/>
      <c r="M109" s="77"/>
      <c r="N109" s="77"/>
      <c r="O109" s="77"/>
      <c r="P109" s="77"/>
      <c r="S109" s="394"/>
      <c r="T109" s="394"/>
      <c r="U109" s="394"/>
      <c r="V109" s="394"/>
      <c r="W109" s="394"/>
      <c r="X109" s="395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  <c r="AP109" s="77"/>
      <c r="AQ109" s="77"/>
      <c r="AR109" s="77"/>
      <c r="AS109" s="77"/>
      <c r="AT109" s="77"/>
      <c r="AU109" s="77"/>
      <c r="AV109" s="77"/>
      <c r="AW109" s="77"/>
      <c r="AX109" s="77"/>
      <c r="AY109" s="77"/>
      <c r="AZ109" s="77"/>
      <c r="BA109" s="77"/>
    </row>
    <row r="110" spans="1:53" ht="18.75" customHeight="1" x14ac:dyDescent="0.3">
      <c r="A110" s="77"/>
      <c r="S110" s="394"/>
      <c r="T110" s="394"/>
      <c r="U110" s="394"/>
      <c r="V110" s="394"/>
      <c r="W110" s="394"/>
      <c r="X110" s="395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77"/>
      <c r="AQ110" s="77"/>
      <c r="AR110" s="77"/>
      <c r="AS110" s="77"/>
      <c r="AT110" s="77"/>
      <c r="AU110" s="77"/>
      <c r="AV110" s="77"/>
      <c r="AW110" s="77"/>
      <c r="AX110" s="77"/>
      <c r="AY110" s="77"/>
      <c r="AZ110" s="77"/>
      <c r="BA110" s="77"/>
    </row>
    <row r="111" spans="1:53" ht="18.75" customHeight="1" x14ac:dyDescent="0.3">
      <c r="A111" s="77"/>
      <c r="S111" s="394"/>
      <c r="T111" s="394"/>
      <c r="U111" s="394"/>
      <c r="V111" s="394"/>
      <c r="W111" s="394"/>
      <c r="X111" s="395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  <c r="AW111" s="77"/>
      <c r="AX111" s="77"/>
      <c r="AY111" s="77"/>
      <c r="AZ111" s="77"/>
      <c r="BA111" s="77"/>
    </row>
    <row r="112" spans="1:53" ht="18.75" customHeight="1" x14ac:dyDescent="0.3">
      <c r="A112" s="77"/>
      <c r="S112" s="394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  <c r="AP112" s="77"/>
      <c r="AQ112" s="77"/>
      <c r="AR112" s="77"/>
      <c r="AS112" s="77"/>
      <c r="AT112" s="77"/>
      <c r="AU112" s="77"/>
      <c r="AV112" s="77"/>
      <c r="AW112" s="77"/>
      <c r="AX112" s="77"/>
      <c r="AY112" s="77"/>
      <c r="AZ112" s="77"/>
      <c r="BA112" s="77"/>
    </row>
    <row r="113" spans="1:53" ht="18.75" customHeight="1" x14ac:dyDescent="0.3">
      <c r="A113" s="77"/>
      <c r="Q113" s="77"/>
      <c r="R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  <c r="AP113" s="77"/>
      <c r="AQ113" s="77"/>
      <c r="AR113" s="77"/>
      <c r="AS113" s="77"/>
      <c r="AT113" s="77"/>
      <c r="AU113" s="77"/>
      <c r="AV113" s="77"/>
      <c r="AW113" s="77"/>
      <c r="AX113" s="77"/>
      <c r="AY113" s="77"/>
      <c r="AZ113" s="77"/>
      <c r="BA113" s="77"/>
    </row>
    <row r="114" spans="1:53" ht="18.75" customHeight="1" x14ac:dyDescent="0.3">
      <c r="A114" s="77"/>
      <c r="Q114" s="77"/>
      <c r="R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  <c r="AP114" s="77"/>
      <c r="AQ114" s="77"/>
      <c r="AR114" s="77"/>
      <c r="AS114" s="77"/>
      <c r="AT114" s="77"/>
      <c r="AU114" s="77"/>
      <c r="AV114" s="77"/>
      <c r="AW114" s="77"/>
      <c r="AX114" s="77"/>
      <c r="AY114" s="77"/>
      <c r="AZ114" s="77"/>
      <c r="BA114" s="77"/>
    </row>
    <row r="115" spans="1:53" ht="18.75" customHeight="1" x14ac:dyDescent="0.3">
      <c r="A115" s="77"/>
      <c r="B115" s="77"/>
      <c r="C115" s="77"/>
      <c r="D115" s="77"/>
      <c r="E115" s="77"/>
      <c r="Q115" s="77"/>
      <c r="R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  <c r="AP115" s="77"/>
      <c r="AQ115" s="77"/>
      <c r="AR115" s="77"/>
      <c r="AS115" s="77"/>
      <c r="AT115" s="77"/>
      <c r="AU115" s="77"/>
      <c r="AV115" s="77"/>
      <c r="AW115" s="77"/>
      <c r="AX115" s="77"/>
      <c r="AY115" s="77"/>
      <c r="AZ115" s="77"/>
      <c r="BA115" s="77"/>
    </row>
    <row r="116" spans="1:53" ht="18.75" customHeight="1" x14ac:dyDescent="0.3">
      <c r="A116" s="77"/>
      <c r="B116" s="77"/>
      <c r="C116" s="77"/>
      <c r="D116" s="77"/>
      <c r="E116" s="77"/>
      <c r="Q116" s="77"/>
      <c r="R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  <c r="AU116" s="77"/>
      <c r="AV116" s="77"/>
      <c r="AW116" s="77"/>
      <c r="AX116" s="77"/>
      <c r="AY116" s="77"/>
      <c r="AZ116" s="77"/>
      <c r="BA116" s="77"/>
    </row>
    <row r="117" spans="1:53" ht="18.75" customHeight="1" x14ac:dyDescent="0.3">
      <c r="A117" s="77"/>
      <c r="B117" s="77"/>
      <c r="C117" s="77"/>
      <c r="D117" s="77"/>
      <c r="E117" s="77"/>
      <c r="J117" s="77"/>
      <c r="K117" s="77"/>
      <c r="L117" s="77"/>
      <c r="M117" s="77"/>
      <c r="N117" s="77"/>
      <c r="O117" s="77"/>
      <c r="P117" s="77"/>
      <c r="Q117" s="77"/>
      <c r="R117" s="77"/>
      <c r="AE117" s="77"/>
      <c r="AF117" s="77"/>
      <c r="AG117" s="77"/>
      <c r="AH117" s="77"/>
      <c r="AI117" s="77"/>
      <c r="AJ117" s="77"/>
      <c r="AK117" s="77"/>
      <c r="AL117" s="77"/>
      <c r="AM117" s="77"/>
      <c r="AN117" s="77"/>
      <c r="AO117" s="77"/>
      <c r="AP117" s="77"/>
      <c r="AQ117" s="77"/>
      <c r="AR117" s="77"/>
      <c r="AS117" s="77"/>
      <c r="AT117" s="77"/>
      <c r="AU117" s="77"/>
      <c r="AV117" s="77"/>
      <c r="AW117" s="77"/>
      <c r="AX117" s="77"/>
      <c r="AY117" s="77"/>
      <c r="AZ117" s="77"/>
      <c r="BA117" s="77"/>
    </row>
    <row r="118" spans="1:53" ht="18.75" customHeight="1" x14ac:dyDescent="0.3">
      <c r="A118" s="77"/>
      <c r="B118" s="77"/>
      <c r="C118" s="77"/>
      <c r="D118" s="77"/>
      <c r="E118" s="77"/>
      <c r="J118" s="77"/>
      <c r="K118" s="77"/>
      <c r="L118" s="77"/>
      <c r="M118" s="77"/>
      <c r="N118" s="77"/>
      <c r="O118" s="77"/>
      <c r="P118" s="77"/>
      <c r="Q118" s="77"/>
      <c r="R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77"/>
      <c r="AP118" s="77"/>
      <c r="AQ118" s="77"/>
      <c r="AR118" s="77"/>
      <c r="AS118" s="77"/>
      <c r="AT118" s="77"/>
      <c r="AU118" s="77"/>
      <c r="AV118" s="77"/>
      <c r="AW118" s="77"/>
      <c r="AX118" s="77"/>
      <c r="AY118" s="77"/>
      <c r="AZ118" s="77"/>
      <c r="BA118" s="77"/>
    </row>
    <row r="119" spans="1:53" ht="18.75" customHeight="1" x14ac:dyDescent="0.3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  <c r="AP119" s="77"/>
      <c r="AQ119" s="77"/>
      <c r="AR119" s="77"/>
      <c r="AS119" s="77"/>
      <c r="AT119" s="77"/>
      <c r="AU119" s="77"/>
      <c r="AV119" s="77"/>
      <c r="AW119" s="77"/>
      <c r="AX119" s="77"/>
      <c r="AY119" s="77"/>
      <c r="AZ119" s="77"/>
      <c r="BA119" s="77"/>
    </row>
    <row r="120" spans="1:53" ht="18.75" customHeight="1" x14ac:dyDescent="0.3">
      <c r="A120" s="77"/>
      <c r="B120" s="77"/>
      <c r="C120" s="77"/>
      <c r="D120" s="77"/>
      <c r="E120" s="77"/>
      <c r="J120" s="77"/>
      <c r="K120" s="77"/>
      <c r="L120" s="77"/>
      <c r="M120" s="77"/>
      <c r="N120" s="77"/>
      <c r="O120" s="77"/>
      <c r="P120" s="77"/>
      <c r="Q120" s="77"/>
      <c r="R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  <c r="AP120" s="77"/>
      <c r="AQ120" s="77"/>
      <c r="AR120" s="77"/>
      <c r="AS120" s="77"/>
      <c r="AT120" s="77"/>
      <c r="AU120" s="77"/>
      <c r="AV120" s="77"/>
      <c r="AW120" s="77"/>
      <c r="AX120" s="77"/>
      <c r="AY120" s="77"/>
      <c r="AZ120" s="77"/>
      <c r="BA120" s="77"/>
    </row>
    <row r="121" spans="1:53" ht="18.75" customHeight="1" x14ac:dyDescent="0.3">
      <c r="A121" s="77"/>
      <c r="B121" s="77"/>
      <c r="C121" s="77"/>
      <c r="D121" s="77"/>
      <c r="E121" s="77"/>
      <c r="J121" s="77"/>
      <c r="K121" s="77"/>
      <c r="L121" s="77"/>
      <c r="M121" s="77"/>
      <c r="N121" s="77"/>
      <c r="O121" s="77"/>
      <c r="P121" s="77"/>
      <c r="Q121" s="77"/>
      <c r="R121" s="77"/>
      <c r="AE121" s="77"/>
      <c r="AF121" s="77"/>
      <c r="AG121" s="77"/>
      <c r="AH121" s="77"/>
      <c r="AI121" s="77"/>
      <c r="AJ121" s="77"/>
      <c r="AK121" s="77"/>
      <c r="AL121" s="77"/>
      <c r="AM121" s="77"/>
      <c r="AN121" s="77"/>
      <c r="AO121" s="77"/>
      <c r="AP121" s="77"/>
      <c r="AQ121" s="77"/>
      <c r="AR121" s="77"/>
      <c r="AS121" s="77"/>
      <c r="AT121" s="77"/>
      <c r="AU121" s="77"/>
      <c r="AV121" s="77"/>
      <c r="AW121" s="77"/>
      <c r="AX121" s="77"/>
      <c r="AY121" s="77"/>
      <c r="AZ121" s="77"/>
      <c r="BA121" s="77"/>
    </row>
    <row r="122" spans="1:53" ht="18.75" customHeight="1" x14ac:dyDescent="0.3">
      <c r="A122" s="77"/>
      <c r="B122" s="77"/>
      <c r="C122" s="77"/>
      <c r="D122" s="77"/>
      <c r="E122" s="77"/>
      <c r="J122" s="77"/>
      <c r="K122" s="77"/>
      <c r="L122" s="77"/>
      <c r="M122" s="77"/>
      <c r="N122" s="77"/>
      <c r="O122" s="77"/>
      <c r="P122" s="77"/>
      <c r="Q122" s="77"/>
      <c r="R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  <c r="AN122" s="77"/>
      <c r="AO122" s="77"/>
      <c r="AP122" s="77"/>
      <c r="AQ122" s="77"/>
      <c r="AR122" s="77"/>
      <c r="AS122" s="77"/>
      <c r="AT122" s="77"/>
      <c r="AU122" s="77"/>
      <c r="AV122" s="77"/>
      <c r="AW122" s="77"/>
      <c r="AX122" s="77"/>
      <c r="AY122" s="77"/>
      <c r="AZ122" s="77"/>
      <c r="BA122" s="77"/>
    </row>
    <row r="123" spans="1:53" ht="18.75" customHeight="1" x14ac:dyDescent="0.3">
      <c r="A123" s="77"/>
      <c r="B123" s="77"/>
      <c r="C123" s="77"/>
      <c r="D123" s="77"/>
      <c r="E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7"/>
      <c r="AU123" s="77"/>
      <c r="AV123" s="77"/>
      <c r="AW123" s="77"/>
      <c r="AX123" s="77"/>
      <c r="AY123" s="77"/>
      <c r="AZ123" s="77"/>
      <c r="BA123" s="77"/>
    </row>
    <row r="124" spans="1:53" ht="18.75" customHeight="1" x14ac:dyDescent="0.3">
      <c r="A124" s="77"/>
      <c r="B124" s="77"/>
      <c r="C124" s="77"/>
      <c r="D124" s="77"/>
      <c r="E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77"/>
      <c r="AO124" s="77"/>
      <c r="AP124" s="77"/>
      <c r="AQ124" s="77"/>
      <c r="AR124" s="77"/>
      <c r="AS124" s="77"/>
      <c r="AT124" s="77"/>
      <c r="AU124" s="77"/>
      <c r="AV124" s="77"/>
      <c r="AW124" s="77"/>
      <c r="AX124" s="77"/>
      <c r="AY124" s="77"/>
      <c r="AZ124" s="77"/>
      <c r="BA124" s="77"/>
    </row>
    <row r="125" spans="1:53" ht="18.75" customHeight="1" x14ac:dyDescent="0.3">
      <c r="A125" s="77"/>
      <c r="B125" s="77"/>
      <c r="C125" s="77"/>
      <c r="D125" s="77"/>
      <c r="E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7"/>
      <c r="AU125" s="77"/>
      <c r="AV125" s="77"/>
      <c r="AW125" s="77"/>
      <c r="AX125" s="77"/>
      <c r="AY125" s="77"/>
      <c r="AZ125" s="77"/>
      <c r="BA125" s="77"/>
    </row>
    <row r="126" spans="1:53" ht="18.75" customHeight="1" x14ac:dyDescent="0.3">
      <c r="A126" s="77"/>
      <c r="B126" s="77"/>
      <c r="C126" s="77"/>
      <c r="D126" s="77"/>
      <c r="E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  <c r="AP126" s="77"/>
      <c r="AQ126" s="77"/>
      <c r="AR126" s="77"/>
      <c r="AS126" s="77"/>
      <c r="AT126" s="77"/>
      <c r="AU126" s="77"/>
      <c r="AV126" s="77"/>
      <c r="AW126" s="77"/>
      <c r="AX126" s="77"/>
      <c r="AY126" s="77"/>
      <c r="AZ126" s="77"/>
      <c r="BA126" s="77"/>
    </row>
    <row r="127" spans="1:53" ht="18.75" customHeight="1" x14ac:dyDescent="0.3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  <c r="AP127" s="77"/>
      <c r="AQ127" s="77"/>
      <c r="AR127" s="77"/>
      <c r="AS127" s="77"/>
      <c r="AT127" s="77"/>
      <c r="AU127" s="77"/>
      <c r="AV127" s="77"/>
      <c r="AW127" s="77"/>
      <c r="AX127" s="77"/>
      <c r="AY127" s="77"/>
      <c r="AZ127" s="77"/>
      <c r="BA127" s="77"/>
    </row>
    <row r="128" spans="1:53" ht="18.75" customHeight="1" x14ac:dyDescent="0.3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  <c r="AN128" s="77"/>
      <c r="AO128" s="77"/>
      <c r="AP128" s="77"/>
      <c r="AQ128" s="77"/>
      <c r="AR128" s="77"/>
      <c r="AS128" s="77"/>
      <c r="AT128" s="77"/>
      <c r="AU128" s="77"/>
      <c r="AV128" s="77"/>
      <c r="AW128" s="77"/>
      <c r="AX128" s="77"/>
      <c r="AY128" s="77"/>
      <c r="AZ128" s="77"/>
      <c r="BA128" s="77"/>
    </row>
    <row r="129" spans="1:53" ht="18.75" customHeight="1" x14ac:dyDescent="0.3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7"/>
      <c r="AU129" s="77"/>
      <c r="AV129" s="77"/>
      <c r="AW129" s="77"/>
      <c r="AX129" s="77"/>
      <c r="AY129" s="77"/>
      <c r="AZ129" s="77"/>
      <c r="BA129" s="77"/>
    </row>
    <row r="130" spans="1:53" ht="18.75" customHeight="1" x14ac:dyDescent="0.3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  <c r="AP130" s="77"/>
      <c r="AQ130" s="77"/>
      <c r="AR130" s="77"/>
      <c r="AS130" s="77"/>
      <c r="AT130" s="77"/>
      <c r="AU130" s="77"/>
      <c r="AV130" s="77"/>
      <c r="AW130" s="77"/>
      <c r="AX130" s="77"/>
      <c r="AY130" s="77"/>
      <c r="AZ130" s="77"/>
      <c r="BA130" s="77"/>
    </row>
    <row r="131" spans="1:53" ht="18.75" customHeight="1" x14ac:dyDescent="0.3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U131" s="77"/>
      <c r="AV131" s="77"/>
      <c r="AW131" s="77"/>
      <c r="AX131" s="77"/>
      <c r="AY131" s="77"/>
      <c r="AZ131" s="77"/>
      <c r="BA131" s="77"/>
    </row>
    <row r="132" spans="1:53" ht="18.75" customHeight="1" x14ac:dyDescent="0.3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  <c r="AN132" s="77"/>
      <c r="AO132" s="77"/>
      <c r="AP132" s="77"/>
      <c r="AQ132" s="77"/>
      <c r="AR132" s="77"/>
      <c r="AS132" s="77"/>
      <c r="AT132" s="77"/>
      <c r="AU132" s="77"/>
      <c r="AV132" s="77"/>
      <c r="AW132" s="77"/>
      <c r="AX132" s="77"/>
      <c r="AY132" s="77"/>
      <c r="AZ132" s="77"/>
      <c r="BA132" s="77"/>
    </row>
    <row r="133" spans="1:53" ht="18.75" customHeight="1" x14ac:dyDescent="0.3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  <c r="AP133" s="77"/>
      <c r="AQ133" s="77"/>
      <c r="AR133" s="77"/>
      <c r="AS133" s="77"/>
      <c r="AT133" s="77"/>
      <c r="AU133" s="77"/>
      <c r="AV133" s="77"/>
      <c r="AW133" s="77"/>
      <c r="AX133" s="77"/>
      <c r="AY133" s="77"/>
      <c r="AZ133" s="77"/>
      <c r="BA133" s="77"/>
    </row>
    <row r="134" spans="1:53" ht="18.75" customHeight="1" x14ac:dyDescent="0.3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  <c r="AN134" s="77"/>
      <c r="AO134" s="77"/>
      <c r="AP134" s="77"/>
      <c r="AQ134" s="77"/>
      <c r="AR134" s="77"/>
      <c r="AS134" s="77"/>
      <c r="AT134" s="77"/>
      <c r="AU134" s="77"/>
      <c r="AV134" s="77"/>
      <c r="AW134" s="77"/>
      <c r="AX134" s="77"/>
      <c r="AY134" s="77"/>
      <c r="AZ134" s="77"/>
      <c r="BA134" s="77"/>
    </row>
    <row r="135" spans="1:53" ht="18.75" customHeight="1" x14ac:dyDescent="0.3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  <c r="AP135" s="77"/>
      <c r="AQ135" s="77"/>
      <c r="AR135" s="77"/>
      <c r="AS135" s="77"/>
      <c r="AT135" s="77"/>
      <c r="AU135" s="77"/>
      <c r="AV135" s="77"/>
      <c r="AW135" s="77"/>
      <c r="AX135" s="77"/>
      <c r="AY135" s="77"/>
      <c r="AZ135" s="77"/>
      <c r="BA135" s="77"/>
    </row>
    <row r="136" spans="1:53" ht="18.75" customHeight="1" x14ac:dyDescent="0.3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  <c r="AP136" s="77"/>
      <c r="AQ136" s="77"/>
      <c r="AR136" s="77"/>
      <c r="AS136" s="77"/>
      <c r="AT136" s="77"/>
      <c r="AU136" s="77"/>
      <c r="AV136" s="77"/>
      <c r="AW136" s="77"/>
      <c r="AX136" s="77"/>
      <c r="AY136" s="77"/>
      <c r="AZ136" s="77"/>
      <c r="BA136" s="77"/>
    </row>
    <row r="137" spans="1:53" ht="18.75" customHeight="1" x14ac:dyDescent="0.3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  <c r="AP137" s="77"/>
      <c r="AQ137" s="77"/>
      <c r="AR137" s="77"/>
      <c r="AS137" s="77"/>
      <c r="AT137" s="77"/>
      <c r="AU137" s="77"/>
      <c r="AV137" s="77"/>
      <c r="AW137" s="77"/>
      <c r="AX137" s="77"/>
      <c r="AY137" s="77"/>
      <c r="AZ137" s="77"/>
      <c r="BA137" s="77"/>
    </row>
    <row r="138" spans="1:53" ht="18.75" customHeight="1" x14ac:dyDescent="0.3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  <c r="AP138" s="77"/>
      <c r="AQ138" s="77"/>
      <c r="AR138" s="77"/>
      <c r="AS138" s="77"/>
      <c r="AT138" s="77"/>
      <c r="AU138" s="77"/>
      <c r="AV138" s="77"/>
      <c r="AW138" s="77"/>
      <c r="AX138" s="77"/>
      <c r="AY138" s="77"/>
      <c r="AZ138" s="77"/>
      <c r="BA138" s="77"/>
    </row>
    <row r="139" spans="1:53" ht="18.75" customHeight="1" x14ac:dyDescent="0.3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  <c r="AN139" s="77"/>
      <c r="AO139" s="77"/>
      <c r="AP139" s="77"/>
      <c r="AQ139" s="77"/>
      <c r="AR139" s="77"/>
      <c r="AS139" s="77"/>
      <c r="AT139" s="77"/>
      <c r="AU139" s="77"/>
      <c r="AV139" s="77"/>
      <c r="AW139" s="77"/>
      <c r="AX139" s="77"/>
      <c r="AY139" s="77"/>
      <c r="AZ139" s="77"/>
      <c r="BA139" s="77"/>
    </row>
    <row r="140" spans="1:53" ht="18.75" customHeight="1" x14ac:dyDescent="0.3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  <c r="AP140" s="77"/>
      <c r="AQ140" s="77"/>
      <c r="AR140" s="77"/>
      <c r="AS140" s="77"/>
      <c r="AT140" s="77"/>
      <c r="AU140" s="77"/>
      <c r="AV140" s="77"/>
      <c r="AW140" s="77"/>
      <c r="AX140" s="77"/>
      <c r="AY140" s="77"/>
      <c r="AZ140" s="77"/>
      <c r="BA140" s="77"/>
    </row>
    <row r="141" spans="1:53" ht="18.75" customHeight="1" x14ac:dyDescent="0.3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  <c r="AU141" s="77"/>
      <c r="AV141" s="77"/>
      <c r="AW141" s="77"/>
      <c r="AX141" s="77"/>
      <c r="AY141" s="77"/>
      <c r="AZ141" s="77"/>
      <c r="BA141" s="77"/>
    </row>
    <row r="142" spans="1:53" ht="18.75" customHeight="1" x14ac:dyDescent="0.3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  <c r="AP142" s="77"/>
      <c r="AQ142" s="77"/>
      <c r="AR142" s="77"/>
      <c r="AS142" s="77"/>
      <c r="AT142" s="77"/>
      <c r="AU142" s="77"/>
      <c r="AV142" s="77"/>
      <c r="AW142" s="77"/>
      <c r="AX142" s="77"/>
      <c r="AY142" s="77"/>
      <c r="AZ142" s="77"/>
      <c r="BA142" s="77"/>
    </row>
    <row r="143" spans="1:53" ht="18.75" customHeight="1" x14ac:dyDescent="0.3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  <c r="AN143" s="77"/>
      <c r="AO143" s="77"/>
      <c r="AP143" s="77"/>
      <c r="AQ143" s="77"/>
      <c r="AR143" s="77"/>
      <c r="AS143" s="77"/>
      <c r="AT143" s="77"/>
      <c r="AU143" s="77"/>
      <c r="AV143" s="77"/>
      <c r="AW143" s="77"/>
      <c r="AX143" s="77"/>
      <c r="AY143" s="77"/>
      <c r="AZ143" s="77"/>
      <c r="BA143" s="77"/>
    </row>
    <row r="144" spans="1:53" ht="18.75" customHeight="1" x14ac:dyDescent="0.3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  <c r="AP144" s="77"/>
      <c r="AQ144" s="77"/>
      <c r="AR144" s="77"/>
      <c r="AS144" s="77"/>
      <c r="AT144" s="77"/>
      <c r="AU144" s="77"/>
      <c r="AV144" s="77"/>
      <c r="AW144" s="77"/>
      <c r="AX144" s="77"/>
      <c r="AY144" s="77"/>
      <c r="AZ144" s="77"/>
      <c r="BA144" s="77"/>
    </row>
    <row r="145" spans="1:53" ht="18.75" customHeight="1" x14ac:dyDescent="0.3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  <c r="AN145" s="77"/>
      <c r="AO145" s="77"/>
      <c r="AP145" s="77"/>
      <c r="AQ145" s="77"/>
      <c r="AR145" s="77"/>
      <c r="AS145" s="77"/>
      <c r="AT145" s="77"/>
      <c r="AU145" s="77"/>
      <c r="AV145" s="77"/>
      <c r="AW145" s="77"/>
      <c r="AX145" s="77"/>
      <c r="AY145" s="77"/>
      <c r="AZ145" s="77"/>
      <c r="BA145" s="77"/>
    </row>
    <row r="146" spans="1:53" ht="18.75" customHeight="1" x14ac:dyDescent="0.3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  <c r="AU146" s="77"/>
      <c r="AV146" s="77"/>
      <c r="AW146" s="77"/>
      <c r="AX146" s="77"/>
      <c r="AY146" s="77"/>
      <c r="AZ146" s="77"/>
      <c r="BA146" s="77"/>
    </row>
    <row r="147" spans="1:53" ht="18.75" customHeight="1" x14ac:dyDescent="0.3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  <c r="AP147" s="77"/>
      <c r="AQ147" s="77"/>
      <c r="AR147" s="77"/>
      <c r="AS147" s="77"/>
      <c r="AT147" s="77"/>
      <c r="AU147" s="77"/>
      <c r="AV147" s="77"/>
      <c r="AW147" s="77"/>
      <c r="AX147" s="77"/>
      <c r="AY147" s="77"/>
      <c r="AZ147" s="77"/>
      <c r="BA147" s="77"/>
    </row>
    <row r="148" spans="1:53" ht="18.75" customHeight="1" x14ac:dyDescent="0.3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  <c r="AP148" s="77"/>
      <c r="AQ148" s="77"/>
      <c r="AR148" s="77"/>
      <c r="AS148" s="77"/>
      <c r="AT148" s="77"/>
      <c r="AU148" s="77"/>
      <c r="AV148" s="77"/>
      <c r="AW148" s="77"/>
      <c r="AX148" s="77"/>
      <c r="AY148" s="77"/>
      <c r="AZ148" s="77"/>
      <c r="BA148" s="77"/>
    </row>
    <row r="149" spans="1:53" ht="18.75" customHeight="1" x14ac:dyDescent="0.3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  <c r="AN149" s="77"/>
      <c r="AO149" s="77"/>
      <c r="AP149" s="77"/>
      <c r="AQ149" s="77"/>
      <c r="AR149" s="77"/>
      <c r="AS149" s="77"/>
      <c r="AT149" s="77"/>
      <c r="AU149" s="77"/>
      <c r="AV149" s="77"/>
      <c r="AW149" s="77"/>
      <c r="AX149" s="77"/>
      <c r="AY149" s="77"/>
      <c r="AZ149" s="77"/>
      <c r="BA149" s="77"/>
    </row>
    <row r="150" spans="1:53" ht="18.75" customHeight="1" x14ac:dyDescent="0.3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  <c r="AP150" s="77"/>
      <c r="AQ150" s="77"/>
      <c r="AR150" s="77"/>
      <c r="AS150" s="77"/>
      <c r="AT150" s="77"/>
      <c r="AU150" s="77"/>
      <c r="AV150" s="77"/>
      <c r="AW150" s="77"/>
      <c r="AX150" s="77"/>
      <c r="AY150" s="77"/>
      <c r="AZ150" s="77"/>
      <c r="BA150" s="77"/>
    </row>
    <row r="151" spans="1:53" ht="18.75" customHeight="1" x14ac:dyDescent="0.3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  <c r="AN151" s="77"/>
      <c r="AO151" s="77"/>
      <c r="AP151" s="77"/>
      <c r="AQ151" s="77"/>
      <c r="AR151" s="77"/>
      <c r="AS151" s="77"/>
      <c r="AT151" s="77"/>
      <c r="AU151" s="77"/>
      <c r="AV151" s="77"/>
      <c r="AW151" s="77"/>
      <c r="AX151" s="77"/>
      <c r="AY151" s="77"/>
      <c r="AZ151" s="77"/>
      <c r="BA151" s="77"/>
    </row>
    <row r="152" spans="1:53" ht="18.75" customHeight="1" x14ac:dyDescent="0.3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77"/>
      <c r="AW152" s="77"/>
      <c r="AX152" s="77"/>
      <c r="AY152" s="77"/>
      <c r="AZ152" s="77"/>
      <c r="BA152" s="77"/>
    </row>
    <row r="153" spans="1:53" ht="18.75" customHeight="1" x14ac:dyDescent="0.3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  <c r="AP153" s="77"/>
      <c r="AQ153" s="77"/>
      <c r="AR153" s="77"/>
      <c r="AS153" s="77"/>
      <c r="AT153" s="77"/>
      <c r="AU153" s="77"/>
      <c r="AV153" s="77"/>
      <c r="AW153" s="77"/>
      <c r="AX153" s="77"/>
      <c r="AY153" s="77"/>
      <c r="AZ153" s="77"/>
      <c r="BA153" s="77"/>
    </row>
    <row r="154" spans="1:53" ht="18.75" customHeight="1" x14ac:dyDescent="0.3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  <c r="AN154" s="77"/>
      <c r="AO154" s="77"/>
      <c r="AP154" s="77"/>
      <c r="AQ154" s="77"/>
      <c r="AR154" s="77"/>
      <c r="AS154" s="77"/>
      <c r="AT154" s="77"/>
      <c r="AU154" s="77"/>
      <c r="AV154" s="77"/>
      <c r="AW154" s="77"/>
      <c r="AX154" s="77"/>
      <c r="AY154" s="77"/>
      <c r="AZ154" s="77"/>
      <c r="BA154" s="77"/>
    </row>
    <row r="155" spans="1:53" ht="18.75" customHeight="1" x14ac:dyDescent="0.3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  <c r="AP155" s="77"/>
      <c r="AQ155" s="77"/>
      <c r="AR155" s="77"/>
      <c r="AS155" s="77"/>
      <c r="AT155" s="77"/>
      <c r="AU155" s="77"/>
      <c r="AV155" s="77"/>
      <c r="AW155" s="77"/>
      <c r="AX155" s="77"/>
      <c r="AY155" s="77"/>
      <c r="AZ155" s="77"/>
      <c r="BA155" s="77"/>
    </row>
    <row r="156" spans="1:53" ht="18.75" customHeight="1" x14ac:dyDescent="0.3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  <c r="AU156" s="77"/>
      <c r="AV156" s="77"/>
      <c r="AW156" s="77"/>
      <c r="AX156" s="77"/>
      <c r="AY156" s="77"/>
      <c r="AZ156" s="77"/>
      <c r="BA156" s="77"/>
    </row>
    <row r="157" spans="1:53" ht="18.75" customHeight="1" x14ac:dyDescent="0.3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  <c r="AN157" s="77"/>
      <c r="AO157" s="77"/>
      <c r="AP157" s="77"/>
      <c r="AQ157" s="77"/>
      <c r="AR157" s="77"/>
      <c r="AS157" s="77"/>
      <c r="AT157" s="77"/>
      <c r="AU157" s="77"/>
      <c r="AV157" s="77"/>
      <c r="AW157" s="77"/>
      <c r="AX157" s="77"/>
      <c r="AY157" s="77"/>
      <c r="AZ157" s="77"/>
      <c r="BA157" s="77"/>
    </row>
    <row r="158" spans="1:53" ht="18.75" customHeight="1" x14ac:dyDescent="0.3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  <c r="AP158" s="77"/>
      <c r="AQ158" s="77"/>
      <c r="AR158" s="77"/>
      <c r="AS158" s="77"/>
      <c r="AT158" s="77"/>
      <c r="AU158" s="77"/>
      <c r="AV158" s="77"/>
      <c r="AW158" s="77"/>
      <c r="AX158" s="77"/>
      <c r="AY158" s="77"/>
      <c r="AZ158" s="77"/>
      <c r="BA158" s="77"/>
    </row>
    <row r="159" spans="1:53" ht="18.75" customHeight="1" x14ac:dyDescent="0.3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  <c r="AP159" s="77"/>
      <c r="AQ159" s="77"/>
      <c r="AR159" s="77"/>
      <c r="AS159" s="77"/>
      <c r="AT159" s="77"/>
      <c r="AU159" s="77"/>
      <c r="AV159" s="77"/>
      <c r="AW159" s="77"/>
      <c r="AX159" s="77"/>
      <c r="AY159" s="77"/>
      <c r="AZ159" s="77"/>
      <c r="BA159" s="77"/>
    </row>
    <row r="160" spans="1:53" ht="18.75" customHeight="1" x14ac:dyDescent="0.3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U160" s="77"/>
      <c r="AV160" s="77"/>
      <c r="AW160" s="77"/>
      <c r="AX160" s="77"/>
      <c r="AY160" s="77"/>
      <c r="AZ160" s="77"/>
      <c r="BA160" s="77"/>
    </row>
    <row r="161" spans="1:53" ht="18.75" customHeight="1" x14ac:dyDescent="0.3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  <c r="AP161" s="77"/>
      <c r="AQ161" s="77"/>
      <c r="AR161" s="77"/>
      <c r="AS161" s="77"/>
      <c r="AT161" s="77"/>
      <c r="AU161" s="77"/>
      <c r="AV161" s="77"/>
      <c r="AW161" s="77"/>
      <c r="AX161" s="77"/>
      <c r="AY161" s="77"/>
      <c r="AZ161" s="77"/>
      <c r="BA161" s="77"/>
    </row>
    <row r="162" spans="1:53" ht="18.75" customHeight="1" x14ac:dyDescent="0.3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  <c r="AP162" s="77"/>
      <c r="AQ162" s="77"/>
      <c r="AR162" s="77"/>
      <c r="AS162" s="77"/>
      <c r="AT162" s="77"/>
      <c r="AU162" s="77"/>
      <c r="AV162" s="77"/>
      <c r="AW162" s="77"/>
      <c r="AX162" s="77"/>
      <c r="AY162" s="77"/>
      <c r="AZ162" s="77"/>
      <c r="BA162" s="77"/>
    </row>
    <row r="163" spans="1:53" ht="18.75" customHeight="1" x14ac:dyDescent="0.3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  <c r="AP163" s="77"/>
      <c r="AQ163" s="77"/>
      <c r="AR163" s="77"/>
      <c r="AS163" s="77"/>
      <c r="AT163" s="77"/>
      <c r="AU163" s="77"/>
      <c r="AV163" s="77"/>
      <c r="AW163" s="77"/>
      <c r="AX163" s="77"/>
      <c r="AY163" s="77"/>
      <c r="AZ163" s="77"/>
      <c r="BA163" s="77"/>
    </row>
    <row r="164" spans="1:53" ht="18.75" customHeight="1" x14ac:dyDescent="0.3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  <c r="AP164" s="77"/>
      <c r="AQ164" s="77"/>
      <c r="AR164" s="77"/>
      <c r="AS164" s="77"/>
      <c r="AT164" s="77"/>
      <c r="AU164" s="77"/>
      <c r="AV164" s="77"/>
      <c r="AW164" s="77"/>
      <c r="AX164" s="77"/>
      <c r="AY164" s="77"/>
      <c r="AZ164" s="77"/>
      <c r="BA164" s="77"/>
    </row>
    <row r="165" spans="1:53" ht="18.75" customHeight="1" x14ac:dyDescent="0.3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  <c r="AP165" s="77"/>
      <c r="AQ165" s="77"/>
      <c r="AR165" s="77"/>
      <c r="AS165" s="77"/>
      <c r="AT165" s="77"/>
      <c r="AU165" s="77"/>
      <c r="AV165" s="77"/>
      <c r="AW165" s="77"/>
      <c r="AX165" s="77"/>
      <c r="AY165" s="77"/>
      <c r="AZ165" s="77"/>
      <c r="BA165" s="77"/>
    </row>
    <row r="166" spans="1:53" ht="18.75" customHeight="1" x14ac:dyDescent="0.3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  <c r="AN166" s="77"/>
      <c r="AO166" s="77"/>
      <c r="AP166" s="77"/>
      <c r="AQ166" s="77"/>
      <c r="AR166" s="77"/>
      <c r="AS166" s="77"/>
      <c r="AT166" s="77"/>
      <c r="AU166" s="77"/>
      <c r="AV166" s="77"/>
      <c r="AW166" s="77"/>
      <c r="AX166" s="77"/>
      <c r="AY166" s="77"/>
      <c r="AZ166" s="77"/>
      <c r="BA166" s="77"/>
    </row>
    <row r="167" spans="1:53" ht="18.75" customHeight="1" x14ac:dyDescent="0.3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  <c r="AP167" s="77"/>
      <c r="AQ167" s="77"/>
      <c r="AR167" s="77"/>
      <c r="AS167" s="77"/>
      <c r="AT167" s="77"/>
      <c r="AU167" s="77"/>
      <c r="AV167" s="77"/>
      <c r="AW167" s="77"/>
      <c r="AX167" s="77"/>
      <c r="AY167" s="77"/>
      <c r="AZ167" s="77"/>
      <c r="BA167" s="77"/>
    </row>
    <row r="168" spans="1:53" ht="18.75" customHeight="1" x14ac:dyDescent="0.3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  <c r="AN168" s="77"/>
      <c r="AO168" s="77"/>
      <c r="AP168" s="77"/>
      <c r="AQ168" s="77"/>
      <c r="AR168" s="77"/>
      <c r="AS168" s="77"/>
      <c r="AT168" s="77"/>
      <c r="AU168" s="77"/>
      <c r="AV168" s="77"/>
      <c r="AW168" s="77"/>
      <c r="AX168" s="77"/>
      <c r="AY168" s="77"/>
      <c r="AZ168" s="77"/>
      <c r="BA168" s="77"/>
    </row>
    <row r="169" spans="1:53" ht="18.75" customHeight="1" x14ac:dyDescent="0.3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  <c r="AP169" s="77"/>
      <c r="AQ169" s="77"/>
      <c r="AR169" s="77"/>
      <c r="AS169" s="77"/>
      <c r="AT169" s="77"/>
      <c r="AU169" s="77"/>
      <c r="AV169" s="77"/>
      <c r="AW169" s="77"/>
      <c r="AX169" s="77"/>
      <c r="AY169" s="77"/>
      <c r="AZ169" s="77"/>
      <c r="BA169" s="77"/>
    </row>
    <row r="170" spans="1:53" ht="18.75" customHeight="1" x14ac:dyDescent="0.3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  <c r="AP170" s="77"/>
      <c r="AQ170" s="77"/>
      <c r="AR170" s="77"/>
      <c r="AS170" s="77"/>
      <c r="AT170" s="77"/>
      <c r="AU170" s="77"/>
      <c r="AV170" s="77"/>
      <c r="AW170" s="77"/>
      <c r="AX170" s="77"/>
      <c r="AY170" s="77"/>
      <c r="AZ170" s="77"/>
      <c r="BA170" s="77"/>
    </row>
    <row r="171" spans="1:53" ht="18.75" customHeight="1" x14ac:dyDescent="0.3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U171" s="77"/>
      <c r="AV171" s="77"/>
      <c r="AW171" s="77"/>
      <c r="AX171" s="77"/>
      <c r="AY171" s="77"/>
      <c r="AZ171" s="77"/>
      <c r="BA171" s="77"/>
    </row>
    <row r="172" spans="1:53" ht="18.75" customHeight="1" x14ac:dyDescent="0.3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  <c r="AZ172" s="77"/>
      <c r="BA172" s="77"/>
    </row>
    <row r="173" spans="1:53" ht="18.75" customHeight="1" x14ac:dyDescent="0.3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  <c r="AN173" s="77"/>
      <c r="AO173" s="77"/>
      <c r="AP173" s="77"/>
      <c r="AQ173" s="77"/>
      <c r="AR173" s="77"/>
      <c r="AS173" s="77"/>
      <c r="AT173" s="77"/>
      <c r="AU173" s="77"/>
      <c r="AV173" s="77"/>
      <c r="AW173" s="77"/>
      <c r="AX173" s="77"/>
      <c r="AY173" s="77"/>
      <c r="AZ173" s="77"/>
      <c r="BA173" s="77"/>
    </row>
    <row r="174" spans="1:53" ht="18.75" customHeight="1" x14ac:dyDescent="0.3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  <c r="AP174" s="77"/>
      <c r="AQ174" s="77"/>
      <c r="AR174" s="77"/>
      <c r="AS174" s="77"/>
      <c r="AT174" s="77"/>
      <c r="AU174" s="77"/>
      <c r="AV174" s="77"/>
      <c r="AW174" s="77"/>
      <c r="AX174" s="77"/>
      <c r="AY174" s="77"/>
      <c r="AZ174" s="77"/>
      <c r="BA174" s="77"/>
    </row>
    <row r="175" spans="1:53" ht="18.75" customHeight="1" x14ac:dyDescent="0.3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  <c r="AN175" s="77"/>
      <c r="AO175" s="77"/>
      <c r="AP175" s="77"/>
      <c r="AQ175" s="77"/>
      <c r="AR175" s="77"/>
      <c r="AS175" s="77"/>
      <c r="AT175" s="77"/>
      <c r="AU175" s="77"/>
      <c r="AV175" s="77"/>
      <c r="AW175" s="77"/>
      <c r="AX175" s="77"/>
      <c r="AY175" s="77"/>
      <c r="AZ175" s="77"/>
      <c r="BA175" s="77"/>
    </row>
    <row r="176" spans="1:53" ht="18.75" customHeight="1" x14ac:dyDescent="0.3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  <c r="AP176" s="77"/>
      <c r="AQ176" s="77"/>
      <c r="AR176" s="77"/>
      <c r="AS176" s="77"/>
      <c r="AT176" s="77"/>
      <c r="AU176" s="77"/>
      <c r="AV176" s="77"/>
      <c r="AW176" s="77"/>
      <c r="AX176" s="77"/>
      <c r="AY176" s="77"/>
      <c r="AZ176" s="77"/>
      <c r="BA176" s="77"/>
    </row>
    <row r="177" spans="1:53" ht="18.75" customHeight="1" x14ac:dyDescent="0.3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  <c r="AN177" s="77"/>
      <c r="AO177" s="77"/>
      <c r="AP177" s="77"/>
      <c r="AQ177" s="77"/>
      <c r="AR177" s="77"/>
      <c r="AS177" s="77"/>
      <c r="AT177" s="77"/>
      <c r="AU177" s="77"/>
      <c r="AV177" s="77"/>
      <c r="AW177" s="77"/>
      <c r="AX177" s="77"/>
      <c r="AY177" s="77"/>
      <c r="AZ177" s="77"/>
      <c r="BA177" s="77"/>
    </row>
    <row r="178" spans="1:53" ht="18.75" customHeight="1" x14ac:dyDescent="0.3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  <c r="AP178" s="77"/>
      <c r="AQ178" s="77"/>
      <c r="AR178" s="77"/>
      <c r="AS178" s="77"/>
      <c r="AT178" s="77"/>
      <c r="AU178" s="77"/>
      <c r="AV178" s="77"/>
      <c r="AW178" s="77"/>
      <c r="AX178" s="77"/>
      <c r="AY178" s="77"/>
      <c r="AZ178" s="77"/>
      <c r="BA178" s="77"/>
    </row>
    <row r="179" spans="1:53" ht="18.75" customHeight="1" x14ac:dyDescent="0.3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  <c r="AN179" s="77"/>
      <c r="AO179" s="77"/>
      <c r="AP179" s="77"/>
      <c r="AQ179" s="77"/>
      <c r="AR179" s="77"/>
      <c r="AS179" s="77"/>
      <c r="AT179" s="77"/>
      <c r="AU179" s="77"/>
      <c r="AV179" s="77"/>
      <c r="AW179" s="77"/>
      <c r="AX179" s="77"/>
      <c r="AY179" s="77"/>
      <c r="AZ179" s="77"/>
      <c r="BA179" s="77"/>
    </row>
    <row r="180" spans="1:53" ht="18.75" customHeight="1" x14ac:dyDescent="0.3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77"/>
      <c r="AO180" s="77"/>
      <c r="AP180" s="77"/>
      <c r="AQ180" s="77"/>
      <c r="AR180" s="77"/>
      <c r="AS180" s="77"/>
      <c r="AT180" s="77"/>
      <c r="AU180" s="77"/>
      <c r="AV180" s="77"/>
      <c r="AW180" s="77"/>
      <c r="AX180" s="77"/>
      <c r="AY180" s="77"/>
      <c r="AZ180" s="77"/>
      <c r="BA180" s="77"/>
    </row>
    <row r="181" spans="1:53" ht="18.75" customHeight="1" x14ac:dyDescent="0.3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  <c r="AP181" s="77"/>
      <c r="AQ181" s="77"/>
      <c r="AR181" s="77"/>
      <c r="AS181" s="77"/>
      <c r="AT181" s="77"/>
      <c r="AU181" s="77"/>
      <c r="AV181" s="77"/>
      <c r="AW181" s="77"/>
      <c r="AX181" s="77"/>
      <c r="AY181" s="77"/>
      <c r="AZ181" s="77"/>
      <c r="BA181" s="77"/>
    </row>
    <row r="182" spans="1:53" ht="18.75" customHeight="1" x14ac:dyDescent="0.3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  <c r="AU182" s="77"/>
      <c r="AV182" s="77"/>
      <c r="AW182" s="77"/>
      <c r="AX182" s="77"/>
      <c r="AY182" s="77"/>
      <c r="AZ182" s="77"/>
      <c r="BA182" s="77"/>
    </row>
    <row r="183" spans="1:53" ht="18.75" customHeight="1" x14ac:dyDescent="0.3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  <c r="AP183" s="77"/>
      <c r="AQ183" s="77"/>
      <c r="AR183" s="77"/>
      <c r="AS183" s="77"/>
      <c r="AT183" s="77"/>
      <c r="AU183" s="77"/>
      <c r="AV183" s="77"/>
      <c r="AW183" s="77"/>
      <c r="AX183" s="77"/>
      <c r="AY183" s="77"/>
      <c r="AZ183" s="77"/>
      <c r="BA183" s="77"/>
    </row>
    <row r="184" spans="1:53" ht="18.75" customHeight="1" x14ac:dyDescent="0.3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77"/>
      <c r="AO184" s="77"/>
      <c r="AP184" s="77"/>
      <c r="AQ184" s="77"/>
      <c r="AR184" s="77"/>
      <c r="AS184" s="77"/>
      <c r="AT184" s="77"/>
      <c r="AU184" s="77"/>
      <c r="AV184" s="77"/>
      <c r="AW184" s="77"/>
      <c r="AX184" s="77"/>
      <c r="AY184" s="77"/>
      <c r="AZ184" s="77"/>
      <c r="BA184" s="77"/>
    </row>
    <row r="185" spans="1:53" ht="18.75" customHeight="1" x14ac:dyDescent="0.3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  <c r="AP185" s="77"/>
      <c r="AQ185" s="77"/>
      <c r="AR185" s="77"/>
      <c r="AS185" s="77"/>
      <c r="AT185" s="77"/>
      <c r="AU185" s="77"/>
      <c r="AV185" s="77"/>
      <c r="AW185" s="77"/>
      <c r="AX185" s="77"/>
      <c r="AY185" s="77"/>
      <c r="AZ185" s="77"/>
      <c r="BA185" s="77"/>
    </row>
    <row r="186" spans="1:53" ht="18.75" customHeight="1" x14ac:dyDescent="0.3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77"/>
      <c r="AT186" s="77"/>
      <c r="AU186" s="77"/>
      <c r="AV186" s="77"/>
      <c r="AW186" s="77"/>
      <c r="AX186" s="77"/>
      <c r="AY186" s="77"/>
      <c r="AZ186" s="77"/>
      <c r="BA186" s="77"/>
    </row>
    <row r="187" spans="1:53" ht="18.75" customHeight="1" x14ac:dyDescent="0.3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  <c r="AN187" s="77"/>
      <c r="AO187" s="77"/>
      <c r="AP187" s="77"/>
      <c r="AQ187" s="77"/>
      <c r="AR187" s="77"/>
      <c r="AS187" s="77"/>
      <c r="AT187" s="77"/>
      <c r="AU187" s="77"/>
      <c r="AV187" s="77"/>
      <c r="AW187" s="77"/>
      <c r="AX187" s="77"/>
      <c r="AY187" s="77"/>
      <c r="AZ187" s="77"/>
      <c r="BA187" s="77"/>
    </row>
    <row r="188" spans="1:53" ht="18.75" customHeight="1" x14ac:dyDescent="0.3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  <c r="AP188" s="77"/>
      <c r="AQ188" s="77"/>
      <c r="AR188" s="77"/>
      <c r="AS188" s="77"/>
      <c r="AT188" s="77"/>
      <c r="AU188" s="77"/>
      <c r="AV188" s="77"/>
      <c r="AW188" s="77"/>
      <c r="AX188" s="77"/>
      <c r="AY188" s="77"/>
      <c r="AZ188" s="77"/>
      <c r="BA188" s="77"/>
    </row>
    <row r="189" spans="1:53" ht="18.75" customHeight="1" x14ac:dyDescent="0.3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  <c r="AP189" s="77"/>
      <c r="AQ189" s="77"/>
      <c r="AR189" s="77"/>
      <c r="AS189" s="77"/>
      <c r="AT189" s="77"/>
      <c r="AU189" s="77"/>
      <c r="AV189" s="77"/>
      <c r="AW189" s="77"/>
      <c r="AX189" s="77"/>
      <c r="AY189" s="77"/>
      <c r="AZ189" s="77"/>
      <c r="BA189" s="77"/>
    </row>
    <row r="190" spans="1:53" ht="18.75" customHeight="1" x14ac:dyDescent="0.3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  <c r="AP190" s="77"/>
      <c r="AQ190" s="77"/>
      <c r="AR190" s="77"/>
      <c r="AS190" s="77"/>
      <c r="AT190" s="77"/>
      <c r="AU190" s="77"/>
      <c r="AV190" s="77"/>
      <c r="AW190" s="77"/>
      <c r="AX190" s="77"/>
      <c r="AY190" s="77"/>
      <c r="AZ190" s="77"/>
      <c r="BA190" s="77"/>
    </row>
    <row r="191" spans="1:53" ht="18.75" customHeight="1" x14ac:dyDescent="0.3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  <c r="AP191" s="77"/>
      <c r="AQ191" s="77"/>
      <c r="AR191" s="77"/>
      <c r="AS191" s="77"/>
      <c r="AT191" s="77"/>
      <c r="AU191" s="77"/>
      <c r="AV191" s="77"/>
      <c r="AW191" s="77"/>
      <c r="AX191" s="77"/>
      <c r="AY191" s="77"/>
      <c r="AZ191" s="77"/>
      <c r="BA191" s="77"/>
    </row>
    <row r="192" spans="1:53" ht="18.75" customHeight="1" x14ac:dyDescent="0.3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  <c r="AP192" s="77"/>
      <c r="AQ192" s="77"/>
      <c r="AR192" s="77"/>
      <c r="AS192" s="77"/>
      <c r="AT192" s="77"/>
      <c r="AU192" s="77"/>
      <c r="AV192" s="77"/>
      <c r="AW192" s="77"/>
      <c r="AX192" s="77"/>
      <c r="AY192" s="77"/>
      <c r="AZ192" s="77"/>
      <c r="BA192" s="77"/>
    </row>
    <row r="193" spans="1:53" ht="18.75" customHeight="1" x14ac:dyDescent="0.3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  <c r="AP193" s="77"/>
      <c r="AQ193" s="77"/>
      <c r="AR193" s="77"/>
      <c r="AS193" s="77"/>
      <c r="AT193" s="77"/>
      <c r="AU193" s="77"/>
      <c r="AV193" s="77"/>
      <c r="AW193" s="77"/>
      <c r="AX193" s="77"/>
      <c r="AY193" s="77"/>
      <c r="AZ193" s="77"/>
      <c r="BA193" s="77"/>
    </row>
    <row r="194" spans="1:53" ht="18.75" customHeight="1" x14ac:dyDescent="0.3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  <c r="AP194" s="77"/>
      <c r="AQ194" s="77"/>
      <c r="AR194" s="77"/>
      <c r="AS194" s="77"/>
      <c r="AT194" s="77"/>
      <c r="AU194" s="77"/>
      <c r="AV194" s="77"/>
      <c r="AW194" s="77"/>
      <c r="AX194" s="77"/>
      <c r="AY194" s="77"/>
      <c r="AZ194" s="77"/>
      <c r="BA194" s="77"/>
    </row>
    <row r="195" spans="1:53" ht="18.75" customHeight="1" x14ac:dyDescent="0.3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  <c r="AP195" s="77"/>
      <c r="AQ195" s="77"/>
      <c r="AR195" s="77"/>
      <c r="AS195" s="77"/>
      <c r="AT195" s="77"/>
      <c r="AU195" s="77"/>
      <c r="AV195" s="77"/>
      <c r="AW195" s="77"/>
      <c r="AX195" s="77"/>
      <c r="AY195" s="77"/>
      <c r="AZ195" s="77"/>
      <c r="BA195" s="77"/>
    </row>
    <row r="196" spans="1:53" ht="18.75" customHeight="1" x14ac:dyDescent="0.3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  <c r="AP196" s="77"/>
      <c r="AQ196" s="77"/>
      <c r="AR196" s="77"/>
      <c r="AS196" s="77"/>
      <c r="AT196" s="77"/>
      <c r="AU196" s="77"/>
      <c r="AV196" s="77"/>
      <c r="AW196" s="77"/>
      <c r="AX196" s="77"/>
      <c r="AY196" s="77"/>
      <c r="AZ196" s="77"/>
      <c r="BA196" s="77"/>
    </row>
    <row r="197" spans="1:53" ht="18.75" customHeight="1" x14ac:dyDescent="0.3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  <c r="AP197" s="77"/>
      <c r="AQ197" s="77"/>
      <c r="AR197" s="77"/>
      <c r="AS197" s="77"/>
      <c r="AT197" s="77"/>
      <c r="AU197" s="77"/>
      <c r="AV197" s="77"/>
      <c r="AW197" s="77"/>
      <c r="AX197" s="77"/>
      <c r="AY197" s="77"/>
      <c r="AZ197" s="77"/>
      <c r="BA197" s="77"/>
    </row>
    <row r="198" spans="1:53" ht="18.75" customHeight="1" x14ac:dyDescent="0.3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  <c r="AP198" s="77"/>
      <c r="AQ198" s="77"/>
      <c r="AR198" s="77"/>
      <c r="AS198" s="77"/>
      <c r="AT198" s="77"/>
      <c r="AU198" s="77"/>
      <c r="AV198" s="77"/>
      <c r="AW198" s="77"/>
      <c r="AX198" s="77"/>
      <c r="AY198" s="77"/>
      <c r="AZ198" s="77"/>
      <c r="BA198" s="77"/>
    </row>
    <row r="199" spans="1:53" ht="18.75" customHeight="1" x14ac:dyDescent="0.3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  <c r="AP199" s="77"/>
      <c r="AQ199" s="77"/>
      <c r="AR199" s="77"/>
      <c r="AS199" s="77"/>
      <c r="AT199" s="77"/>
      <c r="AU199" s="77"/>
      <c r="AV199" s="77"/>
      <c r="AW199" s="77"/>
      <c r="AX199" s="77"/>
      <c r="AY199" s="77"/>
      <c r="AZ199" s="77"/>
      <c r="BA199" s="77"/>
    </row>
    <row r="200" spans="1:53" ht="18.75" customHeight="1" x14ac:dyDescent="0.3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  <c r="AN200" s="77"/>
      <c r="AO200" s="77"/>
      <c r="AP200" s="77"/>
      <c r="AQ200" s="77"/>
      <c r="AR200" s="77"/>
      <c r="AS200" s="77"/>
      <c r="AT200" s="77"/>
      <c r="AU200" s="77"/>
      <c r="AV200" s="77"/>
      <c r="AW200" s="77"/>
      <c r="AX200" s="77"/>
      <c r="AY200" s="77"/>
      <c r="AZ200" s="77"/>
      <c r="BA200" s="77"/>
    </row>
    <row r="201" spans="1:53" ht="18.75" customHeight="1" x14ac:dyDescent="0.3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U201" s="77"/>
      <c r="AV201" s="77"/>
      <c r="AW201" s="77"/>
      <c r="AX201" s="77"/>
      <c r="AY201" s="77"/>
      <c r="AZ201" s="77"/>
      <c r="BA201" s="77"/>
    </row>
    <row r="202" spans="1:53" ht="18.75" customHeight="1" x14ac:dyDescent="0.3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  <c r="AN202" s="77"/>
      <c r="AO202" s="77"/>
      <c r="AP202" s="77"/>
      <c r="AQ202" s="77"/>
      <c r="AR202" s="77"/>
      <c r="AS202" s="77"/>
      <c r="AT202" s="77"/>
      <c r="AU202" s="77"/>
      <c r="AV202" s="77"/>
      <c r="AW202" s="77"/>
      <c r="AX202" s="77"/>
      <c r="AY202" s="77"/>
      <c r="AZ202" s="77"/>
      <c r="BA202" s="77"/>
    </row>
    <row r="203" spans="1:53" ht="18.75" customHeight="1" x14ac:dyDescent="0.3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  <c r="AP203" s="77"/>
      <c r="AQ203" s="77"/>
      <c r="AR203" s="77"/>
      <c r="AS203" s="77"/>
      <c r="AT203" s="77"/>
      <c r="AU203" s="77"/>
      <c r="AV203" s="77"/>
      <c r="AW203" s="77"/>
      <c r="AX203" s="77"/>
      <c r="AY203" s="77"/>
      <c r="AZ203" s="77"/>
      <c r="BA203" s="77"/>
    </row>
    <row r="204" spans="1:53" ht="18.75" customHeight="1" x14ac:dyDescent="0.3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  <c r="AP204" s="77"/>
      <c r="AQ204" s="77"/>
      <c r="AR204" s="77"/>
      <c r="AS204" s="77"/>
      <c r="AT204" s="77"/>
      <c r="AU204" s="77"/>
      <c r="AV204" s="77"/>
      <c r="AW204" s="77"/>
      <c r="AX204" s="77"/>
      <c r="AY204" s="77"/>
      <c r="AZ204" s="77"/>
      <c r="BA204" s="77"/>
    </row>
    <row r="205" spans="1:53" ht="18.75" customHeight="1" x14ac:dyDescent="0.3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  <c r="AP205" s="77"/>
      <c r="AQ205" s="77"/>
      <c r="AR205" s="77"/>
      <c r="AS205" s="77"/>
      <c r="AT205" s="77"/>
      <c r="AU205" s="77"/>
      <c r="AV205" s="77"/>
      <c r="AW205" s="77"/>
      <c r="AX205" s="77"/>
      <c r="AY205" s="77"/>
      <c r="AZ205" s="77"/>
      <c r="BA205" s="77"/>
    </row>
    <row r="206" spans="1:53" ht="18.75" customHeight="1" x14ac:dyDescent="0.3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  <c r="AP206" s="77"/>
      <c r="AQ206" s="77"/>
      <c r="AR206" s="77"/>
      <c r="AS206" s="77"/>
      <c r="AT206" s="77"/>
      <c r="AU206" s="77"/>
      <c r="AV206" s="77"/>
      <c r="AW206" s="77"/>
      <c r="AX206" s="77"/>
      <c r="AY206" s="77"/>
      <c r="AZ206" s="77"/>
      <c r="BA206" s="77"/>
    </row>
    <row r="207" spans="1:53" ht="18.75" customHeight="1" x14ac:dyDescent="0.3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  <c r="AN207" s="77"/>
      <c r="AO207" s="77"/>
      <c r="AP207" s="77"/>
      <c r="AQ207" s="77"/>
      <c r="AR207" s="77"/>
      <c r="AS207" s="77"/>
      <c r="AT207" s="77"/>
      <c r="AU207" s="77"/>
      <c r="AV207" s="77"/>
      <c r="AW207" s="77"/>
      <c r="AX207" s="77"/>
      <c r="AY207" s="77"/>
      <c r="AZ207" s="77"/>
      <c r="BA207" s="77"/>
    </row>
    <row r="208" spans="1:53" ht="18.75" customHeight="1" x14ac:dyDescent="0.3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  <c r="AP208" s="77"/>
      <c r="AQ208" s="77"/>
      <c r="AR208" s="77"/>
      <c r="AS208" s="77"/>
      <c r="AT208" s="77"/>
      <c r="AU208" s="77"/>
      <c r="AV208" s="77"/>
      <c r="AW208" s="77"/>
      <c r="AX208" s="77"/>
      <c r="AY208" s="77"/>
      <c r="AZ208" s="77"/>
      <c r="BA208" s="77"/>
    </row>
    <row r="209" spans="1:53" ht="18.75" customHeight="1" x14ac:dyDescent="0.3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  <c r="AN209" s="77"/>
      <c r="AO209" s="77"/>
      <c r="AP209" s="77"/>
      <c r="AQ209" s="77"/>
      <c r="AR209" s="77"/>
      <c r="AS209" s="77"/>
      <c r="AT209" s="77"/>
      <c r="AU209" s="77"/>
      <c r="AV209" s="77"/>
      <c r="AW209" s="77"/>
      <c r="AX209" s="77"/>
      <c r="AY209" s="77"/>
      <c r="AZ209" s="77"/>
      <c r="BA209" s="77"/>
    </row>
    <row r="210" spans="1:53" ht="18.75" customHeight="1" x14ac:dyDescent="0.3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  <c r="AP210" s="77"/>
      <c r="AQ210" s="77"/>
      <c r="AR210" s="77"/>
      <c r="AS210" s="77"/>
      <c r="AT210" s="77"/>
      <c r="AU210" s="77"/>
      <c r="AV210" s="77"/>
      <c r="AW210" s="77"/>
      <c r="AX210" s="77"/>
      <c r="AY210" s="77"/>
      <c r="AZ210" s="77"/>
      <c r="BA210" s="77"/>
    </row>
    <row r="211" spans="1:53" ht="18.75" customHeight="1" x14ac:dyDescent="0.3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  <c r="AN211" s="77"/>
      <c r="AO211" s="77"/>
      <c r="AP211" s="77"/>
      <c r="AQ211" s="77"/>
      <c r="AR211" s="77"/>
      <c r="AS211" s="77"/>
      <c r="AT211" s="77"/>
      <c r="AU211" s="77"/>
      <c r="AV211" s="77"/>
      <c r="AW211" s="77"/>
      <c r="AX211" s="77"/>
      <c r="AY211" s="77"/>
      <c r="AZ211" s="77"/>
      <c r="BA211" s="77"/>
    </row>
    <row r="212" spans="1:53" ht="18.75" customHeight="1" x14ac:dyDescent="0.3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  <c r="AP212" s="77"/>
      <c r="AQ212" s="77"/>
      <c r="AR212" s="77"/>
      <c r="AS212" s="77"/>
      <c r="AT212" s="77"/>
      <c r="AU212" s="77"/>
      <c r="AV212" s="77"/>
      <c r="AW212" s="77"/>
      <c r="AX212" s="77"/>
      <c r="AY212" s="77"/>
      <c r="AZ212" s="77"/>
      <c r="BA212" s="77"/>
    </row>
    <row r="213" spans="1:53" ht="18.75" customHeight="1" x14ac:dyDescent="0.3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  <c r="AN213" s="77"/>
      <c r="AO213" s="77"/>
      <c r="AP213" s="77"/>
      <c r="AQ213" s="77"/>
      <c r="AR213" s="77"/>
      <c r="AS213" s="77"/>
      <c r="AT213" s="77"/>
      <c r="AU213" s="77"/>
      <c r="AV213" s="77"/>
      <c r="AW213" s="77"/>
      <c r="AX213" s="77"/>
      <c r="AY213" s="77"/>
      <c r="AZ213" s="77"/>
      <c r="BA213" s="77"/>
    </row>
    <row r="214" spans="1:53" ht="18.75" customHeight="1" x14ac:dyDescent="0.3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  <c r="AP214" s="77"/>
      <c r="AQ214" s="77"/>
      <c r="AR214" s="77"/>
      <c r="AS214" s="77"/>
      <c r="AT214" s="77"/>
      <c r="AU214" s="77"/>
      <c r="AV214" s="77"/>
      <c r="AW214" s="77"/>
      <c r="AX214" s="77"/>
      <c r="AY214" s="77"/>
      <c r="AZ214" s="77"/>
      <c r="BA214" s="77"/>
    </row>
    <row r="215" spans="1:53" ht="18.75" customHeight="1" x14ac:dyDescent="0.3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  <c r="AP215" s="77"/>
      <c r="AQ215" s="77"/>
      <c r="AR215" s="77"/>
      <c r="AS215" s="77"/>
      <c r="AT215" s="77"/>
      <c r="AU215" s="77"/>
      <c r="AV215" s="77"/>
      <c r="AW215" s="77"/>
      <c r="AX215" s="77"/>
      <c r="AY215" s="77"/>
      <c r="AZ215" s="77"/>
      <c r="BA215" s="77"/>
    </row>
    <row r="216" spans="1:53" ht="18.75" customHeight="1" x14ac:dyDescent="0.3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77"/>
      <c r="AW216" s="77"/>
      <c r="AX216" s="77"/>
      <c r="AY216" s="77"/>
      <c r="AZ216" s="77"/>
      <c r="BA216" s="77"/>
    </row>
    <row r="217" spans="1:53" ht="18.75" customHeight="1" x14ac:dyDescent="0.3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  <c r="AP217" s="77"/>
      <c r="AQ217" s="77"/>
      <c r="AR217" s="77"/>
      <c r="AS217" s="77"/>
      <c r="AT217" s="77"/>
      <c r="AU217" s="77"/>
      <c r="AV217" s="77"/>
      <c r="AW217" s="77"/>
      <c r="AX217" s="77"/>
      <c r="AY217" s="77"/>
      <c r="AZ217" s="77"/>
      <c r="BA217" s="77"/>
    </row>
    <row r="218" spans="1:53" ht="18.75" customHeight="1" x14ac:dyDescent="0.3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  <c r="AP218" s="77"/>
      <c r="AQ218" s="77"/>
      <c r="AR218" s="77"/>
      <c r="AS218" s="77"/>
      <c r="AT218" s="77"/>
      <c r="AU218" s="77"/>
      <c r="AV218" s="77"/>
      <c r="AW218" s="77"/>
      <c r="AX218" s="77"/>
      <c r="AY218" s="77"/>
      <c r="AZ218" s="77"/>
      <c r="BA218" s="77"/>
    </row>
    <row r="219" spans="1:53" ht="18.75" customHeight="1" x14ac:dyDescent="0.3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  <c r="AP219" s="77"/>
      <c r="AQ219" s="77"/>
      <c r="AR219" s="77"/>
      <c r="AS219" s="77"/>
      <c r="AT219" s="77"/>
      <c r="AU219" s="77"/>
      <c r="AV219" s="77"/>
      <c r="AW219" s="77"/>
      <c r="AX219" s="77"/>
      <c r="AY219" s="77"/>
      <c r="AZ219" s="77"/>
      <c r="BA219" s="77"/>
    </row>
    <row r="220" spans="1:53" ht="18.75" customHeight="1" x14ac:dyDescent="0.3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  <c r="AP220" s="77"/>
      <c r="AQ220" s="77"/>
      <c r="AR220" s="77"/>
      <c r="AS220" s="77"/>
      <c r="AT220" s="77"/>
      <c r="AU220" s="77"/>
      <c r="AV220" s="77"/>
      <c r="AW220" s="77"/>
      <c r="AX220" s="77"/>
      <c r="AY220" s="77"/>
      <c r="AZ220" s="77"/>
      <c r="BA220" s="77"/>
    </row>
    <row r="221" spans="1:53" ht="18.75" customHeight="1" x14ac:dyDescent="0.3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77"/>
      <c r="AQ221" s="77"/>
      <c r="AR221" s="77"/>
      <c r="AS221" s="77"/>
      <c r="AT221" s="77"/>
      <c r="AU221" s="77"/>
      <c r="AV221" s="77"/>
      <c r="AW221" s="77"/>
      <c r="AX221" s="77"/>
      <c r="AY221" s="77"/>
      <c r="AZ221" s="77"/>
      <c r="BA221" s="77"/>
    </row>
    <row r="222" spans="1:53" ht="18.75" customHeight="1" x14ac:dyDescent="0.3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  <c r="AN222" s="77"/>
      <c r="AO222" s="77"/>
      <c r="AP222" s="77"/>
      <c r="AQ222" s="77"/>
      <c r="AR222" s="77"/>
      <c r="AS222" s="77"/>
      <c r="AT222" s="77"/>
      <c r="AU222" s="77"/>
      <c r="AV222" s="77"/>
      <c r="AW222" s="77"/>
      <c r="AX222" s="77"/>
      <c r="AY222" s="77"/>
      <c r="AZ222" s="77"/>
      <c r="BA222" s="77"/>
    </row>
    <row r="223" spans="1:53" ht="18.75" customHeight="1" x14ac:dyDescent="0.3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  <c r="AP223" s="77"/>
      <c r="AQ223" s="77"/>
      <c r="AR223" s="77"/>
      <c r="AS223" s="77"/>
      <c r="AT223" s="77"/>
      <c r="AU223" s="77"/>
      <c r="AV223" s="77"/>
      <c r="AW223" s="77"/>
      <c r="AX223" s="77"/>
      <c r="AY223" s="77"/>
      <c r="AZ223" s="77"/>
      <c r="BA223" s="77"/>
    </row>
    <row r="224" spans="1:53" ht="18.75" customHeight="1" x14ac:dyDescent="0.3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  <c r="AP224" s="77"/>
      <c r="AQ224" s="77"/>
      <c r="AR224" s="77"/>
      <c r="AS224" s="77"/>
      <c r="AT224" s="77"/>
      <c r="AU224" s="77"/>
      <c r="AV224" s="77"/>
      <c r="AW224" s="77"/>
      <c r="AX224" s="77"/>
      <c r="AY224" s="77"/>
      <c r="AZ224" s="77"/>
      <c r="BA224" s="77"/>
    </row>
    <row r="225" spans="1:53" ht="18.75" customHeight="1" x14ac:dyDescent="0.3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  <c r="AP225" s="77"/>
      <c r="AQ225" s="77"/>
      <c r="AR225" s="77"/>
      <c r="AS225" s="77"/>
      <c r="AT225" s="77"/>
      <c r="AU225" s="77"/>
      <c r="AV225" s="77"/>
      <c r="AW225" s="77"/>
      <c r="AX225" s="77"/>
      <c r="AY225" s="77"/>
      <c r="AZ225" s="77"/>
      <c r="BA225" s="77"/>
    </row>
    <row r="226" spans="1:53" ht="18.75" customHeight="1" x14ac:dyDescent="0.3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  <c r="AP226" s="77"/>
      <c r="AQ226" s="77"/>
      <c r="AR226" s="77"/>
      <c r="AS226" s="77"/>
      <c r="AT226" s="77"/>
      <c r="AU226" s="77"/>
      <c r="AV226" s="77"/>
      <c r="AW226" s="77"/>
      <c r="AX226" s="77"/>
      <c r="AY226" s="77"/>
      <c r="AZ226" s="77"/>
      <c r="BA226" s="77"/>
    </row>
    <row r="227" spans="1:53" ht="18.75" customHeight="1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  <c r="AP227" s="77"/>
      <c r="AQ227" s="77"/>
      <c r="AR227" s="77"/>
      <c r="AS227" s="77"/>
      <c r="AT227" s="77"/>
      <c r="AU227" s="77"/>
      <c r="AV227" s="77"/>
      <c r="AW227" s="77"/>
      <c r="AX227" s="77"/>
      <c r="AY227" s="77"/>
      <c r="AZ227" s="77"/>
      <c r="BA227" s="77"/>
    </row>
    <row r="228" spans="1:53" ht="18.75" customHeight="1" x14ac:dyDescent="0.3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  <c r="AN228" s="77"/>
      <c r="AO228" s="77"/>
      <c r="AP228" s="77"/>
      <c r="AQ228" s="77"/>
      <c r="AR228" s="77"/>
      <c r="AS228" s="77"/>
      <c r="AT228" s="77"/>
      <c r="AU228" s="77"/>
      <c r="AV228" s="77"/>
      <c r="AW228" s="77"/>
      <c r="AX228" s="77"/>
      <c r="AY228" s="77"/>
      <c r="AZ228" s="77"/>
      <c r="BA228" s="77"/>
    </row>
    <row r="229" spans="1:53" ht="18.75" customHeight="1" x14ac:dyDescent="0.3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  <c r="AP229" s="77"/>
      <c r="AQ229" s="77"/>
      <c r="AR229" s="77"/>
      <c r="AS229" s="77"/>
      <c r="AT229" s="77"/>
      <c r="AU229" s="77"/>
      <c r="AV229" s="77"/>
      <c r="AW229" s="77"/>
      <c r="AX229" s="77"/>
      <c r="AY229" s="77"/>
      <c r="AZ229" s="77"/>
      <c r="BA229" s="77"/>
    </row>
    <row r="230" spans="1:53" ht="18.75" customHeight="1" x14ac:dyDescent="0.3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  <c r="AN230" s="77"/>
      <c r="AO230" s="77"/>
      <c r="AP230" s="77"/>
      <c r="AQ230" s="77"/>
      <c r="AR230" s="77"/>
      <c r="AS230" s="77"/>
      <c r="AT230" s="77"/>
      <c r="AU230" s="77"/>
      <c r="AV230" s="77"/>
      <c r="AW230" s="77"/>
      <c r="AX230" s="77"/>
      <c r="AY230" s="77"/>
      <c r="AZ230" s="77"/>
      <c r="BA230" s="77"/>
    </row>
    <row r="231" spans="1:53" ht="18.75" customHeight="1" x14ac:dyDescent="0.3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  <c r="AP231" s="77"/>
      <c r="AQ231" s="77"/>
      <c r="AR231" s="77"/>
      <c r="AS231" s="77"/>
      <c r="AT231" s="77"/>
      <c r="AU231" s="77"/>
      <c r="AV231" s="77"/>
      <c r="AW231" s="77"/>
      <c r="AX231" s="77"/>
      <c r="AY231" s="77"/>
      <c r="AZ231" s="77"/>
      <c r="BA231" s="77"/>
    </row>
    <row r="232" spans="1:53" ht="18.75" customHeight="1" x14ac:dyDescent="0.3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  <c r="AP232" s="77"/>
      <c r="AQ232" s="77"/>
      <c r="AR232" s="77"/>
      <c r="AS232" s="77"/>
      <c r="AT232" s="77"/>
      <c r="AU232" s="77"/>
      <c r="AV232" s="77"/>
      <c r="AW232" s="77"/>
      <c r="AX232" s="77"/>
      <c r="AY232" s="77"/>
      <c r="AZ232" s="77"/>
      <c r="BA232" s="77"/>
    </row>
    <row r="233" spans="1:53" ht="18.75" customHeight="1" x14ac:dyDescent="0.3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  <c r="AN233" s="77"/>
      <c r="AO233" s="77"/>
      <c r="AP233" s="77"/>
      <c r="AQ233" s="77"/>
      <c r="AR233" s="77"/>
      <c r="AS233" s="77"/>
      <c r="AT233" s="77"/>
      <c r="AU233" s="77"/>
      <c r="AV233" s="77"/>
      <c r="AW233" s="77"/>
      <c r="AX233" s="77"/>
      <c r="AY233" s="77"/>
      <c r="AZ233" s="77"/>
      <c r="BA233" s="77"/>
    </row>
    <row r="234" spans="1:53" ht="18.75" customHeight="1" x14ac:dyDescent="0.3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  <c r="AP234" s="77"/>
      <c r="AQ234" s="77"/>
      <c r="AR234" s="77"/>
      <c r="AS234" s="77"/>
      <c r="AT234" s="77"/>
      <c r="AU234" s="77"/>
      <c r="AV234" s="77"/>
      <c r="AW234" s="77"/>
      <c r="AX234" s="77"/>
      <c r="AY234" s="77"/>
      <c r="AZ234" s="77"/>
      <c r="BA234" s="77"/>
    </row>
    <row r="235" spans="1:53" ht="18.75" customHeight="1" x14ac:dyDescent="0.3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  <c r="AN235" s="77"/>
      <c r="AO235" s="77"/>
      <c r="AP235" s="77"/>
      <c r="AQ235" s="77"/>
      <c r="AR235" s="77"/>
      <c r="AS235" s="77"/>
      <c r="AT235" s="77"/>
      <c r="AU235" s="77"/>
      <c r="AV235" s="77"/>
      <c r="AW235" s="77"/>
      <c r="AX235" s="77"/>
      <c r="AY235" s="77"/>
      <c r="AZ235" s="77"/>
      <c r="BA235" s="77"/>
    </row>
    <row r="236" spans="1:53" ht="18.75" customHeight="1" x14ac:dyDescent="0.3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  <c r="AN236" s="77"/>
      <c r="AO236" s="77"/>
      <c r="AP236" s="77"/>
      <c r="AQ236" s="77"/>
      <c r="AR236" s="77"/>
      <c r="AS236" s="77"/>
      <c r="AT236" s="77"/>
      <c r="AU236" s="77"/>
      <c r="AV236" s="77"/>
      <c r="AW236" s="77"/>
      <c r="AX236" s="77"/>
      <c r="AY236" s="77"/>
      <c r="AZ236" s="77"/>
      <c r="BA236" s="77"/>
    </row>
    <row r="237" spans="1:53" ht="18.75" customHeight="1" x14ac:dyDescent="0.3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  <c r="AN237" s="77"/>
      <c r="AO237" s="77"/>
      <c r="AP237" s="77"/>
      <c r="AQ237" s="77"/>
      <c r="AR237" s="77"/>
      <c r="AS237" s="77"/>
      <c r="AT237" s="77"/>
      <c r="AU237" s="77"/>
      <c r="AV237" s="77"/>
      <c r="AW237" s="77"/>
      <c r="AX237" s="77"/>
      <c r="AY237" s="77"/>
      <c r="AZ237" s="77"/>
      <c r="BA237" s="77"/>
    </row>
    <row r="238" spans="1:53" ht="18.75" customHeight="1" x14ac:dyDescent="0.3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  <c r="AN238" s="77"/>
      <c r="AO238" s="77"/>
      <c r="AP238" s="77"/>
      <c r="AQ238" s="77"/>
      <c r="AR238" s="77"/>
      <c r="AS238" s="77"/>
      <c r="AT238" s="77"/>
      <c r="AU238" s="77"/>
      <c r="AV238" s="77"/>
      <c r="AW238" s="77"/>
      <c r="AX238" s="77"/>
      <c r="AY238" s="77"/>
      <c r="AZ238" s="77"/>
      <c r="BA238" s="77"/>
    </row>
    <row r="239" spans="1:53" ht="18.75" customHeight="1" x14ac:dyDescent="0.3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  <c r="AN239" s="77"/>
      <c r="AO239" s="77"/>
      <c r="AP239" s="77"/>
      <c r="AQ239" s="77"/>
      <c r="AR239" s="77"/>
      <c r="AS239" s="77"/>
      <c r="AT239" s="77"/>
      <c r="AU239" s="77"/>
      <c r="AV239" s="77"/>
      <c r="AW239" s="77"/>
      <c r="AX239" s="77"/>
      <c r="AY239" s="77"/>
      <c r="AZ239" s="77"/>
      <c r="BA239" s="77"/>
    </row>
    <row r="240" spans="1:53" ht="18.75" customHeight="1" x14ac:dyDescent="0.3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  <c r="AN240" s="77"/>
      <c r="AO240" s="77"/>
      <c r="AP240" s="77"/>
      <c r="AQ240" s="77"/>
      <c r="AR240" s="77"/>
      <c r="AS240" s="77"/>
      <c r="AT240" s="77"/>
      <c r="AU240" s="77"/>
      <c r="AV240" s="77"/>
      <c r="AW240" s="77"/>
      <c r="AX240" s="77"/>
      <c r="AY240" s="77"/>
      <c r="AZ240" s="77"/>
      <c r="BA240" s="77"/>
    </row>
    <row r="241" spans="1:53" ht="18.75" customHeight="1" x14ac:dyDescent="0.3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  <c r="AN241" s="77"/>
      <c r="AO241" s="77"/>
      <c r="AP241" s="77"/>
      <c r="AQ241" s="77"/>
      <c r="AR241" s="77"/>
      <c r="AS241" s="77"/>
      <c r="AT241" s="77"/>
      <c r="AU241" s="77"/>
      <c r="AV241" s="77"/>
      <c r="AW241" s="77"/>
      <c r="AX241" s="77"/>
      <c r="AY241" s="77"/>
      <c r="AZ241" s="77"/>
      <c r="BA241" s="77"/>
    </row>
    <row r="242" spans="1:53" ht="18.75" customHeight="1" x14ac:dyDescent="0.3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  <c r="AN242" s="77"/>
      <c r="AO242" s="77"/>
      <c r="AP242" s="77"/>
      <c r="AQ242" s="77"/>
      <c r="AR242" s="77"/>
      <c r="AS242" s="77"/>
      <c r="AT242" s="77"/>
      <c r="AU242" s="77"/>
      <c r="AV242" s="77"/>
      <c r="AW242" s="77"/>
      <c r="AX242" s="77"/>
      <c r="AY242" s="77"/>
      <c r="AZ242" s="77"/>
      <c r="BA242" s="77"/>
    </row>
    <row r="243" spans="1:53" ht="18.75" customHeight="1" x14ac:dyDescent="0.3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  <c r="AP243" s="77"/>
      <c r="AQ243" s="77"/>
      <c r="AR243" s="77"/>
      <c r="AS243" s="77"/>
      <c r="AT243" s="77"/>
      <c r="AU243" s="77"/>
      <c r="AV243" s="77"/>
      <c r="AW243" s="77"/>
      <c r="AX243" s="77"/>
      <c r="AY243" s="77"/>
      <c r="AZ243" s="77"/>
      <c r="BA243" s="77"/>
    </row>
    <row r="244" spans="1:53" ht="18.75" customHeight="1" x14ac:dyDescent="0.3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  <c r="AN244" s="77"/>
      <c r="AO244" s="77"/>
      <c r="AP244" s="77"/>
      <c r="AQ244" s="77"/>
      <c r="AR244" s="77"/>
      <c r="AS244" s="77"/>
      <c r="AT244" s="77"/>
      <c r="AU244" s="77"/>
      <c r="AV244" s="77"/>
      <c r="AW244" s="77"/>
      <c r="AX244" s="77"/>
      <c r="AY244" s="77"/>
      <c r="AZ244" s="77"/>
      <c r="BA244" s="77"/>
    </row>
    <row r="245" spans="1:53" ht="18.75" customHeight="1" x14ac:dyDescent="0.3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  <c r="AN245" s="77"/>
      <c r="AO245" s="77"/>
      <c r="AP245" s="77"/>
      <c r="AQ245" s="77"/>
      <c r="AR245" s="77"/>
      <c r="AS245" s="77"/>
      <c r="AT245" s="77"/>
      <c r="AU245" s="77"/>
      <c r="AV245" s="77"/>
      <c r="AW245" s="77"/>
      <c r="AX245" s="77"/>
      <c r="AY245" s="77"/>
      <c r="AZ245" s="77"/>
      <c r="BA245" s="77"/>
    </row>
    <row r="246" spans="1:53" ht="18.75" customHeight="1" x14ac:dyDescent="0.3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  <c r="AW246" s="77"/>
      <c r="AX246" s="77"/>
      <c r="AY246" s="77"/>
      <c r="AZ246" s="77"/>
      <c r="BA246" s="77"/>
    </row>
    <row r="247" spans="1:53" ht="18.75" customHeight="1" x14ac:dyDescent="0.3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  <c r="AP247" s="77"/>
      <c r="AQ247" s="77"/>
      <c r="AR247" s="77"/>
      <c r="AS247" s="77"/>
      <c r="AT247" s="77"/>
      <c r="AU247" s="77"/>
      <c r="AV247" s="77"/>
      <c r="AW247" s="77"/>
      <c r="AX247" s="77"/>
      <c r="AY247" s="77"/>
      <c r="AZ247" s="77"/>
      <c r="BA247" s="77"/>
    </row>
    <row r="248" spans="1:53" ht="18.75" customHeight="1" x14ac:dyDescent="0.3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  <c r="AP248" s="77"/>
      <c r="AQ248" s="77"/>
      <c r="AR248" s="77"/>
      <c r="AS248" s="77"/>
      <c r="AT248" s="77"/>
      <c r="AU248" s="77"/>
      <c r="AV248" s="77"/>
      <c r="AW248" s="77"/>
      <c r="AX248" s="77"/>
      <c r="AY248" s="77"/>
      <c r="AZ248" s="77"/>
      <c r="BA248" s="77"/>
    </row>
    <row r="249" spans="1:53" ht="18.75" customHeight="1" x14ac:dyDescent="0.3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  <c r="AN249" s="77"/>
      <c r="AO249" s="77"/>
      <c r="AP249" s="77"/>
      <c r="AQ249" s="77"/>
      <c r="AR249" s="77"/>
      <c r="AS249" s="77"/>
      <c r="AT249" s="77"/>
      <c r="AU249" s="77"/>
      <c r="AV249" s="77"/>
      <c r="AW249" s="77"/>
      <c r="AX249" s="77"/>
      <c r="AY249" s="77"/>
      <c r="AZ249" s="77"/>
      <c r="BA249" s="77"/>
    </row>
    <row r="250" spans="1:53" ht="18.75" customHeight="1" x14ac:dyDescent="0.3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  <c r="AP250" s="77"/>
      <c r="AQ250" s="77"/>
      <c r="AR250" s="77"/>
      <c r="AS250" s="77"/>
      <c r="AT250" s="77"/>
      <c r="AU250" s="77"/>
      <c r="AV250" s="77"/>
      <c r="AW250" s="77"/>
      <c r="AX250" s="77"/>
      <c r="AY250" s="77"/>
      <c r="AZ250" s="77"/>
      <c r="BA250" s="77"/>
    </row>
    <row r="251" spans="1:53" ht="18.75" customHeight="1" x14ac:dyDescent="0.3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  <c r="AP251" s="77"/>
      <c r="AQ251" s="77"/>
      <c r="AR251" s="77"/>
      <c r="AS251" s="77"/>
      <c r="AT251" s="77"/>
      <c r="AU251" s="77"/>
      <c r="AV251" s="77"/>
      <c r="AW251" s="77"/>
      <c r="AX251" s="77"/>
      <c r="AY251" s="77"/>
      <c r="AZ251" s="77"/>
      <c r="BA251" s="77"/>
    </row>
    <row r="252" spans="1:53" ht="18.75" customHeight="1" x14ac:dyDescent="0.3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  <c r="AP252" s="77"/>
      <c r="AQ252" s="77"/>
      <c r="AR252" s="77"/>
      <c r="AS252" s="77"/>
      <c r="AT252" s="77"/>
      <c r="AU252" s="77"/>
      <c r="AV252" s="77"/>
      <c r="AW252" s="77"/>
      <c r="AX252" s="77"/>
      <c r="AY252" s="77"/>
      <c r="AZ252" s="77"/>
      <c r="BA252" s="77"/>
    </row>
    <row r="253" spans="1:53" ht="18.75" customHeight="1" x14ac:dyDescent="0.3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  <c r="AN253" s="77"/>
      <c r="AO253" s="77"/>
      <c r="AP253" s="77"/>
      <c r="AQ253" s="77"/>
      <c r="AR253" s="77"/>
      <c r="AS253" s="77"/>
      <c r="AT253" s="77"/>
      <c r="AU253" s="77"/>
      <c r="AV253" s="77"/>
      <c r="AW253" s="77"/>
      <c r="AX253" s="77"/>
      <c r="AY253" s="77"/>
      <c r="AZ253" s="77"/>
      <c r="BA253" s="77"/>
    </row>
    <row r="254" spans="1:53" ht="18.75" customHeight="1" x14ac:dyDescent="0.3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  <c r="AP254" s="77"/>
      <c r="AQ254" s="77"/>
      <c r="AR254" s="77"/>
      <c r="AS254" s="77"/>
      <c r="AT254" s="77"/>
      <c r="AU254" s="77"/>
      <c r="AV254" s="77"/>
      <c r="AW254" s="77"/>
      <c r="AX254" s="77"/>
      <c r="AY254" s="77"/>
      <c r="AZ254" s="77"/>
      <c r="BA254" s="77"/>
    </row>
    <row r="255" spans="1:53" ht="18.75" customHeight="1" x14ac:dyDescent="0.3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  <c r="AN255" s="77"/>
      <c r="AO255" s="77"/>
      <c r="AP255" s="77"/>
      <c r="AQ255" s="77"/>
      <c r="AR255" s="77"/>
      <c r="AS255" s="77"/>
      <c r="AT255" s="77"/>
      <c r="AU255" s="77"/>
      <c r="AV255" s="77"/>
      <c r="AW255" s="77"/>
      <c r="AX255" s="77"/>
      <c r="AY255" s="77"/>
      <c r="AZ255" s="77"/>
      <c r="BA255" s="77"/>
    </row>
    <row r="256" spans="1:53" ht="18.75" customHeight="1" x14ac:dyDescent="0.3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  <c r="AN256" s="77"/>
      <c r="AO256" s="77"/>
      <c r="AP256" s="77"/>
      <c r="AQ256" s="77"/>
      <c r="AR256" s="77"/>
      <c r="AS256" s="77"/>
      <c r="AT256" s="77"/>
      <c r="AU256" s="77"/>
      <c r="AV256" s="77"/>
      <c r="AW256" s="77"/>
      <c r="AX256" s="77"/>
      <c r="AY256" s="77"/>
      <c r="AZ256" s="77"/>
      <c r="BA256" s="77"/>
    </row>
    <row r="257" spans="1:53" ht="18.75" customHeight="1" x14ac:dyDescent="0.3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  <c r="AN257" s="77"/>
      <c r="AO257" s="77"/>
      <c r="AP257" s="77"/>
      <c r="AQ257" s="77"/>
      <c r="AR257" s="77"/>
      <c r="AS257" s="77"/>
      <c r="AT257" s="77"/>
      <c r="AU257" s="77"/>
      <c r="AV257" s="77"/>
      <c r="AW257" s="77"/>
      <c r="AX257" s="77"/>
      <c r="AY257" s="77"/>
      <c r="AZ257" s="77"/>
      <c r="BA257" s="77"/>
    </row>
    <row r="258" spans="1:53" ht="18.75" customHeight="1" x14ac:dyDescent="0.3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  <c r="AN258" s="77"/>
      <c r="AO258" s="77"/>
      <c r="AP258" s="77"/>
      <c r="AQ258" s="77"/>
      <c r="AR258" s="77"/>
      <c r="AS258" s="77"/>
      <c r="AT258" s="77"/>
      <c r="AU258" s="77"/>
      <c r="AV258" s="77"/>
      <c r="AW258" s="77"/>
      <c r="AX258" s="77"/>
      <c r="AY258" s="77"/>
      <c r="AZ258" s="77"/>
      <c r="BA258" s="77"/>
    </row>
    <row r="259" spans="1:53" ht="18.75" customHeight="1" x14ac:dyDescent="0.3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  <c r="AF259" s="77"/>
      <c r="AG259" s="77"/>
      <c r="AH259" s="77"/>
      <c r="AI259" s="77"/>
      <c r="AJ259" s="77"/>
      <c r="AK259" s="77"/>
      <c r="AL259" s="77"/>
      <c r="AM259" s="77"/>
      <c r="AN259" s="77"/>
      <c r="AO259" s="77"/>
      <c r="AP259" s="77"/>
      <c r="AQ259" s="77"/>
      <c r="AR259" s="77"/>
      <c r="AS259" s="77"/>
      <c r="AT259" s="77"/>
      <c r="AU259" s="77"/>
      <c r="AV259" s="77"/>
      <c r="AW259" s="77"/>
      <c r="AX259" s="77"/>
      <c r="AY259" s="77"/>
      <c r="AZ259" s="77"/>
      <c r="BA259" s="77"/>
    </row>
    <row r="260" spans="1:53" ht="18.75" customHeight="1" x14ac:dyDescent="0.3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  <c r="AE260" s="77"/>
      <c r="AF260" s="77"/>
      <c r="AG260" s="77"/>
      <c r="AH260" s="77"/>
      <c r="AI260" s="77"/>
      <c r="AJ260" s="77"/>
      <c r="AK260" s="77"/>
      <c r="AL260" s="77"/>
      <c r="AM260" s="77"/>
      <c r="AN260" s="77"/>
      <c r="AO260" s="77"/>
      <c r="AP260" s="77"/>
      <c r="AQ260" s="77"/>
      <c r="AR260" s="77"/>
      <c r="AS260" s="77"/>
      <c r="AT260" s="77"/>
      <c r="AU260" s="77"/>
      <c r="AV260" s="77"/>
      <c r="AW260" s="77"/>
      <c r="AX260" s="77"/>
      <c r="AY260" s="77"/>
      <c r="AZ260" s="77"/>
      <c r="BA260" s="77"/>
    </row>
    <row r="261" spans="1:53" ht="18.75" customHeight="1" x14ac:dyDescent="0.3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  <c r="AP261" s="77"/>
      <c r="AQ261" s="77"/>
      <c r="AR261" s="77"/>
      <c r="AS261" s="77"/>
      <c r="AT261" s="77"/>
      <c r="AU261" s="77"/>
      <c r="AV261" s="77"/>
      <c r="AW261" s="77"/>
      <c r="AX261" s="77"/>
      <c r="AY261" s="77"/>
      <c r="AZ261" s="77"/>
      <c r="BA261" s="77"/>
    </row>
    <row r="262" spans="1:53" ht="18.75" customHeight="1" x14ac:dyDescent="0.3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  <c r="AE262" s="77"/>
      <c r="AF262" s="77"/>
      <c r="AG262" s="77"/>
      <c r="AH262" s="77"/>
      <c r="AI262" s="77"/>
      <c r="AJ262" s="77"/>
      <c r="AK262" s="77"/>
      <c r="AL262" s="77"/>
      <c r="AM262" s="77"/>
      <c r="AN262" s="77"/>
      <c r="AO262" s="77"/>
      <c r="AP262" s="77"/>
      <c r="AQ262" s="77"/>
      <c r="AR262" s="77"/>
      <c r="AS262" s="77"/>
      <c r="AT262" s="77"/>
      <c r="AU262" s="77"/>
      <c r="AV262" s="77"/>
      <c r="AW262" s="77"/>
      <c r="AX262" s="77"/>
      <c r="AY262" s="77"/>
      <c r="AZ262" s="77"/>
      <c r="BA262" s="77"/>
    </row>
    <row r="263" spans="1:53" ht="18.75" customHeight="1" x14ac:dyDescent="0.3">
      <c r="A263" s="77"/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  <c r="AA263" s="77"/>
      <c r="AB263" s="77"/>
      <c r="AC263" s="77"/>
      <c r="AD263" s="77"/>
      <c r="AE263" s="77"/>
      <c r="AF263" s="77"/>
      <c r="AG263" s="77"/>
      <c r="AH263" s="77"/>
      <c r="AI263" s="77"/>
      <c r="AJ263" s="77"/>
      <c r="AK263" s="77"/>
      <c r="AL263" s="77"/>
      <c r="AM263" s="77"/>
      <c r="AN263" s="77"/>
      <c r="AO263" s="77"/>
      <c r="AP263" s="77"/>
      <c r="AQ263" s="77"/>
      <c r="AR263" s="77"/>
      <c r="AS263" s="77"/>
      <c r="AT263" s="77"/>
      <c r="AU263" s="77"/>
      <c r="AV263" s="77"/>
      <c r="AW263" s="77"/>
      <c r="AX263" s="77"/>
      <c r="AY263" s="77"/>
      <c r="AZ263" s="77"/>
      <c r="BA263" s="77"/>
    </row>
    <row r="264" spans="1:53" ht="18.75" customHeight="1" x14ac:dyDescent="0.3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  <c r="AA264" s="77"/>
      <c r="AB264" s="77"/>
      <c r="AC264" s="77"/>
      <c r="AD264" s="77"/>
      <c r="AE264" s="77"/>
      <c r="AF264" s="77"/>
      <c r="AG264" s="77"/>
      <c r="AH264" s="77"/>
      <c r="AI264" s="77"/>
      <c r="AJ264" s="77"/>
      <c r="AK264" s="77"/>
      <c r="AL264" s="77"/>
      <c r="AM264" s="77"/>
      <c r="AN264" s="77"/>
      <c r="AO264" s="77"/>
      <c r="AP264" s="77"/>
      <c r="AQ264" s="77"/>
      <c r="AR264" s="77"/>
      <c r="AS264" s="77"/>
      <c r="AT264" s="77"/>
      <c r="AU264" s="77"/>
      <c r="AV264" s="77"/>
      <c r="AW264" s="77"/>
      <c r="AX264" s="77"/>
      <c r="AY264" s="77"/>
      <c r="AZ264" s="77"/>
      <c r="BA264" s="77"/>
    </row>
    <row r="265" spans="1:53" ht="18.75" customHeight="1" x14ac:dyDescent="0.3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  <c r="AA265" s="77"/>
      <c r="AB265" s="77"/>
      <c r="AC265" s="77"/>
      <c r="AD265" s="77"/>
      <c r="AE265" s="77"/>
      <c r="AF265" s="77"/>
      <c r="AG265" s="77"/>
      <c r="AH265" s="77"/>
      <c r="AI265" s="77"/>
      <c r="AJ265" s="77"/>
      <c r="AK265" s="77"/>
      <c r="AL265" s="77"/>
      <c r="AM265" s="77"/>
      <c r="AN265" s="77"/>
      <c r="AO265" s="77"/>
      <c r="AP265" s="77"/>
      <c r="AQ265" s="77"/>
      <c r="AR265" s="77"/>
      <c r="AS265" s="77"/>
      <c r="AT265" s="77"/>
      <c r="AU265" s="77"/>
      <c r="AV265" s="77"/>
      <c r="AW265" s="77"/>
      <c r="AX265" s="77"/>
      <c r="AY265" s="77"/>
      <c r="AZ265" s="77"/>
      <c r="BA265" s="77"/>
    </row>
    <row r="266" spans="1:53" ht="18.75" customHeight="1" x14ac:dyDescent="0.3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  <c r="AA266" s="77"/>
      <c r="AB266" s="77"/>
      <c r="AC266" s="77"/>
      <c r="AD266" s="77"/>
      <c r="AE266" s="77"/>
      <c r="AF266" s="77"/>
      <c r="AG266" s="77"/>
      <c r="AH266" s="77"/>
      <c r="AI266" s="77"/>
      <c r="AJ266" s="77"/>
      <c r="AK266" s="77"/>
      <c r="AL266" s="77"/>
      <c r="AM266" s="77"/>
      <c r="AN266" s="77"/>
      <c r="AO266" s="77"/>
      <c r="AP266" s="77"/>
      <c r="AQ266" s="77"/>
      <c r="AR266" s="77"/>
      <c r="AS266" s="77"/>
      <c r="AT266" s="77"/>
      <c r="AU266" s="77"/>
      <c r="AV266" s="77"/>
      <c r="AW266" s="77"/>
      <c r="AX266" s="77"/>
      <c r="AY266" s="77"/>
      <c r="AZ266" s="77"/>
      <c r="BA266" s="77"/>
    </row>
    <row r="267" spans="1:53" ht="18.75" customHeight="1" x14ac:dyDescent="0.3">
      <c r="A267" s="77"/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  <c r="AA267" s="77"/>
      <c r="AB267" s="77"/>
      <c r="AC267" s="77"/>
      <c r="AD267" s="77"/>
      <c r="AE267" s="77"/>
      <c r="AF267" s="77"/>
      <c r="AG267" s="77"/>
      <c r="AH267" s="77"/>
      <c r="AI267" s="77"/>
      <c r="AJ267" s="77"/>
      <c r="AK267" s="77"/>
      <c r="AL267" s="77"/>
      <c r="AM267" s="77"/>
      <c r="AN267" s="77"/>
      <c r="AO267" s="77"/>
      <c r="AP267" s="77"/>
      <c r="AQ267" s="77"/>
      <c r="AR267" s="77"/>
      <c r="AS267" s="77"/>
      <c r="AT267" s="77"/>
      <c r="AU267" s="77"/>
      <c r="AV267" s="77"/>
      <c r="AW267" s="77"/>
      <c r="AX267" s="77"/>
      <c r="AY267" s="77"/>
      <c r="AZ267" s="77"/>
      <c r="BA267" s="77"/>
    </row>
    <row r="268" spans="1:53" ht="18.75" customHeight="1" x14ac:dyDescent="0.3">
      <c r="A268" s="77"/>
      <c r="B268" s="77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77"/>
      <c r="AA268" s="77"/>
      <c r="AB268" s="77"/>
      <c r="AC268" s="77"/>
      <c r="AD268" s="77"/>
      <c r="AE268" s="77"/>
      <c r="AF268" s="77"/>
      <c r="AG268" s="77"/>
      <c r="AH268" s="77"/>
      <c r="AI268" s="77"/>
      <c r="AJ268" s="77"/>
      <c r="AK268" s="77"/>
      <c r="AL268" s="77"/>
      <c r="AM268" s="77"/>
      <c r="AN268" s="77"/>
      <c r="AO268" s="77"/>
      <c r="AP268" s="77"/>
      <c r="AQ268" s="77"/>
      <c r="AR268" s="77"/>
      <c r="AS268" s="77"/>
      <c r="AT268" s="77"/>
      <c r="AU268" s="77"/>
      <c r="AV268" s="77"/>
      <c r="AW268" s="77"/>
      <c r="AX268" s="77"/>
      <c r="AY268" s="77"/>
      <c r="AZ268" s="77"/>
      <c r="BA268" s="77"/>
    </row>
    <row r="269" spans="1:53" ht="18.75" customHeight="1" x14ac:dyDescent="0.3">
      <c r="A269" s="77"/>
      <c r="B269" s="77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  <c r="AA269" s="77"/>
      <c r="AB269" s="77"/>
      <c r="AC269" s="77"/>
      <c r="AD269" s="77"/>
      <c r="AE269" s="77"/>
      <c r="AF269" s="77"/>
      <c r="AG269" s="77"/>
      <c r="AH269" s="77"/>
      <c r="AI269" s="77"/>
      <c r="AJ269" s="77"/>
      <c r="AK269" s="77"/>
      <c r="AL269" s="77"/>
      <c r="AM269" s="77"/>
      <c r="AN269" s="77"/>
      <c r="AO269" s="77"/>
      <c r="AP269" s="77"/>
      <c r="AQ269" s="77"/>
      <c r="AR269" s="77"/>
      <c r="AS269" s="77"/>
      <c r="AT269" s="77"/>
      <c r="AU269" s="77"/>
      <c r="AV269" s="77"/>
      <c r="AW269" s="77"/>
      <c r="AX269" s="77"/>
      <c r="AY269" s="77"/>
      <c r="AZ269" s="77"/>
      <c r="BA269" s="77"/>
    </row>
    <row r="270" spans="1:53" ht="18.75" customHeight="1" x14ac:dyDescent="0.3">
      <c r="A270" s="77"/>
      <c r="B270" s="77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  <c r="AA270" s="77"/>
      <c r="AB270" s="77"/>
      <c r="AC270" s="77"/>
      <c r="AD270" s="77"/>
      <c r="AE270" s="77"/>
      <c r="AF270" s="77"/>
      <c r="AG270" s="77"/>
      <c r="AH270" s="77"/>
      <c r="AI270" s="77"/>
      <c r="AJ270" s="77"/>
      <c r="AK270" s="77"/>
      <c r="AL270" s="77"/>
      <c r="AM270" s="77"/>
      <c r="AN270" s="77"/>
      <c r="AO270" s="77"/>
      <c r="AP270" s="77"/>
      <c r="AQ270" s="77"/>
      <c r="AR270" s="77"/>
      <c r="AS270" s="77"/>
      <c r="AT270" s="77"/>
      <c r="AU270" s="77"/>
      <c r="AV270" s="77"/>
      <c r="AW270" s="77"/>
      <c r="AX270" s="77"/>
      <c r="AY270" s="77"/>
      <c r="AZ270" s="77"/>
      <c r="BA270" s="77"/>
    </row>
    <row r="271" spans="1:53" ht="18.75" customHeight="1" x14ac:dyDescent="0.3">
      <c r="A271" s="77"/>
      <c r="B271" s="77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  <c r="AA271" s="77"/>
      <c r="AB271" s="77"/>
      <c r="AC271" s="77"/>
      <c r="AD271" s="77"/>
      <c r="AE271" s="77"/>
      <c r="AF271" s="77"/>
      <c r="AG271" s="77"/>
      <c r="AH271" s="77"/>
      <c r="AI271" s="77"/>
      <c r="AJ271" s="77"/>
      <c r="AK271" s="77"/>
      <c r="AL271" s="77"/>
      <c r="AM271" s="77"/>
      <c r="AN271" s="77"/>
      <c r="AO271" s="77"/>
      <c r="AP271" s="77"/>
      <c r="AQ271" s="77"/>
      <c r="AR271" s="77"/>
      <c r="AS271" s="77"/>
      <c r="AT271" s="77"/>
      <c r="AU271" s="77"/>
      <c r="AV271" s="77"/>
      <c r="AW271" s="77"/>
      <c r="AX271" s="77"/>
      <c r="AY271" s="77"/>
      <c r="AZ271" s="77"/>
      <c r="BA271" s="77"/>
    </row>
    <row r="272" spans="1:53" ht="18.75" customHeight="1" x14ac:dyDescent="0.3">
      <c r="A272" s="77"/>
      <c r="B272" s="77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77"/>
      <c r="AA272" s="77"/>
      <c r="AB272" s="77"/>
      <c r="AC272" s="77"/>
      <c r="AD272" s="77"/>
      <c r="AE272" s="77"/>
      <c r="AF272" s="77"/>
      <c r="AG272" s="77"/>
      <c r="AH272" s="77"/>
      <c r="AI272" s="77"/>
      <c r="AJ272" s="77"/>
      <c r="AK272" s="77"/>
      <c r="AL272" s="77"/>
      <c r="AM272" s="77"/>
      <c r="AN272" s="77"/>
      <c r="AO272" s="77"/>
      <c r="AP272" s="77"/>
      <c r="AQ272" s="77"/>
      <c r="AR272" s="77"/>
      <c r="AS272" s="77"/>
      <c r="AT272" s="77"/>
      <c r="AU272" s="77"/>
      <c r="AV272" s="77"/>
      <c r="AW272" s="77"/>
      <c r="AX272" s="77"/>
      <c r="AY272" s="77"/>
      <c r="AZ272" s="77"/>
      <c r="BA272" s="77"/>
    </row>
    <row r="273" spans="1:53" ht="18.75" customHeight="1" x14ac:dyDescent="0.3">
      <c r="A273" s="77"/>
      <c r="B273" s="77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77"/>
      <c r="AA273" s="77"/>
      <c r="AB273" s="77"/>
      <c r="AC273" s="77"/>
      <c r="AD273" s="77"/>
      <c r="AE273" s="77"/>
      <c r="AF273" s="77"/>
      <c r="AG273" s="77"/>
      <c r="AH273" s="77"/>
      <c r="AI273" s="77"/>
      <c r="AJ273" s="77"/>
      <c r="AK273" s="77"/>
      <c r="AL273" s="77"/>
      <c r="AM273" s="77"/>
      <c r="AN273" s="77"/>
      <c r="AO273" s="77"/>
      <c r="AP273" s="77"/>
      <c r="AQ273" s="77"/>
      <c r="AR273" s="77"/>
      <c r="AS273" s="77"/>
      <c r="AT273" s="77"/>
      <c r="AU273" s="77"/>
      <c r="AV273" s="77"/>
      <c r="AW273" s="77"/>
      <c r="AX273" s="77"/>
      <c r="AY273" s="77"/>
      <c r="AZ273" s="77"/>
      <c r="BA273" s="77"/>
    </row>
    <row r="274" spans="1:53" ht="18.75" customHeight="1" x14ac:dyDescent="0.3">
      <c r="A274" s="77"/>
      <c r="B274" s="77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  <c r="AA274" s="77"/>
      <c r="AB274" s="77"/>
      <c r="AC274" s="77"/>
      <c r="AD274" s="77"/>
      <c r="AE274" s="77"/>
      <c r="AF274" s="77"/>
      <c r="AG274" s="77"/>
      <c r="AH274" s="77"/>
      <c r="AI274" s="77"/>
      <c r="AJ274" s="77"/>
      <c r="AK274" s="77"/>
      <c r="AL274" s="77"/>
      <c r="AM274" s="77"/>
      <c r="AN274" s="77"/>
      <c r="AO274" s="77"/>
      <c r="AP274" s="77"/>
      <c r="AQ274" s="77"/>
      <c r="AR274" s="77"/>
      <c r="AS274" s="77"/>
      <c r="AT274" s="77"/>
      <c r="AU274" s="77"/>
      <c r="AV274" s="77"/>
      <c r="AW274" s="77"/>
      <c r="AX274" s="77"/>
      <c r="AY274" s="77"/>
      <c r="AZ274" s="77"/>
      <c r="BA274" s="77"/>
    </row>
    <row r="275" spans="1:53" ht="18.75" customHeight="1" x14ac:dyDescent="0.3">
      <c r="A275" s="77"/>
      <c r="B275" s="77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  <c r="AA275" s="77"/>
      <c r="AB275" s="77"/>
      <c r="AC275" s="77"/>
      <c r="AD275" s="77"/>
      <c r="AE275" s="77"/>
      <c r="AF275" s="77"/>
      <c r="AG275" s="77"/>
      <c r="AH275" s="77"/>
      <c r="AI275" s="77"/>
      <c r="AJ275" s="77"/>
      <c r="AK275" s="77"/>
      <c r="AL275" s="77"/>
      <c r="AM275" s="77"/>
      <c r="AN275" s="77"/>
      <c r="AO275" s="77"/>
      <c r="AP275" s="77"/>
      <c r="AQ275" s="77"/>
      <c r="AR275" s="77"/>
      <c r="AS275" s="77"/>
      <c r="AT275" s="77"/>
      <c r="AU275" s="77"/>
      <c r="AV275" s="77"/>
      <c r="AW275" s="77"/>
      <c r="AX275" s="77"/>
      <c r="AY275" s="77"/>
      <c r="AZ275" s="77"/>
      <c r="BA275" s="77"/>
    </row>
    <row r="276" spans="1:53" ht="18.75" customHeight="1" x14ac:dyDescent="0.3">
      <c r="A276" s="77"/>
      <c r="B276" s="77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  <c r="AA276" s="77"/>
      <c r="AB276" s="77"/>
      <c r="AC276" s="77"/>
      <c r="AD276" s="77"/>
      <c r="AE276" s="77"/>
      <c r="AF276" s="77"/>
      <c r="AG276" s="77"/>
      <c r="AH276" s="77"/>
      <c r="AI276" s="77"/>
      <c r="AJ276" s="77"/>
      <c r="AK276" s="77"/>
      <c r="AL276" s="77"/>
      <c r="AM276" s="77"/>
      <c r="AN276" s="77"/>
      <c r="AO276" s="77"/>
      <c r="AP276" s="77"/>
      <c r="AQ276" s="77"/>
      <c r="AR276" s="77"/>
      <c r="AS276" s="77"/>
      <c r="AT276" s="77"/>
      <c r="AU276" s="77"/>
      <c r="AV276" s="77"/>
      <c r="AW276" s="77"/>
      <c r="AX276" s="77"/>
      <c r="AY276" s="77"/>
      <c r="AZ276" s="77"/>
      <c r="BA276" s="77"/>
    </row>
    <row r="277" spans="1:53" ht="18.75" customHeight="1" x14ac:dyDescent="0.3">
      <c r="A277" s="77"/>
      <c r="B277" s="77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  <c r="AA277" s="77"/>
      <c r="AB277" s="77"/>
      <c r="AC277" s="77"/>
      <c r="AD277" s="77"/>
      <c r="AE277" s="77"/>
      <c r="AF277" s="77"/>
      <c r="AG277" s="77"/>
      <c r="AH277" s="77"/>
      <c r="AI277" s="77"/>
      <c r="AJ277" s="77"/>
      <c r="AK277" s="77"/>
      <c r="AL277" s="77"/>
      <c r="AM277" s="77"/>
      <c r="AN277" s="77"/>
      <c r="AO277" s="77"/>
      <c r="AP277" s="77"/>
      <c r="AQ277" s="77"/>
      <c r="AR277" s="77"/>
      <c r="AS277" s="77"/>
      <c r="AT277" s="77"/>
      <c r="AU277" s="77"/>
      <c r="AV277" s="77"/>
      <c r="AW277" s="77"/>
      <c r="AX277" s="77"/>
      <c r="AY277" s="77"/>
      <c r="AZ277" s="77"/>
      <c r="BA277" s="77"/>
    </row>
    <row r="278" spans="1:53" ht="18.75" customHeight="1" x14ac:dyDescent="0.3">
      <c r="A278" s="77"/>
      <c r="B278" s="77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  <c r="AA278" s="77"/>
      <c r="AB278" s="77"/>
      <c r="AC278" s="77"/>
      <c r="AD278" s="77"/>
      <c r="AE278" s="77"/>
      <c r="AF278" s="77"/>
      <c r="AG278" s="77"/>
      <c r="AH278" s="77"/>
      <c r="AI278" s="77"/>
      <c r="AJ278" s="77"/>
      <c r="AK278" s="77"/>
      <c r="AL278" s="77"/>
      <c r="AM278" s="77"/>
      <c r="AN278" s="77"/>
      <c r="AO278" s="77"/>
      <c r="AP278" s="77"/>
      <c r="AQ278" s="77"/>
      <c r="AR278" s="77"/>
      <c r="AS278" s="77"/>
      <c r="AT278" s="77"/>
      <c r="AU278" s="77"/>
      <c r="AV278" s="77"/>
      <c r="AW278" s="77"/>
      <c r="AX278" s="77"/>
      <c r="AY278" s="77"/>
      <c r="AZ278" s="77"/>
      <c r="BA278" s="77"/>
    </row>
    <row r="279" spans="1:53" ht="18.75" customHeight="1" x14ac:dyDescent="0.3">
      <c r="A279" s="77"/>
      <c r="B279" s="77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  <c r="AA279" s="77"/>
      <c r="AB279" s="77"/>
      <c r="AC279" s="77"/>
      <c r="AD279" s="77"/>
      <c r="AE279" s="77"/>
      <c r="AF279" s="77"/>
      <c r="AG279" s="77"/>
      <c r="AH279" s="77"/>
      <c r="AI279" s="77"/>
      <c r="AJ279" s="77"/>
      <c r="AK279" s="77"/>
      <c r="AL279" s="77"/>
      <c r="AM279" s="77"/>
      <c r="AN279" s="77"/>
      <c r="AO279" s="77"/>
      <c r="AP279" s="77"/>
      <c r="AQ279" s="77"/>
      <c r="AR279" s="77"/>
      <c r="AS279" s="77"/>
      <c r="AT279" s="77"/>
      <c r="AU279" s="77"/>
      <c r="AV279" s="77"/>
      <c r="AW279" s="77"/>
      <c r="AX279" s="77"/>
      <c r="AY279" s="77"/>
      <c r="AZ279" s="77"/>
      <c r="BA279" s="77"/>
    </row>
    <row r="280" spans="1:53" ht="18.75" customHeight="1" x14ac:dyDescent="0.3">
      <c r="A280" s="77"/>
      <c r="B280" s="77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77"/>
      <c r="AA280" s="77"/>
      <c r="AB280" s="77"/>
      <c r="AC280" s="77"/>
      <c r="AD280" s="77"/>
      <c r="AE280" s="77"/>
      <c r="AF280" s="77"/>
      <c r="AG280" s="77"/>
      <c r="AH280" s="77"/>
      <c r="AI280" s="77"/>
      <c r="AJ280" s="77"/>
      <c r="AK280" s="77"/>
      <c r="AL280" s="77"/>
      <c r="AM280" s="77"/>
      <c r="AN280" s="77"/>
      <c r="AO280" s="77"/>
      <c r="AP280" s="77"/>
      <c r="AQ280" s="77"/>
      <c r="AR280" s="77"/>
      <c r="AS280" s="77"/>
      <c r="AT280" s="77"/>
      <c r="AU280" s="77"/>
      <c r="AV280" s="77"/>
      <c r="AW280" s="77"/>
      <c r="AX280" s="77"/>
      <c r="AY280" s="77"/>
      <c r="AZ280" s="77"/>
      <c r="BA280" s="77"/>
    </row>
    <row r="281" spans="1:53" ht="18.75" customHeight="1" x14ac:dyDescent="0.3">
      <c r="A281" s="77"/>
      <c r="B281" s="77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  <c r="AA281" s="77"/>
      <c r="AB281" s="77"/>
      <c r="AC281" s="77"/>
      <c r="AD281" s="77"/>
      <c r="AE281" s="77"/>
      <c r="AF281" s="77"/>
      <c r="AG281" s="77"/>
      <c r="AH281" s="77"/>
      <c r="AI281" s="77"/>
      <c r="AJ281" s="77"/>
      <c r="AK281" s="77"/>
      <c r="AL281" s="77"/>
      <c r="AM281" s="77"/>
      <c r="AN281" s="77"/>
      <c r="AO281" s="77"/>
      <c r="AP281" s="77"/>
      <c r="AQ281" s="77"/>
      <c r="AR281" s="77"/>
      <c r="AS281" s="77"/>
      <c r="AT281" s="77"/>
      <c r="AU281" s="77"/>
      <c r="AV281" s="77"/>
      <c r="AW281" s="77"/>
      <c r="AX281" s="77"/>
      <c r="AY281" s="77"/>
      <c r="AZ281" s="77"/>
      <c r="BA281" s="77"/>
    </row>
    <row r="282" spans="1:53" ht="18.75" customHeight="1" x14ac:dyDescent="0.3">
      <c r="A282" s="77"/>
      <c r="B282" s="77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  <c r="Z282" s="77"/>
      <c r="AA282" s="77"/>
      <c r="AB282" s="77"/>
      <c r="AC282" s="77"/>
      <c r="AD282" s="77"/>
      <c r="AE282" s="77"/>
      <c r="AF282" s="77"/>
      <c r="AG282" s="77"/>
      <c r="AH282" s="77"/>
      <c r="AI282" s="77"/>
      <c r="AJ282" s="77"/>
      <c r="AK282" s="77"/>
      <c r="AL282" s="77"/>
      <c r="AM282" s="77"/>
      <c r="AN282" s="77"/>
      <c r="AO282" s="77"/>
      <c r="AP282" s="77"/>
      <c r="AQ282" s="77"/>
      <c r="AR282" s="77"/>
      <c r="AS282" s="77"/>
      <c r="AT282" s="77"/>
      <c r="AU282" s="77"/>
      <c r="AV282" s="77"/>
      <c r="AW282" s="77"/>
      <c r="AX282" s="77"/>
      <c r="AY282" s="77"/>
      <c r="AZ282" s="77"/>
      <c r="BA282" s="77"/>
    </row>
    <row r="283" spans="1:53" ht="18.75" customHeight="1" x14ac:dyDescent="0.3">
      <c r="A283" s="77"/>
      <c r="B283" s="77"/>
      <c r="C283" s="77"/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  <c r="Z283" s="77"/>
      <c r="AA283" s="77"/>
      <c r="AB283" s="77"/>
      <c r="AC283" s="77"/>
      <c r="AD283" s="77"/>
      <c r="AE283" s="77"/>
      <c r="AF283" s="77"/>
      <c r="AG283" s="77"/>
      <c r="AH283" s="77"/>
      <c r="AI283" s="77"/>
      <c r="AJ283" s="77"/>
      <c r="AK283" s="77"/>
      <c r="AL283" s="77"/>
      <c r="AM283" s="77"/>
      <c r="AN283" s="77"/>
      <c r="AO283" s="77"/>
      <c r="AP283" s="77"/>
      <c r="AQ283" s="77"/>
      <c r="AR283" s="77"/>
      <c r="AS283" s="77"/>
      <c r="AT283" s="77"/>
      <c r="AU283" s="77"/>
      <c r="AV283" s="77"/>
      <c r="AW283" s="77"/>
      <c r="AX283" s="77"/>
      <c r="AY283" s="77"/>
      <c r="AZ283" s="77"/>
      <c r="BA283" s="77"/>
    </row>
    <row r="284" spans="1:53" ht="18.75" customHeight="1" x14ac:dyDescent="0.3">
      <c r="A284" s="77"/>
      <c r="B284" s="77"/>
      <c r="C284" s="77"/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  <c r="Z284" s="77"/>
      <c r="AA284" s="77"/>
      <c r="AB284" s="77"/>
      <c r="AC284" s="77"/>
      <c r="AD284" s="77"/>
      <c r="AE284" s="77"/>
      <c r="AF284" s="77"/>
      <c r="AG284" s="77"/>
      <c r="AH284" s="77"/>
      <c r="AI284" s="77"/>
      <c r="AJ284" s="77"/>
      <c r="AK284" s="77"/>
      <c r="AL284" s="77"/>
      <c r="AM284" s="77"/>
      <c r="AN284" s="77"/>
      <c r="AO284" s="77"/>
      <c r="AP284" s="77"/>
      <c r="AQ284" s="77"/>
      <c r="AR284" s="77"/>
      <c r="AS284" s="77"/>
      <c r="AT284" s="77"/>
      <c r="AU284" s="77"/>
      <c r="AV284" s="77"/>
      <c r="AW284" s="77"/>
      <c r="AX284" s="77"/>
      <c r="AY284" s="77"/>
      <c r="AZ284" s="77"/>
      <c r="BA284" s="77"/>
    </row>
    <row r="285" spans="1:53" ht="18.75" customHeight="1" x14ac:dyDescent="0.3">
      <c r="A285" s="77"/>
      <c r="B285" s="77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  <c r="Z285" s="77"/>
      <c r="AA285" s="77"/>
      <c r="AB285" s="77"/>
      <c r="AC285" s="77"/>
      <c r="AD285" s="77"/>
      <c r="AE285" s="77"/>
      <c r="AF285" s="77"/>
      <c r="AG285" s="77"/>
      <c r="AH285" s="77"/>
      <c r="AI285" s="77"/>
      <c r="AJ285" s="77"/>
      <c r="AK285" s="77"/>
      <c r="AL285" s="77"/>
      <c r="AM285" s="77"/>
      <c r="AN285" s="77"/>
      <c r="AO285" s="77"/>
      <c r="AP285" s="77"/>
      <c r="AQ285" s="77"/>
      <c r="AR285" s="77"/>
      <c r="AS285" s="77"/>
      <c r="AT285" s="77"/>
      <c r="AU285" s="77"/>
      <c r="AV285" s="77"/>
      <c r="AW285" s="77"/>
      <c r="AX285" s="77"/>
      <c r="AY285" s="77"/>
      <c r="AZ285" s="77"/>
      <c r="BA285" s="77"/>
    </row>
    <row r="286" spans="1:53" ht="18.75" customHeight="1" x14ac:dyDescent="0.3">
      <c r="A286" s="77"/>
      <c r="B286" s="77"/>
      <c r="C286" s="77"/>
      <c r="D286" s="77"/>
      <c r="E286" s="77"/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77"/>
      <c r="X286" s="77"/>
      <c r="Y286" s="77"/>
      <c r="Z286" s="77"/>
      <c r="AA286" s="77"/>
      <c r="AB286" s="77"/>
      <c r="AC286" s="77"/>
      <c r="AD286" s="77"/>
      <c r="AE286" s="77"/>
      <c r="AF286" s="77"/>
      <c r="AG286" s="77"/>
      <c r="AH286" s="77"/>
      <c r="AI286" s="77"/>
      <c r="AJ286" s="77"/>
      <c r="AK286" s="77"/>
      <c r="AL286" s="77"/>
      <c r="AM286" s="77"/>
      <c r="AN286" s="77"/>
      <c r="AO286" s="77"/>
      <c r="AP286" s="77"/>
      <c r="AQ286" s="77"/>
      <c r="AR286" s="77"/>
      <c r="AS286" s="77"/>
      <c r="AT286" s="77"/>
      <c r="AU286" s="77"/>
      <c r="AV286" s="77"/>
      <c r="AW286" s="77"/>
      <c r="AX286" s="77"/>
      <c r="AY286" s="77"/>
      <c r="AZ286" s="77"/>
      <c r="BA286" s="77"/>
    </row>
    <row r="287" spans="1:53" ht="18.75" customHeight="1" x14ac:dyDescent="0.3">
      <c r="A287" s="77"/>
      <c r="B287" s="77"/>
      <c r="C287" s="77"/>
      <c r="D287" s="77"/>
      <c r="E287" s="77"/>
      <c r="F287" s="77"/>
      <c r="G287" s="77"/>
      <c r="H287" s="77"/>
      <c r="I287" s="77"/>
      <c r="J287" s="77"/>
      <c r="K287" s="77"/>
      <c r="L287" s="77"/>
      <c r="M287" s="77"/>
      <c r="N287" s="77"/>
      <c r="O287" s="77"/>
      <c r="P287" s="77"/>
      <c r="Q287" s="77"/>
      <c r="R287" s="77"/>
      <c r="S287" s="77"/>
      <c r="T287" s="77"/>
      <c r="U287" s="77"/>
      <c r="V287" s="77"/>
      <c r="W287" s="77"/>
      <c r="X287" s="77"/>
      <c r="Y287" s="77"/>
      <c r="Z287" s="77"/>
      <c r="AA287" s="77"/>
      <c r="AB287" s="77"/>
      <c r="AC287" s="77"/>
      <c r="AD287" s="77"/>
      <c r="AE287" s="77"/>
      <c r="AF287" s="77"/>
      <c r="AG287" s="77"/>
      <c r="AH287" s="77"/>
      <c r="AI287" s="77"/>
      <c r="AJ287" s="77"/>
      <c r="AK287" s="77"/>
      <c r="AL287" s="77"/>
      <c r="AM287" s="77"/>
      <c r="AN287" s="77"/>
      <c r="AO287" s="77"/>
      <c r="AP287" s="77"/>
      <c r="AQ287" s="77"/>
      <c r="AR287" s="77"/>
      <c r="AS287" s="77"/>
      <c r="AT287" s="77"/>
      <c r="AU287" s="77"/>
      <c r="AV287" s="77"/>
      <c r="AW287" s="77"/>
      <c r="AX287" s="77"/>
      <c r="AY287" s="77"/>
      <c r="AZ287" s="77"/>
      <c r="BA287" s="77"/>
    </row>
    <row r="288" spans="1:53" ht="18.75" customHeight="1" x14ac:dyDescent="0.3">
      <c r="A288" s="77"/>
      <c r="B288" s="77"/>
      <c r="C288" s="77"/>
      <c r="D288" s="77"/>
      <c r="E288" s="77"/>
      <c r="F288" s="77"/>
      <c r="G288" s="77"/>
      <c r="H288" s="77"/>
      <c r="I288" s="77"/>
      <c r="J288" s="77"/>
      <c r="K288" s="77"/>
      <c r="L288" s="77"/>
      <c r="M288" s="77"/>
      <c r="N288" s="77"/>
      <c r="O288" s="77"/>
      <c r="P288" s="77"/>
      <c r="Q288" s="77"/>
      <c r="R288" s="77"/>
      <c r="S288" s="77"/>
      <c r="T288" s="77"/>
      <c r="U288" s="77"/>
      <c r="V288" s="77"/>
      <c r="W288" s="77"/>
      <c r="X288" s="77"/>
      <c r="Y288" s="77"/>
      <c r="Z288" s="77"/>
      <c r="AA288" s="77"/>
      <c r="AB288" s="77"/>
      <c r="AC288" s="77"/>
      <c r="AD288" s="77"/>
      <c r="AE288" s="77"/>
      <c r="AF288" s="77"/>
      <c r="AG288" s="77"/>
      <c r="AH288" s="77"/>
      <c r="AI288" s="77"/>
      <c r="AJ288" s="77"/>
      <c r="AK288" s="77"/>
      <c r="AL288" s="77"/>
      <c r="AM288" s="77"/>
      <c r="AN288" s="77"/>
      <c r="AO288" s="77"/>
      <c r="AP288" s="77"/>
      <c r="AQ288" s="77"/>
      <c r="AR288" s="77"/>
      <c r="AS288" s="77"/>
      <c r="AT288" s="77"/>
      <c r="AU288" s="77"/>
      <c r="AV288" s="77"/>
      <c r="AW288" s="77"/>
      <c r="AX288" s="77"/>
      <c r="AY288" s="77"/>
      <c r="AZ288" s="77"/>
      <c r="BA288" s="77"/>
    </row>
    <row r="289" spans="1:53" ht="18.75" customHeight="1" x14ac:dyDescent="0.3">
      <c r="A289" s="77"/>
      <c r="B289" s="77"/>
      <c r="C289" s="77"/>
      <c r="D289" s="77"/>
      <c r="E289" s="77"/>
      <c r="F289" s="77"/>
      <c r="G289" s="77"/>
      <c r="H289" s="77"/>
      <c r="I289" s="77"/>
      <c r="J289" s="77"/>
      <c r="K289" s="77"/>
      <c r="L289" s="77"/>
      <c r="M289" s="77"/>
      <c r="N289" s="77"/>
      <c r="O289" s="77"/>
      <c r="P289" s="77"/>
      <c r="Q289" s="77"/>
      <c r="R289" s="77"/>
      <c r="S289" s="77"/>
      <c r="T289" s="77"/>
      <c r="U289" s="77"/>
      <c r="V289" s="77"/>
      <c r="W289" s="77"/>
      <c r="X289" s="77"/>
      <c r="Y289" s="77"/>
      <c r="Z289" s="77"/>
      <c r="AA289" s="77"/>
      <c r="AB289" s="77"/>
      <c r="AC289" s="77"/>
      <c r="AD289" s="77"/>
      <c r="AE289" s="77"/>
      <c r="AF289" s="77"/>
      <c r="AG289" s="77"/>
      <c r="AH289" s="77"/>
      <c r="AI289" s="77"/>
      <c r="AJ289" s="77"/>
      <c r="AK289" s="77"/>
      <c r="AL289" s="77"/>
      <c r="AM289" s="77"/>
      <c r="AN289" s="77"/>
      <c r="AO289" s="77"/>
      <c r="AP289" s="77"/>
      <c r="AQ289" s="77"/>
      <c r="AR289" s="77"/>
      <c r="AS289" s="77"/>
      <c r="AT289" s="77"/>
      <c r="AU289" s="77"/>
      <c r="AV289" s="77"/>
      <c r="AW289" s="77"/>
      <c r="AX289" s="77"/>
      <c r="AY289" s="77"/>
      <c r="AZ289" s="77"/>
      <c r="BA289" s="77"/>
    </row>
    <row r="290" spans="1:53" ht="18.75" customHeight="1" x14ac:dyDescent="0.3">
      <c r="A290" s="77"/>
      <c r="B290" s="77"/>
      <c r="C290" s="77"/>
      <c r="D290" s="77"/>
      <c r="E290" s="77"/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77"/>
      <c r="X290" s="77"/>
      <c r="Y290" s="77"/>
      <c r="Z290" s="77"/>
      <c r="AA290" s="77"/>
      <c r="AB290" s="77"/>
      <c r="AC290" s="77"/>
      <c r="AD290" s="77"/>
      <c r="AE290" s="77"/>
      <c r="AF290" s="77"/>
      <c r="AG290" s="77"/>
      <c r="AH290" s="77"/>
      <c r="AI290" s="77"/>
      <c r="AJ290" s="77"/>
      <c r="AK290" s="77"/>
      <c r="AL290" s="77"/>
      <c r="AM290" s="77"/>
      <c r="AN290" s="77"/>
      <c r="AO290" s="77"/>
      <c r="AP290" s="77"/>
      <c r="AQ290" s="77"/>
      <c r="AR290" s="77"/>
      <c r="AS290" s="77"/>
      <c r="AT290" s="77"/>
      <c r="AU290" s="77"/>
      <c r="AV290" s="77"/>
      <c r="AW290" s="77"/>
      <c r="AX290" s="77"/>
      <c r="AY290" s="77"/>
      <c r="AZ290" s="77"/>
      <c r="BA290" s="77"/>
    </row>
    <row r="291" spans="1:53" ht="18.75" customHeight="1" x14ac:dyDescent="0.3">
      <c r="A291" s="77"/>
      <c r="B291" s="77"/>
      <c r="C291" s="77"/>
      <c r="D291" s="77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  <c r="Y291" s="77"/>
      <c r="Z291" s="77"/>
      <c r="AA291" s="77"/>
      <c r="AB291" s="77"/>
      <c r="AC291" s="77"/>
      <c r="AD291" s="77"/>
      <c r="AE291" s="77"/>
      <c r="AF291" s="77"/>
      <c r="AG291" s="77"/>
      <c r="AH291" s="77"/>
      <c r="AI291" s="77"/>
      <c r="AJ291" s="77"/>
      <c r="AK291" s="77"/>
      <c r="AL291" s="77"/>
      <c r="AM291" s="77"/>
      <c r="AN291" s="77"/>
      <c r="AO291" s="77"/>
      <c r="AP291" s="77"/>
      <c r="AQ291" s="77"/>
      <c r="AR291" s="77"/>
      <c r="AS291" s="77"/>
      <c r="AT291" s="77"/>
      <c r="AU291" s="77"/>
      <c r="AV291" s="77"/>
      <c r="AW291" s="77"/>
      <c r="AX291" s="77"/>
      <c r="AY291" s="77"/>
      <c r="AZ291" s="77"/>
      <c r="BA291" s="77"/>
    </row>
    <row r="292" spans="1:53" ht="18.75" customHeight="1" x14ac:dyDescent="0.3">
      <c r="A292" s="77"/>
      <c r="B292" s="77"/>
      <c r="C292" s="77"/>
      <c r="D292" s="77"/>
      <c r="E292" s="77"/>
      <c r="F292" s="77"/>
      <c r="G292" s="77"/>
      <c r="H292" s="77"/>
      <c r="I292" s="77"/>
      <c r="J292" s="77"/>
      <c r="K292" s="77"/>
      <c r="L292" s="77"/>
      <c r="M292" s="77"/>
      <c r="N292" s="77"/>
      <c r="O292" s="77"/>
      <c r="P292" s="77"/>
      <c r="Q292" s="77"/>
      <c r="R292" s="77"/>
      <c r="S292" s="77"/>
      <c r="T292" s="77"/>
      <c r="U292" s="77"/>
      <c r="V292" s="77"/>
      <c r="W292" s="77"/>
      <c r="X292" s="77"/>
      <c r="Y292" s="77"/>
      <c r="Z292" s="77"/>
      <c r="AA292" s="77"/>
      <c r="AB292" s="77"/>
      <c r="AC292" s="77"/>
      <c r="AD292" s="77"/>
      <c r="AE292" s="77"/>
      <c r="AF292" s="77"/>
      <c r="AG292" s="77"/>
      <c r="AH292" s="77"/>
      <c r="AI292" s="77"/>
      <c r="AJ292" s="77"/>
      <c r="AK292" s="77"/>
      <c r="AL292" s="77"/>
      <c r="AM292" s="77"/>
      <c r="AN292" s="77"/>
      <c r="AO292" s="77"/>
      <c r="AP292" s="77"/>
      <c r="AQ292" s="77"/>
      <c r="AR292" s="77"/>
      <c r="AS292" s="77"/>
      <c r="AT292" s="77"/>
      <c r="AU292" s="77"/>
      <c r="AV292" s="77"/>
      <c r="AW292" s="77"/>
      <c r="AX292" s="77"/>
      <c r="AY292" s="77"/>
      <c r="AZ292" s="77"/>
      <c r="BA292" s="77"/>
    </row>
    <row r="293" spans="1:53" ht="18.75" customHeight="1" x14ac:dyDescent="0.3">
      <c r="A293" s="77"/>
      <c r="B293" s="77"/>
      <c r="C293" s="77"/>
      <c r="D293" s="77"/>
      <c r="E293" s="77"/>
      <c r="F293" s="77"/>
      <c r="G293" s="77"/>
      <c r="H293" s="77"/>
      <c r="I293" s="77"/>
      <c r="J293" s="77"/>
      <c r="K293" s="77"/>
      <c r="L293" s="77"/>
      <c r="M293" s="77"/>
      <c r="N293" s="77"/>
      <c r="O293" s="77"/>
      <c r="P293" s="77"/>
      <c r="Q293" s="77"/>
      <c r="R293" s="77"/>
      <c r="S293" s="77"/>
      <c r="T293" s="77"/>
      <c r="U293" s="77"/>
      <c r="V293" s="77"/>
      <c r="W293" s="77"/>
      <c r="X293" s="77"/>
      <c r="Y293" s="77"/>
      <c r="Z293" s="77"/>
      <c r="AA293" s="77"/>
      <c r="AB293" s="77"/>
      <c r="AC293" s="77"/>
      <c r="AD293" s="77"/>
      <c r="AE293" s="77"/>
      <c r="AF293" s="77"/>
      <c r="AG293" s="77"/>
      <c r="AH293" s="77"/>
      <c r="AI293" s="77"/>
      <c r="AJ293" s="77"/>
      <c r="AK293" s="77"/>
      <c r="AL293" s="77"/>
      <c r="AM293" s="77"/>
      <c r="AN293" s="77"/>
      <c r="AO293" s="77"/>
      <c r="AP293" s="77"/>
      <c r="AQ293" s="77"/>
      <c r="AR293" s="77"/>
      <c r="AS293" s="77"/>
      <c r="AT293" s="77"/>
      <c r="AU293" s="77"/>
      <c r="AV293" s="77"/>
      <c r="AW293" s="77"/>
      <c r="AX293" s="77"/>
      <c r="AY293" s="77"/>
      <c r="AZ293" s="77"/>
      <c r="BA293" s="77"/>
    </row>
    <row r="294" spans="1:53" ht="18.75" customHeight="1" x14ac:dyDescent="0.3">
      <c r="A294" s="77"/>
      <c r="B294" s="77"/>
      <c r="C294" s="77"/>
      <c r="D294" s="77"/>
      <c r="E294" s="77"/>
      <c r="F294" s="77"/>
      <c r="G294" s="77"/>
      <c r="H294" s="77"/>
      <c r="I294" s="77"/>
      <c r="J294" s="77"/>
      <c r="K294" s="77"/>
      <c r="L294" s="77"/>
      <c r="M294" s="77"/>
      <c r="N294" s="77"/>
      <c r="O294" s="77"/>
      <c r="P294" s="77"/>
      <c r="Q294" s="77"/>
      <c r="R294" s="77"/>
      <c r="S294" s="77"/>
      <c r="T294" s="77"/>
      <c r="U294" s="77"/>
      <c r="V294" s="77"/>
      <c r="W294" s="77"/>
      <c r="X294" s="77"/>
      <c r="Y294" s="77"/>
      <c r="Z294" s="77"/>
      <c r="AA294" s="77"/>
      <c r="AB294" s="77"/>
      <c r="AC294" s="77"/>
      <c r="AD294" s="77"/>
      <c r="AE294" s="77"/>
      <c r="AF294" s="77"/>
      <c r="AG294" s="77"/>
      <c r="AH294" s="77"/>
      <c r="AI294" s="77"/>
      <c r="AJ294" s="77"/>
      <c r="AK294" s="77"/>
      <c r="AL294" s="77"/>
      <c r="AM294" s="77"/>
      <c r="AN294" s="77"/>
      <c r="AO294" s="77"/>
      <c r="AP294" s="77"/>
      <c r="AQ294" s="77"/>
      <c r="AR294" s="77"/>
      <c r="AS294" s="77"/>
      <c r="AT294" s="77"/>
      <c r="AU294" s="77"/>
      <c r="AV294" s="77"/>
      <c r="AW294" s="77"/>
      <c r="AX294" s="77"/>
      <c r="AY294" s="77"/>
      <c r="AZ294" s="77"/>
      <c r="BA294" s="77"/>
    </row>
    <row r="295" spans="1:53" ht="18.75" customHeight="1" x14ac:dyDescent="0.3">
      <c r="A295" s="77"/>
      <c r="B295" s="77"/>
      <c r="C295" s="77"/>
      <c r="D295" s="77"/>
      <c r="E295" s="77"/>
      <c r="F295" s="77"/>
      <c r="G295" s="77"/>
      <c r="H295" s="77"/>
      <c r="I295" s="77"/>
      <c r="J295" s="77"/>
      <c r="K295" s="77"/>
      <c r="L295" s="77"/>
      <c r="M295" s="77"/>
      <c r="N295" s="77"/>
      <c r="O295" s="77"/>
      <c r="P295" s="77"/>
      <c r="Q295" s="77"/>
      <c r="R295" s="77"/>
      <c r="S295" s="77"/>
      <c r="T295" s="77"/>
      <c r="U295" s="77"/>
      <c r="V295" s="77"/>
      <c r="W295" s="77"/>
      <c r="X295" s="77"/>
      <c r="Y295" s="77"/>
      <c r="Z295" s="77"/>
      <c r="AA295" s="77"/>
      <c r="AB295" s="77"/>
      <c r="AC295" s="77"/>
      <c r="AD295" s="77"/>
      <c r="AE295" s="77"/>
      <c r="AF295" s="77"/>
      <c r="AG295" s="77"/>
      <c r="AH295" s="77"/>
      <c r="AI295" s="77"/>
      <c r="AJ295" s="77"/>
      <c r="AK295" s="77"/>
      <c r="AL295" s="77"/>
      <c r="AM295" s="77"/>
      <c r="AN295" s="77"/>
      <c r="AO295" s="77"/>
      <c r="AP295" s="77"/>
      <c r="AQ295" s="77"/>
      <c r="AR295" s="77"/>
      <c r="AS295" s="77"/>
      <c r="AT295" s="77"/>
      <c r="AU295" s="77"/>
      <c r="AV295" s="77"/>
      <c r="AW295" s="77"/>
      <c r="AX295" s="77"/>
      <c r="AY295" s="77"/>
      <c r="AZ295" s="77"/>
      <c r="BA295" s="77"/>
    </row>
    <row r="296" spans="1:53" ht="18.75" customHeight="1" x14ac:dyDescent="0.3">
      <c r="A296" s="77"/>
      <c r="B296" s="77"/>
      <c r="C296" s="77"/>
      <c r="D296" s="77"/>
      <c r="E296" s="77"/>
      <c r="F296" s="77"/>
      <c r="G296" s="77"/>
      <c r="H296" s="77"/>
      <c r="I296" s="77"/>
      <c r="J296" s="77"/>
      <c r="K296" s="77"/>
      <c r="L296" s="77"/>
      <c r="M296" s="77"/>
      <c r="N296" s="77"/>
      <c r="O296" s="77"/>
      <c r="P296" s="77"/>
      <c r="Q296" s="77"/>
      <c r="R296" s="77"/>
      <c r="S296" s="77"/>
      <c r="T296" s="77"/>
      <c r="U296" s="77"/>
      <c r="V296" s="77"/>
      <c r="W296" s="77"/>
      <c r="X296" s="77"/>
      <c r="Y296" s="77"/>
      <c r="Z296" s="77"/>
      <c r="AA296" s="77"/>
      <c r="AB296" s="77"/>
      <c r="AC296" s="77"/>
      <c r="AD296" s="77"/>
      <c r="AE296" s="77"/>
      <c r="AF296" s="77"/>
      <c r="AG296" s="77"/>
      <c r="AH296" s="77"/>
      <c r="AI296" s="77"/>
      <c r="AJ296" s="77"/>
      <c r="AK296" s="77"/>
      <c r="AL296" s="77"/>
      <c r="AM296" s="77"/>
      <c r="AN296" s="77"/>
      <c r="AO296" s="77"/>
      <c r="AP296" s="77"/>
      <c r="AQ296" s="77"/>
      <c r="AR296" s="77"/>
      <c r="AS296" s="77"/>
      <c r="AT296" s="77"/>
      <c r="AU296" s="77"/>
      <c r="AV296" s="77"/>
      <c r="AW296" s="77"/>
      <c r="AX296" s="77"/>
      <c r="AY296" s="77"/>
      <c r="AZ296" s="77"/>
      <c r="BA296" s="77"/>
    </row>
    <row r="297" spans="1:53" ht="18.75" customHeight="1" x14ac:dyDescent="0.3">
      <c r="A297" s="77"/>
      <c r="B297" s="77"/>
      <c r="C297" s="77"/>
      <c r="D297" s="77"/>
      <c r="E297" s="77"/>
      <c r="F297" s="77"/>
      <c r="G297" s="77"/>
      <c r="H297" s="77"/>
      <c r="I297" s="77"/>
      <c r="J297" s="77"/>
      <c r="K297" s="77"/>
      <c r="L297" s="77"/>
      <c r="M297" s="77"/>
      <c r="N297" s="77"/>
      <c r="O297" s="77"/>
      <c r="P297" s="77"/>
      <c r="Q297" s="77"/>
      <c r="R297" s="77"/>
      <c r="S297" s="77"/>
      <c r="T297" s="77"/>
      <c r="U297" s="77"/>
      <c r="V297" s="77"/>
      <c r="W297" s="77"/>
      <c r="X297" s="77"/>
      <c r="Y297" s="77"/>
      <c r="Z297" s="77"/>
      <c r="AA297" s="77"/>
      <c r="AB297" s="77"/>
      <c r="AC297" s="77"/>
      <c r="AD297" s="77"/>
      <c r="AE297" s="77"/>
      <c r="AF297" s="77"/>
      <c r="AG297" s="77"/>
      <c r="AH297" s="77"/>
      <c r="AI297" s="77"/>
      <c r="AJ297" s="77"/>
      <c r="AK297" s="77"/>
      <c r="AL297" s="77"/>
      <c r="AM297" s="77"/>
      <c r="AN297" s="77"/>
      <c r="AO297" s="77"/>
      <c r="AP297" s="77"/>
      <c r="AQ297" s="77"/>
      <c r="AR297" s="77"/>
      <c r="AS297" s="77"/>
      <c r="AT297" s="77"/>
      <c r="AU297" s="77"/>
      <c r="AV297" s="77"/>
      <c r="AW297" s="77"/>
      <c r="AX297" s="77"/>
      <c r="AY297" s="77"/>
      <c r="AZ297" s="77"/>
      <c r="BA297" s="77"/>
    </row>
    <row r="298" spans="1:53" ht="18.75" customHeight="1" x14ac:dyDescent="0.3">
      <c r="A298" s="77"/>
      <c r="B298" s="77"/>
      <c r="C298" s="77"/>
      <c r="D298" s="77"/>
      <c r="E298" s="77"/>
      <c r="F298" s="77"/>
      <c r="G298" s="77"/>
      <c r="H298" s="77"/>
      <c r="I298" s="77"/>
      <c r="J298" s="77"/>
      <c r="K298" s="77"/>
      <c r="L298" s="77"/>
      <c r="M298" s="77"/>
      <c r="N298" s="77"/>
      <c r="O298" s="77"/>
      <c r="P298" s="77"/>
      <c r="Q298" s="77"/>
      <c r="R298" s="77"/>
      <c r="S298" s="77"/>
      <c r="T298" s="77"/>
      <c r="U298" s="77"/>
      <c r="V298" s="77"/>
      <c r="W298" s="77"/>
      <c r="X298" s="77"/>
      <c r="Y298" s="77"/>
      <c r="Z298" s="77"/>
      <c r="AA298" s="77"/>
      <c r="AB298" s="77"/>
      <c r="AC298" s="77"/>
      <c r="AD298" s="77"/>
      <c r="AE298" s="77"/>
      <c r="AF298" s="77"/>
      <c r="AG298" s="77"/>
      <c r="AH298" s="77"/>
      <c r="AI298" s="77"/>
      <c r="AJ298" s="77"/>
      <c r="AK298" s="77"/>
      <c r="AL298" s="77"/>
      <c r="AM298" s="77"/>
      <c r="AN298" s="77"/>
      <c r="AO298" s="77"/>
      <c r="AP298" s="77"/>
      <c r="AQ298" s="77"/>
      <c r="AR298" s="77"/>
      <c r="AS298" s="77"/>
      <c r="AT298" s="77"/>
      <c r="AU298" s="77"/>
      <c r="AV298" s="77"/>
      <c r="AW298" s="77"/>
      <c r="AX298" s="77"/>
      <c r="AY298" s="77"/>
      <c r="AZ298" s="77"/>
      <c r="BA298" s="77"/>
    </row>
    <row r="299" spans="1:53" ht="18.75" customHeight="1" x14ac:dyDescent="0.3">
      <c r="A299" s="77"/>
      <c r="B299" s="77"/>
      <c r="C299" s="77"/>
      <c r="D299" s="77"/>
      <c r="E299" s="77"/>
      <c r="F299" s="77"/>
      <c r="G299" s="77"/>
      <c r="H299" s="77"/>
      <c r="I299" s="77"/>
      <c r="J299" s="77"/>
      <c r="K299" s="77"/>
      <c r="L299" s="77"/>
      <c r="M299" s="77"/>
      <c r="N299" s="77"/>
      <c r="O299" s="77"/>
      <c r="P299" s="77"/>
      <c r="Q299" s="77"/>
      <c r="R299" s="77"/>
      <c r="S299" s="77"/>
      <c r="T299" s="77"/>
      <c r="U299" s="77"/>
      <c r="V299" s="77"/>
      <c r="W299" s="77"/>
      <c r="X299" s="77"/>
      <c r="Y299" s="77"/>
      <c r="Z299" s="77"/>
      <c r="AA299" s="77"/>
      <c r="AB299" s="77"/>
      <c r="AC299" s="77"/>
      <c r="AD299" s="77"/>
      <c r="AE299" s="77"/>
      <c r="AF299" s="77"/>
      <c r="AG299" s="77"/>
      <c r="AH299" s="77"/>
      <c r="AI299" s="77"/>
      <c r="AJ299" s="77"/>
      <c r="AK299" s="77"/>
      <c r="AL299" s="77"/>
      <c r="AM299" s="77"/>
      <c r="AN299" s="77"/>
      <c r="AO299" s="77"/>
      <c r="AP299" s="77"/>
      <c r="AQ299" s="77"/>
      <c r="AR299" s="77"/>
      <c r="AS299" s="77"/>
      <c r="AT299" s="77"/>
      <c r="AU299" s="77"/>
      <c r="AV299" s="77"/>
      <c r="AW299" s="77"/>
      <c r="AX299" s="77"/>
      <c r="AY299" s="77"/>
      <c r="AZ299" s="77"/>
      <c r="BA299" s="77"/>
    </row>
    <row r="300" spans="1:53" ht="18.75" customHeight="1" x14ac:dyDescent="0.3">
      <c r="A300" s="77"/>
      <c r="B300" s="77"/>
      <c r="C300" s="77"/>
      <c r="D300" s="77"/>
      <c r="E300" s="77"/>
      <c r="F300" s="77"/>
      <c r="G300" s="77"/>
      <c r="H300" s="77"/>
      <c r="I300" s="77"/>
      <c r="J300" s="77"/>
      <c r="K300" s="77"/>
      <c r="L300" s="77"/>
      <c r="M300" s="77"/>
      <c r="N300" s="77"/>
      <c r="O300" s="77"/>
      <c r="P300" s="77"/>
      <c r="Q300" s="77"/>
      <c r="R300" s="77"/>
      <c r="S300" s="77"/>
      <c r="T300" s="77"/>
      <c r="U300" s="77"/>
      <c r="V300" s="77"/>
      <c r="W300" s="77"/>
      <c r="X300" s="77"/>
      <c r="Y300" s="77"/>
      <c r="Z300" s="77"/>
      <c r="AA300" s="77"/>
      <c r="AB300" s="77"/>
      <c r="AC300" s="77"/>
      <c r="AD300" s="77"/>
      <c r="AE300" s="77"/>
      <c r="AF300" s="77"/>
      <c r="AG300" s="77"/>
      <c r="AH300" s="77"/>
      <c r="AI300" s="77"/>
      <c r="AJ300" s="77"/>
      <c r="AK300" s="77"/>
      <c r="AL300" s="77"/>
      <c r="AM300" s="77"/>
      <c r="AN300" s="77"/>
      <c r="AO300" s="77"/>
      <c r="AP300" s="77"/>
      <c r="AQ300" s="77"/>
      <c r="AR300" s="77"/>
      <c r="AS300" s="77"/>
      <c r="AT300" s="77"/>
      <c r="AU300" s="77"/>
      <c r="AV300" s="77"/>
      <c r="AW300" s="77"/>
      <c r="AX300" s="77"/>
      <c r="AY300" s="77"/>
      <c r="AZ300" s="77"/>
      <c r="BA300" s="77"/>
    </row>
    <row r="301" spans="1:53" ht="18.75" customHeight="1" x14ac:dyDescent="0.3">
      <c r="A301" s="77"/>
      <c r="B301" s="77"/>
      <c r="C301" s="77"/>
      <c r="D301" s="77"/>
      <c r="E301" s="77"/>
      <c r="F301" s="77"/>
      <c r="G301" s="77"/>
      <c r="H301" s="77"/>
      <c r="I301" s="77"/>
      <c r="J301" s="77"/>
      <c r="K301" s="77"/>
      <c r="L301" s="77"/>
      <c r="M301" s="77"/>
      <c r="N301" s="77"/>
      <c r="O301" s="77"/>
      <c r="P301" s="77"/>
      <c r="Q301" s="77"/>
      <c r="R301" s="77"/>
      <c r="S301" s="77"/>
      <c r="T301" s="77"/>
      <c r="U301" s="77"/>
      <c r="V301" s="77"/>
      <c r="W301" s="77"/>
      <c r="X301" s="77"/>
      <c r="Y301" s="77"/>
      <c r="Z301" s="77"/>
      <c r="AA301" s="77"/>
      <c r="AB301" s="77"/>
      <c r="AC301" s="77"/>
      <c r="AD301" s="77"/>
      <c r="AE301" s="77"/>
      <c r="AF301" s="77"/>
      <c r="AG301" s="77"/>
      <c r="AH301" s="77"/>
      <c r="AI301" s="77"/>
      <c r="AJ301" s="77"/>
      <c r="AK301" s="77"/>
      <c r="AL301" s="77"/>
      <c r="AM301" s="77"/>
      <c r="AN301" s="77"/>
      <c r="AO301" s="77"/>
      <c r="AP301" s="77"/>
      <c r="AQ301" s="77"/>
      <c r="AR301" s="77"/>
      <c r="AS301" s="77"/>
      <c r="AT301" s="77"/>
      <c r="AU301" s="77"/>
      <c r="AV301" s="77"/>
      <c r="AW301" s="77"/>
      <c r="AX301" s="77"/>
      <c r="AY301" s="77"/>
      <c r="AZ301" s="77"/>
      <c r="BA301" s="77"/>
    </row>
    <row r="302" spans="1:53" ht="18.75" customHeight="1" x14ac:dyDescent="0.3">
      <c r="A302" s="77"/>
      <c r="B302" s="77"/>
      <c r="C302" s="77"/>
      <c r="D302" s="77"/>
      <c r="E302" s="77"/>
      <c r="F302" s="77"/>
      <c r="G302" s="77"/>
      <c r="H302" s="77"/>
      <c r="I302" s="77"/>
      <c r="J302" s="77"/>
      <c r="K302" s="77"/>
      <c r="L302" s="77"/>
      <c r="M302" s="77"/>
      <c r="N302" s="77"/>
      <c r="O302" s="77"/>
      <c r="P302" s="77"/>
      <c r="Q302" s="77"/>
      <c r="R302" s="77"/>
      <c r="S302" s="77"/>
      <c r="T302" s="77"/>
      <c r="U302" s="77"/>
      <c r="V302" s="77"/>
      <c r="W302" s="77"/>
      <c r="X302" s="77"/>
      <c r="Y302" s="77"/>
      <c r="Z302" s="77"/>
      <c r="AA302" s="77"/>
      <c r="AB302" s="77"/>
      <c r="AC302" s="77"/>
      <c r="AD302" s="77"/>
      <c r="AE302" s="77"/>
      <c r="AF302" s="77"/>
      <c r="AG302" s="77"/>
      <c r="AH302" s="77"/>
      <c r="AI302" s="77"/>
      <c r="AJ302" s="77"/>
      <c r="AK302" s="77"/>
      <c r="AL302" s="77"/>
      <c r="AM302" s="77"/>
      <c r="AN302" s="77"/>
      <c r="AO302" s="77"/>
      <c r="AP302" s="77"/>
      <c r="AQ302" s="77"/>
      <c r="AR302" s="77"/>
      <c r="AS302" s="77"/>
      <c r="AT302" s="77"/>
      <c r="AU302" s="77"/>
      <c r="AV302" s="77"/>
      <c r="AW302" s="77"/>
      <c r="AX302" s="77"/>
      <c r="AY302" s="77"/>
      <c r="AZ302" s="77"/>
      <c r="BA302" s="77"/>
    </row>
    <row r="303" spans="1:53" ht="18.75" customHeight="1" x14ac:dyDescent="0.3">
      <c r="A303" s="77"/>
      <c r="B303" s="77"/>
      <c r="C303" s="77"/>
      <c r="D303" s="77"/>
      <c r="E303" s="77"/>
      <c r="F303" s="77"/>
      <c r="G303" s="77"/>
      <c r="H303" s="77"/>
      <c r="I303" s="77"/>
      <c r="J303" s="77"/>
      <c r="K303" s="77"/>
      <c r="L303" s="77"/>
      <c r="M303" s="77"/>
      <c r="N303" s="77"/>
      <c r="O303" s="77"/>
      <c r="P303" s="77"/>
      <c r="Q303" s="77"/>
      <c r="R303" s="77"/>
      <c r="S303" s="77"/>
      <c r="T303" s="77"/>
      <c r="U303" s="77"/>
      <c r="V303" s="77"/>
      <c r="W303" s="77"/>
      <c r="X303" s="77"/>
      <c r="Y303" s="77"/>
      <c r="Z303" s="77"/>
      <c r="AA303" s="77"/>
      <c r="AB303" s="77"/>
      <c r="AC303" s="77"/>
      <c r="AD303" s="77"/>
      <c r="AE303" s="77"/>
      <c r="AF303" s="77"/>
      <c r="AG303" s="77"/>
      <c r="AH303" s="77"/>
      <c r="AI303" s="77"/>
      <c r="AJ303" s="77"/>
      <c r="AK303" s="77"/>
      <c r="AL303" s="77"/>
      <c r="AM303" s="77"/>
      <c r="AN303" s="77"/>
      <c r="AO303" s="77"/>
      <c r="AP303" s="77"/>
      <c r="AQ303" s="77"/>
      <c r="AR303" s="77"/>
      <c r="AS303" s="77"/>
      <c r="AT303" s="77"/>
      <c r="AU303" s="77"/>
      <c r="AV303" s="77"/>
      <c r="AW303" s="77"/>
      <c r="AX303" s="77"/>
      <c r="AY303" s="77"/>
      <c r="AZ303" s="77"/>
      <c r="BA303" s="77"/>
    </row>
    <row r="304" spans="1:53" ht="18.75" customHeight="1" x14ac:dyDescent="0.3">
      <c r="A304" s="77"/>
      <c r="B304" s="77"/>
      <c r="C304" s="77"/>
      <c r="D304" s="77"/>
      <c r="E304" s="77"/>
      <c r="F304" s="77"/>
      <c r="G304" s="77"/>
      <c r="H304" s="77"/>
      <c r="I304" s="77"/>
      <c r="J304" s="77"/>
      <c r="K304" s="77"/>
      <c r="L304" s="77"/>
      <c r="M304" s="77"/>
      <c r="N304" s="77"/>
      <c r="O304" s="77"/>
      <c r="P304" s="77"/>
      <c r="Q304" s="77"/>
      <c r="R304" s="77"/>
      <c r="S304" s="77"/>
      <c r="T304" s="77"/>
      <c r="U304" s="77"/>
      <c r="V304" s="77"/>
      <c r="W304" s="77"/>
      <c r="X304" s="77"/>
      <c r="Y304" s="77"/>
      <c r="Z304" s="77"/>
      <c r="AA304" s="77"/>
      <c r="AB304" s="77"/>
      <c r="AC304" s="77"/>
      <c r="AD304" s="77"/>
      <c r="AE304" s="77"/>
      <c r="AF304" s="77"/>
      <c r="AG304" s="77"/>
      <c r="AH304" s="77"/>
      <c r="AI304" s="77"/>
      <c r="AJ304" s="77"/>
      <c r="AK304" s="77"/>
      <c r="AL304" s="77"/>
      <c r="AM304" s="77"/>
      <c r="AN304" s="77"/>
      <c r="AO304" s="77"/>
      <c r="AP304" s="77"/>
      <c r="AQ304" s="77"/>
      <c r="AR304" s="77"/>
      <c r="AS304" s="77"/>
      <c r="AT304" s="77"/>
      <c r="AU304" s="77"/>
      <c r="AV304" s="77"/>
      <c r="AW304" s="77"/>
      <c r="AX304" s="77"/>
      <c r="AY304" s="77"/>
      <c r="AZ304" s="77"/>
      <c r="BA304" s="77"/>
    </row>
    <row r="305" spans="1:53" ht="18.75" customHeight="1" x14ac:dyDescent="0.3">
      <c r="A305" s="77"/>
      <c r="B305" s="77"/>
      <c r="C305" s="77"/>
      <c r="D305" s="77"/>
      <c r="E305" s="77"/>
      <c r="F305" s="77"/>
      <c r="G305" s="77"/>
      <c r="H305" s="77"/>
      <c r="I305" s="77"/>
      <c r="S305" s="77"/>
      <c r="T305" s="77"/>
      <c r="U305" s="77"/>
      <c r="V305" s="77"/>
      <c r="W305" s="77"/>
      <c r="X305" s="77"/>
      <c r="Y305" s="77"/>
      <c r="Z305" s="77"/>
      <c r="AA305" s="77"/>
      <c r="AB305" s="77"/>
      <c r="AC305" s="77"/>
      <c r="AD305" s="77"/>
      <c r="AE305" s="77"/>
      <c r="AF305" s="77"/>
      <c r="AG305" s="77"/>
      <c r="AH305" s="77"/>
      <c r="AI305" s="77"/>
      <c r="AJ305" s="77"/>
      <c r="AK305" s="77"/>
      <c r="AL305" s="77"/>
      <c r="AM305" s="77"/>
      <c r="AN305" s="77"/>
      <c r="AO305" s="77"/>
      <c r="AP305" s="77"/>
      <c r="AQ305" s="77"/>
      <c r="AR305" s="77"/>
      <c r="AS305" s="77"/>
      <c r="AT305" s="77"/>
      <c r="AU305" s="77"/>
      <c r="AV305" s="77"/>
      <c r="AW305" s="77"/>
      <c r="AX305" s="77"/>
      <c r="AY305" s="77"/>
      <c r="AZ305" s="77"/>
      <c r="BA305" s="77"/>
    </row>
    <row r="306" spans="1:53" ht="18.75" customHeight="1" x14ac:dyDescent="0.3">
      <c r="A306" s="77"/>
      <c r="B306" s="77"/>
      <c r="C306" s="77"/>
      <c r="D306" s="77"/>
      <c r="E306" s="77"/>
      <c r="F306" s="77"/>
      <c r="G306" s="77"/>
      <c r="H306" s="77"/>
      <c r="I306" s="77"/>
      <c r="S306" s="77"/>
      <c r="T306" s="77"/>
      <c r="U306" s="77"/>
      <c r="V306" s="77"/>
      <c r="W306" s="77"/>
      <c r="X306" s="77"/>
      <c r="Y306" s="77"/>
      <c r="Z306" s="77"/>
      <c r="AA306" s="77"/>
      <c r="AB306" s="77"/>
      <c r="AC306" s="77"/>
      <c r="AD306" s="77"/>
      <c r="AE306" s="77"/>
      <c r="AF306" s="77"/>
      <c r="AG306" s="77"/>
      <c r="AH306" s="77"/>
      <c r="AI306" s="77"/>
      <c r="AJ306" s="77"/>
      <c r="AK306" s="77"/>
      <c r="AL306" s="77"/>
      <c r="AM306" s="77"/>
      <c r="AN306" s="77"/>
      <c r="AO306" s="77"/>
      <c r="AP306" s="77"/>
      <c r="AQ306" s="77"/>
      <c r="AR306" s="77"/>
      <c r="AS306" s="77"/>
      <c r="AT306" s="77"/>
      <c r="AU306" s="77"/>
      <c r="AV306" s="77"/>
      <c r="AW306" s="77"/>
      <c r="AX306" s="77"/>
      <c r="AY306" s="77"/>
      <c r="AZ306" s="77"/>
      <c r="BA306" s="77"/>
    </row>
    <row r="307" spans="1:53" ht="18.75" customHeight="1" x14ac:dyDescent="0.3">
      <c r="A307" s="77"/>
      <c r="B307" s="77"/>
      <c r="C307" s="77"/>
      <c r="D307" s="77"/>
      <c r="E307" s="77"/>
      <c r="F307" s="77"/>
      <c r="G307" s="77"/>
      <c r="H307" s="77"/>
      <c r="I307" s="77"/>
      <c r="S307" s="77"/>
      <c r="T307" s="77"/>
      <c r="U307" s="77"/>
      <c r="V307" s="77"/>
      <c r="W307" s="77"/>
      <c r="X307" s="77"/>
      <c r="Y307" s="77"/>
      <c r="Z307" s="77"/>
      <c r="AA307" s="77"/>
      <c r="AB307" s="77"/>
      <c r="AC307" s="77"/>
      <c r="AD307" s="77"/>
      <c r="AE307" s="77"/>
      <c r="AF307" s="77"/>
      <c r="AG307" s="77"/>
      <c r="AH307" s="77"/>
      <c r="AI307" s="77"/>
      <c r="AJ307" s="77"/>
      <c r="AK307" s="77"/>
      <c r="AL307" s="77"/>
      <c r="AM307" s="77"/>
      <c r="AN307" s="77"/>
      <c r="AO307" s="77"/>
      <c r="AP307" s="77"/>
      <c r="AQ307" s="77"/>
      <c r="AR307" s="77"/>
      <c r="AS307" s="77"/>
      <c r="AT307" s="77"/>
      <c r="AU307" s="77"/>
      <c r="AV307" s="77"/>
      <c r="AW307" s="77"/>
      <c r="AX307" s="77"/>
      <c r="AY307" s="77"/>
      <c r="AZ307" s="77"/>
      <c r="BA307" s="77"/>
    </row>
    <row r="308" spans="1:53" ht="18.75" customHeight="1" x14ac:dyDescent="0.3">
      <c r="A308" s="77"/>
      <c r="B308" s="77"/>
      <c r="C308" s="77"/>
      <c r="D308" s="77"/>
      <c r="E308" s="77"/>
      <c r="F308" s="77"/>
      <c r="G308" s="77"/>
      <c r="H308" s="77"/>
      <c r="I308" s="77"/>
      <c r="S308" s="77"/>
      <c r="T308" s="77"/>
      <c r="U308" s="77"/>
      <c r="V308" s="77"/>
      <c r="W308" s="77"/>
      <c r="X308" s="77"/>
      <c r="Y308" s="77"/>
      <c r="Z308" s="77"/>
      <c r="AA308" s="77"/>
      <c r="AB308" s="77"/>
      <c r="AC308" s="77"/>
      <c r="AD308" s="77"/>
      <c r="AE308" s="77"/>
      <c r="AF308" s="77"/>
      <c r="AG308" s="77"/>
      <c r="AH308" s="77"/>
      <c r="AI308" s="77"/>
      <c r="AJ308" s="77"/>
      <c r="AK308" s="77"/>
      <c r="AL308" s="77"/>
      <c r="AM308" s="77"/>
      <c r="AN308" s="77"/>
      <c r="AO308" s="77"/>
      <c r="AP308" s="77"/>
      <c r="AQ308" s="77"/>
      <c r="AR308" s="77"/>
      <c r="AS308" s="77"/>
      <c r="AT308" s="77"/>
      <c r="AU308" s="77"/>
      <c r="AV308" s="77"/>
      <c r="AW308" s="77"/>
      <c r="AX308" s="77"/>
      <c r="AY308" s="77"/>
      <c r="AZ308" s="77"/>
      <c r="BA308" s="77"/>
    </row>
    <row r="309" spans="1:53" ht="18.75" customHeight="1" x14ac:dyDescent="0.3">
      <c r="A309" s="77"/>
      <c r="B309" s="77"/>
      <c r="C309" s="77"/>
      <c r="D309" s="77"/>
      <c r="E309" s="77"/>
      <c r="F309" s="77"/>
      <c r="G309" s="77"/>
      <c r="H309" s="77"/>
      <c r="I309" s="77"/>
      <c r="S309" s="77"/>
      <c r="T309" s="77"/>
      <c r="U309" s="77"/>
      <c r="V309" s="77"/>
      <c r="W309" s="77"/>
      <c r="X309" s="77"/>
      <c r="Y309" s="77"/>
      <c r="Z309" s="77"/>
      <c r="AA309" s="77"/>
      <c r="AB309" s="77"/>
      <c r="AC309" s="77"/>
      <c r="AD309" s="77"/>
      <c r="AE309" s="77"/>
      <c r="AF309" s="77"/>
      <c r="AG309" s="77"/>
      <c r="AH309" s="77"/>
      <c r="AI309" s="77"/>
      <c r="AJ309" s="77"/>
      <c r="AK309" s="77"/>
      <c r="AL309" s="77"/>
      <c r="AM309" s="77"/>
      <c r="AN309" s="77"/>
      <c r="AO309" s="77"/>
      <c r="AP309" s="77"/>
      <c r="AQ309" s="77"/>
      <c r="AR309" s="77"/>
      <c r="AS309" s="77"/>
      <c r="AT309" s="77"/>
      <c r="AU309" s="77"/>
      <c r="AV309" s="77"/>
      <c r="AW309" s="77"/>
      <c r="AX309" s="77"/>
      <c r="AY309" s="77"/>
      <c r="AZ309" s="77"/>
      <c r="BA309" s="77"/>
    </row>
    <row r="310" spans="1:53" ht="18.75" customHeight="1" x14ac:dyDescent="0.3">
      <c r="A310" s="77"/>
      <c r="B310" s="77"/>
      <c r="C310" s="77"/>
      <c r="D310" s="77"/>
      <c r="E310" s="77"/>
      <c r="F310" s="77"/>
      <c r="G310" s="77"/>
      <c r="H310" s="77"/>
      <c r="I310" s="77"/>
      <c r="S310" s="77"/>
      <c r="T310" s="77"/>
      <c r="U310" s="77"/>
      <c r="V310" s="77"/>
      <c r="W310" s="77"/>
      <c r="X310" s="77"/>
      <c r="Y310" s="77"/>
      <c r="Z310" s="77"/>
      <c r="AA310" s="77"/>
      <c r="AB310" s="77"/>
      <c r="AC310" s="77"/>
      <c r="AD310" s="77"/>
      <c r="AE310" s="77"/>
      <c r="AF310" s="77"/>
      <c r="AG310" s="77"/>
      <c r="AH310" s="77"/>
      <c r="AI310" s="77"/>
      <c r="AJ310" s="77"/>
      <c r="AK310" s="77"/>
      <c r="AL310" s="77"/>
      <c r="AM310" s="77"/>
      <c r="AN310" s="77"/>
      <c r="AO310" s="77"/>
      <c r="AP310" s="77"/>
      <c r="AQ310" s="77"/>
      <c r="AR310" s="77"/>
      <c r="AS310" s="77"/>
      <c r="AT310" s="77"/>
      <c r="AU310" s="77"/>
      <c r="AV310" s="77"/>
      <c r="AW310" s="77"/>
      <c r="AX310" s="77"/>
      <c r="AY310" s="77"/>
      <c r="AZ310" s="77"/>
      <c r="BA310" s="77"/>
    </row>
    <row r="311" spans="1:53" ht="18.75" customHeight="1" x14ac:dyDescent="0.3">
      <c r="A311" s="77"/>
      <c r="B311" s="77"/>
      <c r="C311" s="77"/>
      <c r="D311" s="77"/>
      <c r="E311" s="77"/>
      <c r="F311" s="77"/>
      <c r="G311" s="77"/>
      <c r="H311" s="77"/>
      <c r="I311" s="77"/>
      <c r="S311" s="77"/>
      <c r="T311" s="77"/>
      <c r="U311" s="77"/>
      <c r="V311" s="77"/>
      <c r="W311" s="77"/>
      <c r="X311" s="77"/>
      <c r="Y311" s="77"/>
      <c r="Z311" s="77"/>
      <c r="AA311" s="77"/>
      <c r="AB311" s="77"/>
      <c r="AC311" s="77"/>
      <c r="AD311" s="77"/>
      <c r="AE311" s="77"/>
      <c r="AF311" s="77"/>
      <c r="AG311" s="77"/>
      <c r="AH311" s="77"/>
      <c r="AI311" s="77"/>
      <c r="AJ311" s="77"/>
      <c r="AK311" s="77"/>
      <c r="AL311" s="77"/>
      <c r="AM311" s="77"/>
      <c r="AN311" s="77"/>
      <c r="AO311" s="77"/>
      <c r="AP311" s="77"/>
      <c r="AQ311" s="77"/>
      <c r="AR311" s="77"/>
      <c r="AS311" s="77"/>
      <c r="AT311" s="77"/>
      <c r="AU311" s="77"/>
      <c r="AV311" s="77"/>
      <c r="AW311" s="77"/>
      <c r="AX311" s="77"/>
      <c r="AY311" s="77"/>
      <c r="AZ311" s="77"/>
      <c r="BA311" s="77"/>
    </row>
    <row r="312" spans="1:53" ht="18.75" customHeight="1" x14ac:dyDescent="0.3">
      <c r="A312" s="77"/>
      <c r="B312" s="77"/>
      <c r="C312" s="77"/>
      <c r="D312" s="77"/>
      <c r="E312" s="77"/>
      <c r="F312" s="77"/>
      <c r="G312" s="77"/>
      <c r="H312" s="77"/>
      <c r="I312" s="77"/>
      <c r="S312" s="77"/>
      <c r="T312" s="77"/>
      <c r="U312" s="77"/>
      <c r="V312" s="77"/>
      <c r="W312" s="77"/>
      <c r="X312" s="77"/>
      <c r="Y312" s="77"/>
      <c r="Z312" s="77"/>
      <c r="AA312" s="77"/>
      <c r="AB312" s="77"/>
      <c r="AC312" s="77"/>
      <c r="AD312" s="77"/>
      <c r="AE312" s="77"/>
      <c r="AF312" s="77"/>
      <c r="AG312" s="77"/>
      <c r="AH312" s="77"/>
      <c r="AI312" s="77"/>
      <c r="AJ312" s="77"/>
      <c r="AK312" s="77"/>
      <c r="AL312" s="77"/>
      <c r="AM312" s="77"/>
      <c r="AN312" s="77"/>
      <c r="AO312" s="77"/>
      <c r="AP312" s="77"/>
      <c r="AQ312" s="77"/>
      <c r="AR312" s="77"/>
      <c r="AS312" s="77"/>
      <c r="AT312" s="77"/>
      <c r="AU312" s="77"/>
      <c r="AV312" s="77"/>
      <c r="AW312" s="77"/>
      <c r="AX312" s="77"/>
      <c r="AY312" s="77"/>
      <c r="AZ312" s="77"/>
      <c r="BA312" s="77"/>
    </row>
    <row r="313" spans="1:53" ht="18.75" customHeight="1" x14ac:dyDescent="0.3">
      <c r="A313" s="77"/>
      <c r="B313" s="77"/>
      <c r="C313" s="77"/>
      <c r="D313" s="77"/>
      <c r="E313" s="77"/>
      <c r="F313" s="77"/>
      <c r="G313" s="77"/>
      <c r="H313" s="77"/>
      <c r="I313" s="77"/>
      <c r="S313" s="77"/>
      <c r="T313" s="77"/>
      <c r="U313" s="77"/>
      <c r="V313" s="77"/>
      <c r="W313" s="77"/>
      <c r="X313" s="77"/>
      <c r="Y313" s="77"/>
      <c r="Z313" s="77"/>
      <c r="AA313" s="77"/>
      <c r="AB313" s="77"/>
      <c r="AC313" s="77"/>
      <c r="AD313" s="77"/>
      <c r="AE313" s="77"/>
      <c r="AF313" s="77"/>
      <c r="AG313" s="77"/>
      <c r="AH313" s="77"/>
      <c r="AI313" s="77"/>
      <c r="AJ313" s="77"/>
      <c r="AK313" s="77"/>
      <c r="AL313" s="77"/>
      <c r="AM313" s="77"/>
      <c r="AN313" s="77"/>
      <c r="AO313" s="77"/>
      <c r="AP313" s="77"/>
      <c r="AQ313" s="77"/>
      <c r="AR313" s="77"/>
      <c r="AS313" s="77"/>
      <c r="AT313" s="77"/>
      <c r="AU313" s="77"/>
      <c r="AV313" s="77"/>
      <c r="AW313" s="77"/>
      <c r="AX313" s="77"/>
      <c r="AY313" s="77"/>
      <c r="AZ313" s="77"/>
      <c r="BA313" s="77"/>
    </row>
    <row r="314" spans="1:53" ht="18.75" customHeight="1" x14ac:dyDescent="0.3">
      <c r="A314" s="77"/>
      <c r="B314" s="77"/>
      <c r="C314" s="77"/>
      <c r="D314" s="77"/>
      <c r="E314" s="77"/>
      <c r="F314" s="77"/>
      <c r="G314" s="77"/>
      <c r="H314" s="77"/>
      <c r="I314" s="77"/>
      <c r="S314" s="77"/>
      <c r="T314" s="77"/>
      <c r="U314" s="77"/>
      <c r="V314" s="77"/>
      <c r="W314" s="77"/>
      <c r="X314" s="77"/>
      <c r="Y314" s="77"/>
      <c r="Z314" s="77"/>
      <c r="AA314" s="77"/>
      <c r="AB314" s="77"/>
      <c r="AC314" s="77"/>
      <c r="AD314" s="77"/>
      <c r="AE314" s="77"/>
      <c r="AF314" s="77"/>
      <c r="AG314" s="77"/>
      <c r="AH314" s="77"/>
      <c r="AI314" s="77"/>
      <c r="AJ314" s="77"/>
      <c r="AK314" s="77"/>
      <c r="AL314" s="77"/>
      <c r="AM314" s="77"/>
      <c r="AN314" s="77"/>
      <c r="AO314" s="77"/>
      <c r="AP314" s="77"/>
      <c r="AQ314" s="77"/>
      <c r="AR314" s="77"/>
      <c r="AS314" s="77"/>
      <c r="AT314" s="77"/>
      <c r="AU314" s="77"/>
      <c r="AV314" s="77"/>
      <c r="AW314" s="77"/>
      <c r="AX314" s="77"/>
      <c r="AY314" s="77"/>
      <c r="AZ314" s="77"/>
      <c r="BA314" s="77"/>
    </row>
    <row r="315" spans="1:53" ht="15.75" customHeight="1" x14ac:dyDescent="0.2"/>
    <row r="316" spans="1:53" ht="15.75" customHeight="1" x14ac:dyDescent="0.2"/>
    <row r="317" spans="1:53" ht="15.75" customHeight="1" x14ac:dyDescent="0.2"/>
    <row r="318" spans="1:53" ht="15.75" customHeight="1" x14ac:dyDescent="0.2"/>
    <row r="319" spans="1:53" ht="15.75" customHeight="1" x14ac:dyDescent="0.2"/>
    <row r="320" spans="1:53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  <row r="1001" ht="15.75" customHeight="1" x14ac:dyDescent="0.2"/>
    <row r="1002" ht="15.75" customHeight="1" x14ac:dyDescent="0.2"/>
    <row r="1003" ht="15.75" customHeight="1" x14ac:dyDescent="0.2"/>
    <row r="1004" ht="15.75" customHeight="1" x14ac:dyDescent="0.2"/>
    <row r="1005" ht="15.75" customHeight="1" x14ac:dyDescent="0.2"/>
    <row r="1006" ht="15.75" customHeight="1" x14ac:dyDescent="0.2"/>
  </sheetData>
  <mergeCells count="54">
    <mergeCell ref="A6:AG6"/>
    <mergeCell ref="A1:AG1"/>
    <mergeCell ref="A2:AG2"/>
    <mergeCell ref="A3:AG3"/>
    <mergeCell ref="A4:AG4"/>
    <mergeCell ref="A5:AG5"/>
    <mergeCell ref="C8:U8"/>
    <mergeCell ref="X8:AG8"/>
    <mergeCell ref="B9:B10"/>
    <mergeCell ref="C9:D9"/>
    <mergeCell ref="E9:F9"/>
    <mergeCell ref="G9:H9"/>
    <mergeCell ref="I9:J9"/>
    <mergeCell ref="K9:L9"/>
    <mergeCell ref="M9:N9"/>
    <mergeCell ref="O9:P9"/>
    <mergeCell ref="S9:S10"/>
    <mergeCell ref="T9:T10"/>
    <mergeCell ref="U9:U10"/>
    <mergeCell ref="V9:V10"/>
    <mergeCell ref="W9:W10"/>
    <mergeCell ref="AD9:AD10"/>
    <mergeCell ref="AE9:AE10"/>
    <mergeCell ref="AF9:AF10"/>
    <mergeCell ref="AG9:AG10"/>
    <mergeCell ref="A11:A96"/>
    <mergeCell ref="B11:AG11"/>
    <mergeCell ref="B65:AG65"/>
    <mergeCell ref="B74:AG74"/>
    <mergeCell ref="B86:AG86"/>
    <mergeCell ref="X9:X10"/>
    <mergeCell ref="Y9:Y10"/>
    <mergeCell ref="Z9:Z10"/>
    <mergeCell ref="AA9:AA10"/>
    <mergeCell ref="AB9:AB10"/>
    <mergeCell ref="AC9:AC10"/>
    <mergeCell ref="Q9:R9"/>
    <mergeCell ref="J99:R99"/>
    <mergeCell ref="U99:AF99"/>
    <mergeCell ref="J100:R100"/>
    <mergeCell ref="U100:AF100"/>
    <mergeCell ref="J101:R101"/>
    <mergeCell ref="U101:AF101"/>
    <mergeCell ref="U102:AF102"/>
    <mergeCell ref="U103:AF103"/>
    <mergeCell ref="J102:R102"/>
    <mergeCell ref="U104:AF104"/>
    <mergeCell ref="U108:AF108"/>
    <mergeCell ref="J103:R103"/>
    <mergeCell ref="U105:AF105"/>
    <mergeCell ref="J104:R104"/>
    <mergeCell ref="U106:AF106"/>
    <mergeCell ref="J105:R105"/>
    <mergeCell ref="U107:AF107"/>
  </mergeCells>
  <printOptions horizontalCentered="1" verticalCentered="1"/>
  <pageMargins left="0.19685039370078741" right="0.31496062992125984" top="0.59055118110236227" bottom="0.39370078740157483" header="0" footer="0"/>
  <pageSetup paperSize="9" scale="40" fitToHeight="0" orientation="landscape" r:id="rId1"/>
  <rowBreaks count="1" manualBreakCount="1">
    <brk id="64" max="30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J1000"/>
  <sheetViews>
    <sheetView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B20" sqref="A20:XFD20"/>
    </sheetView>
  </sheetViews>
  <sheetFormatPr defaultColWidth="12.625" defaultRowHeight="15" customHeight="1" x14ac:dyDescent="0.2"/>
  <cols>
    <col min="1" max="1" width="3.625" customWidth="1"/>
    <col min="2" max="2" width="37.25" customWidth="1"/>
    <col min="3" max="3" width="7.625" customWidth="1"/>
    <col min="4" max="4" width="6.5" customWidth="1"/>
    <col min="5" max="5" width="11.75" customWidth="1"/>
    <col min="6" max="6" width="16.625" customWidth="1"/>
    <col min="7" max="7" width="10.375" customWidth="1"/>
    <col min="8" max="8" width="8.25" customWidth="1"/>
    <col min="9" max="9" width="17.25" customWidth="1"/>
    <col min="10" max="10" width="18.5" customWidth="1"/>
    <col min="11" max="11" width="7.625" customWidth="1"/>
    <col min="12" max="12" width="14" customWidth="1"/>
    <col min="13" max="13" width="18.125" customWidth="1"/>
    <col min="14" max="14" width="10.375" customWidth="1"/>
    <col min="15" max="15" width="14" customWidth="1"/>
    <col min="16" max="16" width="11.25" customWidth="1"/>
    <col min="17" max="36" width="8" customWidth="1"/>
  </cols>
  <sheetData>
    <row r="1" spans="1:36" ht="18.75" customHeight="1" x14ac:dyDescent="0.25">
      <c r="A1" s="607" t="s">
        <v>0</v>
      </c>
      <c r="B1" s="572"/>
      <c r="C1" s="572"/>
      <c r="D1" s="572"/>
      <c r="E1" s="572"/>
      <c r="F1" s="572"/>
      <c r="G1" s="572"/>
      <c r="H1" s="572"/>
      <c r="I1" s="572"/>
      <c r="J1" s="607" t="s">
        <v>0</v>
      </c>
      <c r="K1" s="572"/>
      <c r="L1" s="572"/>
      <c r="M1" s="572"/>
      <c r="N1" s="572"/>
      <c r="O1" s="572"/>
      <c r="P1" s="572"/>
      <c r="Q1" s="155"/>
      <c r="R1" s="155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  <c r="AD1" s="90"/>
      <c r="AE1" s="90"/>
      <c r="AF1" s="90"/>
      <c r="AG1" s="90"/>
      <c r="AH1" s="90"/>
      <c r="AI1" s="90"/>
      <c r="AJ1" s="90"/>
    </row>
    <row r="2" spans="1:36" ht="15.75" customHeight="1" x14ac:dyDescent="0.25">
      <c r="A2" s="607" t="s">
        <v>1</v>
      </c>
      <c r="B2" s="572"/>
      <c r="C2" s="572"/>
      <c r="D2" s="572"/>
      <c r="E2" s="572"/>
      <c r="F2" s="572"/>
      <c r="G2" s="572"/>
      <c r="H2" s="572"/>
      <c r="I2" s="572"/>
      <c r="J2" s="607" t="s">
        <v>1</v>
      </c>
      <c r="K2" s="572"/>
      <c r="L2" s="572"/>
      <c r="M2" s="572"/>
      <c r="N2" s="572"/>
      <c r="O2" s="572"/>
      <c r="P2" s="572"/>
      <c r="Q2" s="155"/>
      <c r="R2" s="155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  <c r="AD2" s="90"/>
      <c r="AE2" s="90"/>
      <c r="AF2" s="90"/>
      <c r="AG2" s="90"/>
      <c r="AH2" s="90"/>
      <c r="AI2" s="90"/>
      <c r="AJ2" s="90"/>
    </row>
    <row r="3" spans="1:36" ht="15.75" customHeight="1" x14ac:dyDescent="0.25">
      <c r="A3" s="607" t="s">
        <v>2</v>
      </c>
      <c r="B3" s="572"/>
      <c r="C3" s="572"/>
      <c r="D3" s="572"/>
      <c r="E3" s="572"/>
      <c r="F3" s="572"/>
      <c r="G3" s="572"/>
      <c r="H3" s="572"/>
      <c r="I3" s="572"/>
      <c r="J3" s="607" t="s">
        <v>2</v>
      </c>
      <c r="K3" s="572"/>
      <c r="L3" s="572"/>
      <c r="M3" s="572"/>
      <c r="N3" s="572"/>
      <c r="O3" s="572"/>
      <c r="P3" s="572"/>
      <c r="Q3" s="155"/>
      <c r="R3" s="155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</row>
    <row r="4" spans="1:36" ht="15.75" x14ac:dyDescent="0.25">
      <c r="A4" s="89"/>
      <c r="B4" s="91"/>
      <c r="C4" s="91"/>
      <c r="D4" s="91"/>
      <c r="E4" s="91"/>
      <c r="F4" s="91"/>
      <c r="G4" s="91"/>
      <c r="H4" s="91"/>
      <c r="I4" s="91"/>
      <c r="J4" s="89"/>
      <c r="K4" s="91"/>
      <c r="L4" s="91"/>
      <c r="M4" s="91"/>
      <c r="N4" s="91"/>
      <c r="O4" s="91"/>
      <c r="P4" s="91"/>
      <c r="Q4" s="91"/>
      <c r="R4" s="91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/>
      <c r="AF4" s="90"/>
      <c r="AG4" s="90"/>
      <c r="AH4" s="90"/>
      <c r="AI4" s="90"/>
      <c r="AJ4" s="90"/>
    </row>
    <row r="5" spans="1:36" ht="15.75" x14ac:dyDescent="0.25">
      <c r="A5" s="601" t="s">
        <v>3</v>
      </c>
      <c r="B5" s="572"/>
      <c r="C5" s="572"/>
      <c r="D5" s="572"/>
      <c r="E5" s="572"/>
      <c r="F5" s="572"/>
      <c r="G5" s="572"/>
      <c r="H5" s="572"/>
      <c r="I5" s="572"/>
      <c r="J5" s="601" t="s">
        <v>3</v>
      </c>
      <c r="K5" s="572"/>
      <c r="L5" s="572"/>
      <c r="M5" s="572"/>
      <c r="N5" s="572"/>
      <c r="O5" s="572"/>
      <c r="P5" s="572"/>
      <c r="Q5" s="91"/>
      <c r="R5" s="91"/>
      <c r="S5" s="90"/>
      <c r="T5" s="90"/>
      <c r="U5" s="90"/>
      <c r="V5" s="90"/>
      <c r="W5" s="90"/>
      <c r="X5" s="90"/>
      <c r="Y5" s="90"/>
      <c r="Z5" s="90"/>
      <c r="AA5" s="90"/>
      <c r="AB5" s="90"/>
      <c r="AC5" s="90"/>
      <c r="AD5" s="90"/>
      <c r="AE5" s="90"/>
      <c r="AF5" s="90"/>
      <c r="AG5" s="90"/>
      <c r="AH5" s="90"/>
      <c r="AI5" s="90"/>
      <c r="AJ5" s="90"/>
    </row>
    <row r="6" spans="1:36" ht="15.75" x14ac:dyDescent="0.25">
      <c r="A6" s="601" t="s">
        <v>77</v>
      </c>
      <c r="B6" s="572"/>
      <c r="C6" s="572"/>
      <c r="D6" s="572"/>
      <c r="E6" s="572"/>
      <c r="F6" s="572"/>
      <c r="G6" s="572"/>
      <c r="H6" s="572"/>
      <c r="I6" s="572"/>
      <c r="J6" s="601" t="s">
        <v>77</v>
      </c>
      <c r="K6" s="572"/>
      <c r="L6" s="572"/>
      <c r="M6" s="572"/>
      <c r="N6" s="572"/>
      <c r="O6" s="572"/>
      <c r="P6" s="572"/>
      <c r="Q6" s="91"/>
      <c r="R6" s="91"/>
      <c r="S6" s="90"/>
      <c r="T6" s="90"/>
      <c r="U6" s="90"/>
      <c r="V6" s="90"/>
      <c r="W6" s="90"/>
      <c r="X6" s="90"/>
      <c r="Y6" s="90"/>
      <c r="Z6" s="90"/>
      <c r="AA6" s="90"/>
      <c r="AB6" s="90"/>
      <c r="AC6" s="90"/>
      <c r="AD6" s="90"/>
      <c r="AE6" s="90"/>
      <c r="AF6" s="90"/>
      <c r="AG6" s="90"/>
      <c r="AH6" s="90"/>
      <c r="AI6" s="90"/>
      <c r="AJ6" s="90"/>
    </row>
    <row r="7" spans="1:36" x14ac:dyDescent="0.2">
      <c r="A7" s="89"/>
      <c r="B7" s="90"/>
      <c r="C7" s="89"/>
      <c r="D7" s="90"/>
      <c r="E7" s="90"/>
      <c r="F7" s="90"/>
      <c r="G7" s="90"/>
      <c r="H7" s="90"/>
      <c r="I7" s="90"/>
      <c r="J7" s="90"/>
      <c r="K7" s="89"/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  <c r="Y7" s="90"/>
      <c r="Z7" s="90"/>
      <c r="AA7" s="90"/>
      <c r="AB7" s="90"/>
      <c r="AC7" s="90"/>
      <c r="AD7" s="90"/>
      <c r="AE7" s="90"/>
      <c r="AF7" s="90"/>
      <c r="AG7" s="90"/>
      <c r="AH7" s="90"/>
      <c r="AI7" s="90"/>
      <c r="AJ7" s="90"/>
    </row>
    <row r="8" spans="1:36" ht="15.75" x14ac:dyDescent="0.25">
      <c r="A8" s="89"/>
      <c r="B8" s="92"/>
      <c r="C8" s="602" t="s">
        <v>78</v>
      </c>
      <c r="D8" s="595"/>
      <c r="E8" s="595"/>
      <c r="F8" s="595"/>
      <c r="G8" s="596"/>
      <c r="H8" s="92"/>
      <c r="I8" s="92"/>
      <c r="J8" s="92"/>
      <c r="K8" s="605" t="s">
        <v>79</v>
      </c>
      <c r="L8" s="576"/>
      <c r="M8" s="576"/>
      <c r="N8" s="576"/>
      <c r="O8" s="576"/>
      <c r="P8" s="577"/>
      <c r="Q8" s="91"/>
      <c r="R8" s="90"/>
      <c r="S8" s="90"/>
      <c r="T8" s="90"/>
      <c r="U8" s="90"/>
      <c r="V8" s="90"/>
      <c r="W8" s="90"/>
      <c r="X8" s="90"/>
      <c r="Y8" s="90"/>
      <c r="Z8" s="90"/>
      <c r="AA8" s="90"/>
      <c r="AB8" s="90"/>
      <c r="AC8" s="90"/>
      <c r="AD8" s="90"/>
      <c r="AE8" s="90"/>
      <c r="AF8" s="90"/>
      <c r="AG8" s="90"/>
      <c r="AH8" s="90"/>
      <c r="AI8" s="90"/>
      <c r="AJ8" s="90"/>
    </row>
    <row r="9" spans="1:36" ht="52.5" customHeight="1" x14ac:dyDescent="0.2">
      <c r="A9" s="89"/>
      <c r="B9" s="93" t="s">
        <v>7</v>
      </c>
      <c r="C9" s="94" t="s">
        <v>8</v>
      </c>
      <c r="D9" s="95" t="s">
        <v>66</v>
      </c>
      <c r="E9" s="95" t="s">
        <v>10</v>
      </c>
      <c r="F9" s="96" t="s">
        <v>67</v>
      </c>
      <c r="G9" s="96" t="s">
        <v>80</v>
      </c>
      <c r="H9" s="97" t="s">
        <v>81</v>
      </c>
      <c r="I9" s="98" t="s">
        <v>82</v>
      </c>
      <c r="J9" s="98" t="s">
        <v>83</v>
      </c>
      <c r="K9" s="99" t="s">
        <v>8</v>
      </c>
      <c r="L9" s="100" t="s">
        <v>60</v>
      </c>
      <c r="M9" s="100" t="s">
        <v>71</v>
      </c>
      <c r="N9" s="100" t="s">
        <v>72</v>
      </c>
      <c r="O9" s="100" t="s">
        <v>73</v>
      </c>
      <c r="P9" s="101" t="s">
        <v>10</v>
      </c>
      <c r="Q9" s="90"/>
      <c r="R9" s="90"/>
      <c r="S9" s="90"/>
      <c r="T9" s="90"/>
      <c r="U9" s="90"/>
      <c r="V9" s="90"/>
      <c r="W9" s="90"/>
      <c r="X9" s="90"/>
      <c r="Y9" s="90"/>
      <c r="Z9" s="90"/>
      <c r="AA9" s="90"/>
      <c r="AB9" s="90"/>
      <c r="AC9" s="90"/>
      <c r="AD9" s="90"/>
      <c r="AE9" s="90"/>
      <c r="AF9" s="90"/>
      <c r="AG9" s="90"/>
      <c r="AH9" s="90"/>
      <c r="AI9" s="90"/>
      <c r="AJ9" s="90"/>
    </row>
    <row r="10" spans="1:36" ht="15.75" x14ac:dyDescent="0.2">
      <c r="A10" s="603" t="s">
        <v>19</v>
      </c>
      <c r="B10" s="606" t="s">
        <v>20</v>
      </c>
      <c r="C10" s="579"/>
      <c r="D10" s="579"/>
      <c r="E10" s="579"/>
      <c r="F10" s="579"/>
      <c r="G10" s="579"/>
      <c r="H10" s="579"/>
      <c r="I10" s="579"/>
      <c r="J10" s="579"/>
      <c r="K10" s="579"/>
      <c r="L10" s="579"/>
      <c r="M10" s="579"/>
      <c r="N10" s="579"/>
      <c r="O10" s="579"/>
      <c r="P10" s="58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</row>
    <row r="11" spans="1:36" ht="15" customHeight="1" x14ac:dyDescent="0.2">
      <c r="A11" s="586"/>
      <c r="B11" s="156" t="s">
        <v>21</v>
      </c>
      <c r="C11" s="157">
        <f t="shared" ref="C11:C26" si="0">SUM(D11:G11)</f>
        <v>77</v>
      </c>
      <c r="D11" s="158">
        <v>51</v>
      </c>
      <c r="E11" s="158">
        <v>10</v>
      </c>
      <c r="F11" s="159">
        <v>15</v>
      </c>
      <c r="G11" s="160">
        <v>1</v>
      </c>
      <c r="H11" s="161">
        <v>400</v>
      </c>
      <c r="I11" s="162">
        <v>354</v>
      </c>
      <c r="J11" s="159">
        <v>14</v>
      </c>
      <c r="K11" s="157">
        <v>59</v>
      </c>
      <c r="L11" s="159">
        <v>29</v>
      </c>
      <c r="M11" s="159">
        <v>1</v>
      </c>
      <c r="N11" s="159">
        <v>20</v>
      </c>
      <c r="O11" s="159">
        <v>8</v>
      </c>
      <c r="P11" s="163">
        <v>1</v>
      </c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  <c r="AC11" s="90"/>
      <c r="AD11" s="90"/>
      <c r="AE11" s="90"/>
      <c r="AF11" s="90"/>
      <c r="AG11" s="90"/>
      <c r="AH11" s="90"/>
      <c r="AI11" s="90"/>
      <c r="AJ11" s="90"/>
    </row>
    <row r="12" spans="1:36" x14ac:dyDescent="0.2">
      <c r="A12" s="586"/>
      <c r="B12" s="118" t="s">
        <v>22</v>
      </c>
      <c r="C12" s="123">
        <f t="shared" si="0"/>
        <v>80</v>
      </c>
      <c r="D12" s="120">
        <v>79</v>
      </c>
      <c r="E12" s="120">
        <v>0</v>
      </c>
      <c r="F12" s="164">
        <v>0</v>
      </c>
      <c r="G12" s="124">
        <v>1</v>
      </c>
      <c r="H12" s="121">
        <v>620</v>
      </c>
      <c r="I12" s="122">
        <v>560</v>
      </c>
      <c r="J12" s="108">
        <v>18</v>
      </c>
      <c r="K12" s="123">
        <v>120</v>
      </c>
      <c r="L12" s="108">
        <v>35</v>
      </c>
      <c r="M12" s="108">
        <v>3</v>
      </c>
      <c r="N12" s="108">
        <v>49</v>
      </c>
      <c r="O12" s="108">
        <v>31</v>
      </c>
      <c r="P12" s="105">
        <v>2</v>
      </c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  <c r="AC12" s="90"/>
      <c r="AD12" s="90"/>
      <c r="AE12" s="90"/>
      <c r="AF12" s="90"/>
      <c r="AG12" s="90"/>
      <c r="AH12" s="90"/>
      <c r="AI12" s="90"/>
      <c r="AJ12" s="90"/>
    </row>
    <row r="13" spans="1:36" x14ac:dyDescent="0.2">
      <c r="A13" s="586"/>
      <c r="B13" s="165" t="s">
        <v>23</v>
      </c>
      <c r="C13" s="166">
        <f t="shared" si="0"/>
        <v>23</v>
      </c>
      <c r="D13" s="167">
        <v>23</v>
      </c>
      <c r="E13" s="167">
        <v>0</v>
      </c>
      <c r="F13" s="159">
        <v>0</v>
      </c>
      <c r="G13" s="163">
        <v>0</v>
      </c>
      <c r="H13" s="168">
        <v>79</v>
      </c>
      <c r="I13" s="169">
        <v>65</v>
      </c>
      <c r="J13" s="159">
        <v>2</v>
      </c>
      <c r="K13" s="166">
        <v>11</v>
      </c>
      <c r="L13" s="159">
        <v>10</v>
      </c>
      <c r="M13" s="159">
        <v>0</v>
      </c>
      <c r="N13" s="159">
        <v>0</v>
      </c>
      <c r="O13" s="159">
        <v>1</v>
      </c>
      <c r="P13" s="163">
        <v>0</v>
      </c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C13" s="90"/>
      <c r="AD13" s="90"/>
      <c r="AE13" s="90"/>
      <c r="AF13" s="90"/>
      <c r="AG13" s="90"/>
      <c r="AH13" s="90"/>
      <c r="AI13" s="90"/>
      <c r="AJ13" s="90"/>
    </row>
    <row r="14" spans="1:36" x14ac:dyDescent="0.2">
      <c r="A14" s="586"/>
      <c r="B14" s="118" t="s">
        <v>24</v>
      </c>
      <c r="C14" s="123">
        <f t="shared" si="0"/>
        <v>50</v>
      </c>
      <c r="D14" s="120">
        <v>44</v>
      </c>
      <c r="E14" s="120">
        <v>6</v>
      </c>
      <c r="F14" s="164">
        <v>0</v>
      </c>
      <c r="G14" s="124">
        <v>0</v>
      </c>
      <c r="H14" s="121">
        <v>150</v>
      </c>
      <c r="I14" s="122">
        <v>132</v>
      </c>
      <c r="J14" s="108">
        <v>4</v>
      </c>
      <c r="K14" s="123">
        <v>23</v>
      </c>
      <c r="L14" s="108">
        <v>13</v>
      </c>
      <c r="M14" s="108">
        <v>2</v>
      </c>
      <c r="N14" s="108">
        <v>0</v>
      </c>
      <c r="O14" s="108">
        <v>6</v>
      </c>
      <c r="P14" s="105">
        <v>2</v>
      </c>
      <c r="Q14" s="90"/>
      <c r="R14" s="90"/>
      <c r="S14" s="90"/>
      <c r="T14" s="90"/>
      <c r="U14" s="90"/>
      <c r="V14" s="90"/>
      <c r="W14" s="90"/>
      <c r="X14" s="90"/>
      <c r="Y14" s="90"/>
      <c r="Z14" s="90"/>
      <c r="AA14" s="90"/>
      <c r="AB14" s="90"/>
      <c r="AC14" s="90"/>
      <c r="AD14" s="90"/>
      <c r="AE14" s="90"/>
      <c r="AF14" s="90"/>
      <c r="AG14" s="90"/>
      <c r="AH14" s="90"/>
      <c r="AI14" s="90"/>
      <c r="AJ14" s="90"/>
    </row>
    <row r="15" spans="1:36" x14ac:dyDescent="0.2">
      <c r="A15" s="586"/>
      <c r="B15" s="165" t="s">
        <v>25</v>
      </c>
      <c r="C15" s="166">
        <f t="shared" si="0"/>
        <v>27</v>
      </c>
      <c r="D15" s="167">
        <v>25</v>
      </c>
      <c r="E15" s="167">
        <v>2</v>
      </c>
      <c r="F15" s="159">
        <v>0</v>
      </c>
      <c r="G15" s="163">
        <v>0</v>
      </c>
      <c r="H15" s="168">
        <v>198</v>
      </c>
      <c r="I15" s="169">
        <v>159</v>
      </c>
      <c r="J15" s="159">
        <v>9</v>
      </c>
      <c r="K15" s="166">
        <v>24</v>
      </c>
      <c r="L15" s="159">
        <v>13</v>
      </c>
      <c r="M15" s="159">
        <v>0</v>
      </c>
      <c r="N15" s="159">
        <v>7</v>
      </c>
      <c r="O15" s="159">
        <v>4</v>
      </c>
      <c r="P15" s="163">
        <v>0</v>
      </c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</row>
    <row r="16" spans="1:36" x14ac:dyDescent="0.2">
      <c r="A16" s="586"/>
      <c r="B16" s="118" t="s">
        <v>26</v>
      </c>
      <c r="C16" s="123">
        <f t="shared" si="0"/>
        <v>202</v>
      </c>
      <c r="D16" s="120">
        <v>202</v>
      </c>
      <c r="E16" s="120">
        <v>0</v>
      </c>
      <c r="F16" s="164">
        <v>0</v>
      </c>
      <c r="G16" s="124">
        <v>0</v>
      </c>
      <c r="H16" s="121">
        <v>884</v>
      </c>
      <c r="I16" s="122">
        <v>799</v>
      </c>
      <c r="J16" s="108">
        <v>32</v>
      </c>
      <c r="K16" s="123">
        <v>65</v>
      </c>
      <c r="L16" s="108">
        <v>39</v>
      </c>
      <c r="M16" s="108">
        <v>1</v>
      </c>
      <c r="N16" s="108">
        <v>0</v>
      </c>
      <c r="O16" s="108">
        <v>24</v>
      </c>
      <c r="P16" s="105">
        <v>1</v>
      </c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  <c r="AC16" s="90"/>
      <c r="AD16" s="90"/>
      <c r="AE16" s="90"/>
      <c r="AF16" s="90"/>
      <c r="AG16" s="90"/>
      <c r="AH16" s="90"/>
      <c r="AI16" s="90"/>
      <c r="AJ16" s="90"/>
    </row>
    <row r="17" spans="1:36" x14ac:dyDescent="0.2">
      <c r="A17" s="586"/>
      <c r="B17" s="165" t="s">
        <v>27</v>
      </c>
      <c r="C17" s="166">
        <f t="shared" si="0"/>
        <v>121</v>
      </c>
      <c r="D17" s="167">
        <v>100</v>
      </c>
      <c r="E17" s="167">
        <v>9</v>
      </c>
      <c r="F17" s="159">
        <v>11</v>
      </c>
      <c r="G17" s="163">
        <v>1</v>
      </c>
      <c r="H17" s="168">
        <v>476</v>
      </c>
      <c r="I17" s="169">
        <v>402</v>
      </c>
      <c r="J17" s="159">
        <v>46</v>
      </c>
      <c r="K17" s="166">
        <v>32</v>
      </c>
      <c r="L17" s="159">
        <v>20</v>
      </c>
      <c r="M17" s="159">
        <v>0</v>
      </c>
      <c r="N17" s="159">
        <v>0</v>
      </c>
      <c r="O17" s="159">
        <v>11</v>
      </c>
      <c r="P17" s="163">
        <v>1</v>
      </c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  <c r="AD17" s="90"/>
      <c r="AE17" s="90"/>
      <c r="AF17" s="90"/>
      <c r="AG17" s="90"/>
      <c r="AH17" s="90"/>
      <c r="AI17" s="90"/>
      <c r="AJ17" s="90"/>
    </row>
    <row r="18" spans="1:36" x14ac:dyDescent="0.2">
      <c r="A18" s="586"/>
      <c r="B18" s="118" t="s">
        <v>74</v>
      </c>
      <c r="C18" s="123">
        <f t="shared" si="0"/>
        <v>42</v>
      </c>
      <c r="D18" s="120">
        <v>42</v>
      </c>
      <c r="E18" s="120">
        <v>0</v>
      </c>
      <c r="F18" s="164">
        <v>0</v>
      </c>
      <c r="G18" s="124">
        <v>0</v>
      </c>
      <c r="H18" s="121">
        <v>78</v>
      </c>
      <c r="I18" s="122">
        <v>70</v>
      </c>
      <c r="J18" s="108">
        <v>1</v>
      </c>
      <c r="K18" s="123">
        <v>7</v>
      </c>
      <c r="L18" s="108">
        <v>6</v>
      </c>
      <c r="M18" s="108">
        <v>1</v>
      </c>
      <c r="N18" s="108">
        <v>0</v>
      </c>
      <c r="O18" s="108">
        <v>0</v>
      </c>
      <c r="P18" s="105">
        <v>0</v>
      </c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</row>
    <row r="19" spans="1:36" x14ac:dyDescent="0.2">
      <c r="A19" s="586"/>
      <c r="B19" s="165" t="s">
        <v>28</v>
      </c>
      <c r="C19" s="166">
        <f t="shared" si="0"/>
        <v>25</v>
      </c>
      <c r="D19" s="167">
        <v>25</v>
      </c>
      <c r="E19" s="167">
        <v>0</v>
      </c>
      <c r="F19" s="159">
        <v>0</v>
      </c>
      <c r="G19" s="163">
        <v>0</v>
      </c>
      <c r="H19" s="168">
        <v>89</v>
      </c>
      <c r="I19" s="169">
        <v>82</v>
      </c>
      <c r="J19" s="159">
        <v>1</v>
      </c>
      <c r="K19" s="166">
        <v>6</v>
      </c>
      <c r="L19" s="159">
        <v>3</v>
      </c>
      <c r="M19" s="159">
        <v>1</v>
      </c>
      <c r="N19" s="159">
        <v>0</v>
      </c>
      <c r="O19" s="159">
        <v>2</v>
      </c>
      <c r="P19" s="163">
        <v>0</v>
      </c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  <c r="AC19" s="90"/>
      <c r="AD19" s="90"/>
      <c r="AE19" s="90"/>
      <c r="AF19" s="90"/>
      <c r="AG19" s="90"/>
      <c r="AH19" s="90"/>
      <c r="AI19" s="90"/>
      <c r="AJ19" s="90"/>
    </row>
    <row r="20" spans="1:36" x14ac:dyDescent="0.2">
      <c r="A20" s="586"/>
      <c r="B20" s="118" t="s">
        <v>29</v>
      </c>
      <c r="C20" s="123">
        <f t="shared" si="0"/>
        <v>0</v>
      </c>
      <c r="D20" s="120">
        <v>0</v>
      </c>
      <c r="E20" s="120">
        <v>0</v>
      </c>
      <c r="F20" s="164">
        <v>0</v>
      </c>
      <c r="G20" s="124">
        <v>0</v>
      </c>
      <c r="H20" s="121">
        <v>81</v>
      </c>
      <c r="I20" s="122">
        <v>70</v>
      </c>
      <c r="J20" s="108">
        <v>2</v>
      </c>
      <c r="K20" s="123">
        <v>19</v>
      </c>
      <c r="L20" s="108">
        <v>7</v>
      </c>
      <c r="M20" s="108">
        <v>0</v>
      </c>
      <c r="N20" s="108">
        <v>11</v>
      </c>
      <c r="O20" s="108">
        <v>1</v>
      </c>
      <c r="P20" s="105">
        <v>0</v>
      </c>
      <c r="Q20" s="90"/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  <c r="AC20" s="90"/>
      <c r="AD20" s="90"/>
      <c r="AE20" s="90"/>
      <c r="AF20" s="90"/>
      <c r="AG20" s="90"/>
      <c r="AH20" s="90"/>
      <c r="AI20" s="90"/>
      <c r="AJ20" s="90"/>
    </row>
    <row r="21" spans="1:36" ht="15.75" customHeight="1" x14ac:dyDescent="0.2">
      <c r="A21" s="586"/>
      <c r="B21" s="165" t="s">
        <v>30</v>
      </c>
      <c r="C21" s="166">
        <f t="shared" si="0"/>
        <v>0</v>
      </c>
      <c r="D21" s="167">
        <v>0</v>
      </c>
      <c r="E21" s="167">
        <v>0</v>
      </c>
      <c r="F21" s="159">
        <v>0</v>
      </c>
      <c r="G21" s="163">
        <v>0</v>
      </c>
      <c r="H21" s="168">
        <v>40</v>
      </c>
      <c r="I21" s="169">
        <v>38</v>
      </c>
      <c r="J21" s="159">
        <v>0</v>
      </c>
      <c r="K21" s="166">
        <v>2</v>
      </c>
      <c r="L21" s="159">
        <v>2</v>
      </c>
      <c r="M21" s="159">
        <v>0</v>
      </c>
      <c r="N21" s="159">
        <v>0</v>
      </c>
      <c r="O21" s="159">
        <v>0</v>
      </c>
      <c r="P21" s="163">
        <v>0</v>
      </c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  <c r="AJ21" s="90"/>
    </row>
    <row r="22" spans="1:36" ht="15.75" customHeight="1" x14ac:dyDescent="0.2">
      <c r="A22" s="586"/>
      <c r="B22" s="118" t="s">
        <v>31</v>
      </c>
      <c r="C22" s="123">
        <f t="shared" si="0"/>
        <v>24</v>
      </c>
      <c r="D22" s="120">
        <v>24</v>
      </c>
      <c r="E22" s="120">
        <v>0</v>
      </c>
      <c r="F22" s="164">
        <v>0</v>
      </c>
      <c r="G22" s="124">
        <v>0</v>
      </c>
      <c r="H22" s="121">
        <v>178</v>
      </c>
      <c r="I22" s="122">
        <v>159</v>
      </c>
      <c r="J22" s="108">
        <v>6</v>
      </c>
      <c r="K22" s="123">
        <v>30</v>
      </c>
      <c r="L22" s="108">
        <v>10</v>
      </c>
      <c r="M22" s="108">
        <v>1</v>
      </c>
      <c r="N22" s="108">
        <v>8</v>
      </c>
      <c r="O22" s="108">
        <v>11</v>
      </c>
      <c r="P22" s="105">
        <v>0</v>
      </c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  <c r="AC22" s="90"/>
      <c r="AD22" s="90"/>
      <c r="AE22" s="90"/>
      <c r="AF22" s="90"/>
      <c r="AG22" s="90"/>
      <c r="AH22" s="90"/>
      <c r="AI22" s="90"/>
      <c r="AJ22" s="90"/>
    </row>
    <row r="23" spans="1:36" ht="15.75" customHeight="1" x14ac:dyDescent="0.2">
      <c r="A23" s="586"/>
      <c r="B23" s="165" t="s">
        <v>32</v>
      </c>
      <c r="C23" s="166">
        <f t="shared" si="0"/>
        <v>0</v>
      </c>
      <c r="D23" s="167">
        <v>0</v>
      </c>
      <c r="E23" s="167">
        <v>0</v>
      </c>
      <c r="F23" s="159">
        <v>0</v>
      </c>
      <c r="G23" s="163">
        <v>0</v>
      </c>
      <c r="H23" s="168">
        <v>79</v>
      </c>
      <c r="I23" s="169">
        <v>72</v>
      </c>
      <c r="J23" s="159">
        <v>3</v>
      </c>
      <c r="K23" s="166">
        <v>2</v>
      </c>
      <c r="L23" s="159">
        <v>2</v>
      </c>
      <c r="M23" s="159">
        <v>0</v>
      </c>
      <c r="N23" s="159">
        <v>0</v>
      </c>
      <c r="O23" s="159">
        <v>0</v>
      </c>
      <c r="P23" s="163">
        <v>0</v>
      </c>
      <c r="Q23" s="90"/>
      <c r="R23" s="90"/>
      <c r="S23" s="90"/>
      <c r="T23" s="90"/>
      <c r="U23" s="90"/>
      <c r="V23" s="90"/>
      <c r="W23" s="90"/>
      <c r="X23" s="90"/>
      <c r="Y23" s="90"/>
      <c r="Z23" s="90"/>
      <c r="AA23" s="90"/>
      <c r="AB23" s="90"/>
      <c r="AC23" s="90"/>
      <c r="AD23" s="90"/>
      <c r="AE23" s="90"/>
      <c r="AF23" s="90"/>
      <c r="AG23" s="90"/>
      <c r="AH23" s="90"/>
      <c r="AI23" s="90"/>
      <c r="AJ23" s="90"/>
    </row>
    <row r="24" spans="1:36" ht="15.75" customHeight="1" x14ac:dyDescent="0.2">
      <c r="A24" s="586"/>
      <c r="B24" s="118" t="s">
        <v>33</v>
      </c>
      <c r="C24" s="123">
        <f t="shared" si="0"/>
        <v>0</v>
      </c>
      <c r="D24" s="120">
        <v>0</v>
      </c>
      <c r="E24" s="120">
        <v>0</v>
      </c>
      <c r="F24" s="164">
        <v>0</v>
      </c>
      <c r="G24" s="124">
        <v>0</v>
      </c>
      <c r="H24" s="121">
        <v>38</v>
      </c>
      <c r="I24" s="122">
        <v>36</v>
      </c>
      <c r="J24" s="108">
        <v>0</v>
      </c>
      <c r="K24" s="123">
        <v>1</v>
      </c>
      <c r="L24" s="108">
        <v>1</v>
      </c>
      <c r="M24" s="108">
        <v>0</v>
      </c>
      <c r="N24" s="108">
        <v>0</v>
      </c>
      <c r="O24" s="108">
        <v>0</v>
      </c>
      <c r="P24" s="105">
        <v>0</v>
      </c>
      <c r="Q24" s="90"/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  <c r="AC24" s="90"/>
      <c r="AD24" s="90"/>
      <c r="AE24" s="90"/>
      <c r="AF24" s="90"/>
      <c r="AG24" s="90"/>
      <c r="AH24" s="90"/>
      <c r="AI24" s="90"/>
      <c r="AJ24" s="90"/>
    </row>
    <row r="25" spans="1:36" ht="15.75" customHeight="1" x14ac:dyDescent="0.2">
      <c r="A25" s="586"/>
      <c r="B25" s="165" t="s">
        <v>34</v>
      </c>
      <c r="C25" s="166">
        <f t="shared" si="0"/>
        <v>34</v>
      </c>
      <c r="D25" s="167">
        <v>22</v>
      </c>
      <c r="E25" s="167">
        <v>5</v>
      </c>
      <c r="F25" s="159">
        <v>7</v>
      </c>
      <c r="G25" s="163">
        <v>0</v>
      </c>
      <c r="H25" s="168">
        <v>316</v>
      </c>
      <c r="I25" s="169">
        <v>290</v>
      </c>
      <c r="J25" s="159">
        <v>9</v>
      </c>
      <c r="K25" s="166">
        <v>39</v>
      </c>
      <c r="L25" s="159">
        <v>12</v>
      </c>
      <c r="M25" s="159">
        <v>0</v>
      </c>
      <c r="N25" s="159">
        <v>24</v>
      </c>
      <c r="O25" s="159">
        <v>0</v>
      </c>
      <c r="P25" s="163">
        <v>3</v>
      </c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  <c r="AC25" s="90"/>
      <c r="AD25" s="90"/>
      <c r="AE25" s="90"/>
      <c r="AF25" s="90"/>
      <c r="AG25" s="90"/>
      <c r="AH25" s="90"/>
      <c r="AI25" s="90"/>
      <c r="AJ25" s="90"/>
    </row>
    <row r="26" spans="1:36" ht="15.75" customHeight="1" x14ac:dyDescent="0.2">
      <c r="A26" s="586"/>
      <c r="B26" s="170" t="s">
        <v>35</v>
      </c>
      <c r="C26" s="171">
        <f t="shared" si="0"/>
        <v>26</v>
      </c>
      <c r="D26" s="120">
        <v>25</v>
      </c>
      <c r="E26" s="120">
        <v>0</v>
      </c>
      <c r="F26" s="108">
        <v>1</v>
      </c>
      <c r="G26" s="172">
        <v>0</v>
      </c>
      <c r="H26" s="173">
        <v>168</v>
      </c>
      <c r="I26" s="174">
        <v>147</v>
      </c>
      <c r="J26" s="175">
        <v>4</v>
      </c>
      <c r="K26" s="176">
        <v>35</v>
      </c>
      <c r="L26" s="175">
        <v>16</v>
      </c>
      <c r="M26" s="175">
        <v>0</v>
      </c>
      <c r="N26" s="175">
        <v>8</v>
      </c>
      <c r="O26" s="175">
        <v>11</v>
      </c>
      <c r="P26" s="177">
        <v>0</v>
      </c>
      <c r="Q26" s="90"/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  <c r="AC26" s="90"/>
      <c r="AD26" s="90"/>
      <c r="AE26" s="90"/>
      <c r="AF26" s="90"/>
      <c r="AG26" s="90"/>
      <c r="AH26" s="90"/>
      <c r="AI26" s="90"/>
      <c r="AJ26" s="90"/>
    </row>
    <row r="27" spans="1:36" ht="15.75" customHeight="1" x14ac:dyDescent="0.25">
      <c r="A27" s="586"/>
      <c r="B27" s="178" t="s">
        <v>36</v>
      </c>
      <c r="C27" s="179">
        <f t="shared" ref="C27:P27" si="1">SUM(C11:C26)</f>
        <v>731</v>
      </c>
      <c r="D27" s="180">
        <f t="shared" si="1"/>
        <v>662</v>
      </c>
      <c r="E27" s="180">
        <f t="shared" si="1"/>
        <v>32</v>
      </c>
      <c r="F27" s="181">
        <f t="shared" si="1"/>
        <v>34</v>
      </c>
      <c r="G27" s="181">
        <f t="shared" si="1"/>
        <v>3</v>
      </c>
      <c r="H27" s="182">
        <f t="shared" si="1"/>
        <v>3874</v>
      </c>
      <c r="I27" s="183">
        <f t="shared" si="1"/>
        <v>3435</v>
      </c>
      <c r="J27" s="181">
        <f t="shared" si="1"/>
        <v>151</v>
      </c>
      <c r="K27" s="179">
        <f t="shared" si="1"/>
        <v>475</v>
      </c>
      <c r="L27" s="181">
        <f t="shared" si="1"/>
        <v>218</v>
      </c>
      <c r="M27" s="181">
        <f t="shared" si="1"/>
        <v>10</v>
      </c>
      <c r="N27" s="181">
        <f t="shared" si="1"/>
        <v>127</v>
      </c>
      <c r="O27" s="181">
        <f t="shared" si="1"/>
        <v>110</v>
      </c>
      <c r="P27" s="184">
        <f t="shared" si="1"/>
        <v>10</v>
      </c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  <c r="AC27" s="90"/>
      <c r="AD27" s="90"/>
      <c r="AE27" s="90"/>
      <c r="AF27" s="90"/>
      <c r="AG27" s="90"/>
      <c r="AH27" s="90"/>
      <c r="AI27" s="90"/>
      <c r="AJ27" s="90"/>
    </row>
    <row r="28" spans="1:36" ht="15.75" customHeight="1" x14ac:dyDescent="0.25">
      <c r="A28" s="586"/>
      <c r="B28" s="608" t="s">
        <v>37</v>
      </c>
      <c r="C28" s="579"/>
      <c r="D28" s="579"/>
      <c r="E28" s="579"/>
      <c r="F28" s="579"/>
      <c r="G28" s="579"/>
      <c r="H28" s="579"/>
      <c r="I28" s="579"/>
      <c r="J28" s="579"/>
      <c r="K28" s="579"/>
      <c r="L28" s="579"/>
      <c r="M28" s="579"/>
      <c r="N28" s="579"/>
      <c r="O28" s="579"/>
      <c r="P28" s="58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  <c r="AC28" s="90"/>
      <c r="AD28" s="90"/>
      <c r="AE28" s="90"/>
      <c r="AF28" s="90"/>
      <c r="AG28" s="90"/>
      <c r="AH28" s="90"/>
      <c r="AI28" s="90"/>
      <c r="AJ28" s="90"/>
    </row>
    <row r="29" spans="1:36" ht="15.75" customHeight="1" x14ac:dyDescent="0.2">
      <c r="A29" s="586"/>
      <c r="B29" s="156" t="s">
        <v>26</v>
      </c>
      <c r="C29" s="166">
        <f t="shared" ref="C29:C32" si="2">SUM(D29:G29)</f>
        <v>100</v>
      </c>
      <c r="D29" s="162">
        <v>100</v>
      </c>
      <c r="E29" s="158">
        <v>0</v>
      </c>
      <c r="F29" s="159">
        <v>0</v>
      </c>
      <c r="G29" s="159">
        <v>0</v>
      </c>
      <c r="H29" s="161">
        <v>292</v>
      </c>
      <c r="I29" s="158">
        <v>263</v>
      </c>
      <c r="J29" s="159">
        <v>2</v>
      </c>
      <c r="K29" s="157">
        <v>57</v>
      </c>
      <c r="L29" s="185">
        <v>25</v>
      </c>
      <c r="M29" s="159">
        <v>5</v>
      </c>
      <c r="N29" s="159">
        <v>0</v>
      </c>
      <c r="O29" s="159">
        <v>24</v>
      </c>
      <c r="P29" s="163">
        <v>3</v>
      </c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  <c r="AC29" s="90"/>
      <c r="AD29" s="90"/>
      <c r="AE29" s="90"/>
      <c r="AF29" s="90"/>
      <c r="AG29" s="90"/>
      <c r="AH29" s="90"/>
      <c r="AI29" s="90"/>
      <c r="AJ29" s="90"/>
    </row>
    <row r="30" spans="1:36" ht="15.75" customHeight="1" x14ac:dyDescent="0.2">
      <c r="A30" s="586"/>
      <c r="B30" s="170" t="s">
        <v>27</v>
      </c>
      <c r="C30" s="123">
        <f t="shared" si="2"/>
        <v>46</v>
      </c>
      <c r="D30" s="174">
        <v>44</v>
      </c>
      <c r="E30" s="186">
        <v>2</v>
      </c>
      <c r="F30" s="187">
        <v>0</v>
      </c>
      <c r="G30" s="187">
        <v>0</v>
      </c>
      <c r="H30" s="173">
        <v>230</v>
      </c>
      <c r="I30" s="186">
        <v>203</v>
      </c>
      <c r="J30" s="164">
        <v>0</v>
      </c>
      <c r="K30" s="123">
        <v>29</v>
      </c>
      <c r="L30" s="188">
        <v>22</v>
      </c>
      <c r="M30" s="164">
        <v>0</v>
      </c>
      <c r="N30" s="164">
        <v>0</v>
      </c>
      <c r="O30" s="164">
        <v>7</v>
      </c>
      <c r="P30" s="124">
        <v>0</v>
      </c>
      <c r="Q30" s="90"/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  <c r="AC30" s="90"/>
      <c r="AD30" s="90"/>
      <c r="AE30" s="90"/>
      <c r="AF30" s="90"/>
      <c r="AG30" s="90"/>
      <c r="AH30" s="90"/>
      <c r="AI30" s="90"/>
      <c r="AJ30" s="90"/>
    </row>
    <row r="31" spans="1:36" ht="15.75" customHeight="1" x14ac:dyDescent="0.2">
      <c r="A31" s="586"/>
      <c r="B31" s="189" t="s">
        <v>84</v>
      </c>
      <c r="C31" s="166">
        <f t="shared" si="2"/>
        <v>15</v>
      </c>
      <c r="D31" s="190">
        <v>15</v>
      </c>
      <c r="E31" s="191">
        <v>0</v>
      </c>
      <c r="F31" s="192">
        <v>0</v>
      </c>
      <c r="G31" s="192">
        <v>0</v>
      </c>
      <c r="H31" s="193">
        <v>15</v>
      </c>
      <c r="I31" s="191">
        <v>15</v>
      </c>
      <c r="J31" s="194">
        <v>0</v>
      </c>
      <c r="K31" s="166">
        <v>0</v>
      </c>
      <c r="L31" s="195">
        <v>0</v>
      </c>
      <c r="M31" s="194">
        <v>0</v>
      </c>
      <c r="N31" s="194">
        <v>0</v>
      </c>
      <c r="O31" s="194">
        <v>0</v>
      </c>
      <c r="P31" s="196">
        <v>0</v>
      </c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  <c r="AC31" s="90"/>
      <c r="AD31" s="90"/>
      <c r="AE31" s="90"/>
      <c r="AF31" s="90"/>
      <c r="AG31" s="90"/>
      <c r="AH31" s="90"/>
      <c r="AI31" s="90"/>
      <c r="AJ31" s="90"/>
    </row>
    <row r="32" spans="1:36" ht="15.75" customHeight="1" x14ac:dyDescent="0.2">
      <c r="A32" s="586"/>
      <c r="B32" s="170" t="s">
        <v>85</v>
      </c>
      <c r="C32" s="123">
        <f t="shared" si="2"/>
        <v>24</v>
      </c>
      <c r="D32" s="174">
        <v>24</v>
      </c>
      <c r="E32" s="186">
        <v>0</v>
      </c>
      <c r="F32" s="187">
        <v>0</v>
      </c>
      <c r="G32" s="187">
        <v>0</v>
      </c>
      <c r="H32" s="173">
        <v>23</v>
      </c>
      <c r="I32" s="186">
        <v>23</v>
      </c>
      <c r="J32" s="197">
        <v>0</v>
      </c>
      <c r="K32" s="171">
        <v>0</v>
      </c>
      <c r="L32" s="198">
        <v>0</v>
      </c>
      <c r="M32" s="197">
        <v>0</v>
      </c>
      <c r="N32" s="197">
        <v>0</v>
      </c>
      <c r="O32" s="197">
        <v>0</v>
      </c>
      <c r="P32" s="199">
        <v>0</v>
      </c>
      <c r="Q32" s="90"/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  <c r="AC32" s="90"/>
      <c r="AD32" s="90"/>
      <c r="AE32" s="90"/>
      <c r="AF32" s="90"/>
      <c r="AG32" s="90"/>
      <c r="AH32" s="90"/>
      <c r="AI32" s="90"/>
      <c r="AJ32" s="90"/>
    </row>
    <row r="33" spans="1:36" ht="15.75" customHeight="1" x14ac:dyDescent="0.25">
      <c r="A33" s="586"/>
      <c r="B33" s="200" t="s">
        <v>38</v>
      </c>
      <c r="C33" s="179">
        <f t="shared" ref="C33:P33" si="3">SUM(C29:C32)</f>
        <v>185</v>
      </c>
      <c r="D33" s="183">
        <f t="shared" si="3"/>
        <v>183</v>
      </c>
      <c r="E33" s="180">
        <f t="shared" si="3"/>
        <v>2</v>
      </c>
      <c r="F33" s="181">
        <f t="shared" si="3"/>
        <v>0</v>
      </c>
      <c r="G33" s="181">
        <f t="shared" si="3"/>
        <v>0</v>
      </c>
      <c r="H33" s="201">
        <f t="shared" si="3"/>
        <v>560</v>
      </c>
      <c r="I33" s="180">
        <f t="shared" si="3"/>
        <v>504</v>
      </c>
      <c r="J33" s="202">
        <f t="shared" si="3"/>
        <v>2</v>
      </c>
      <c r="K33" s="179">
        <f t="shared" si="3"/>
        <v>86</v>
      </c>
      <c r="L33" s="203">
        <f t="shared" si="3"/>
        <v>47</v>
      </c>
      <c r="M33" s="204">
        <f t="shared" si="3"/>
        <v>5</v>
      </c>
      <c r="N33" s="204">
        <f t="shared" si="3"/>
        <v>0</v>
      </c>
      <c r="O33" s="204">
        <f t="shared" si="3"/>
        <v>31</v>
      </c>
      <c r="P33" s="205">
        <f t="shared" si="3"/>
        <v>3</v>
      </c>
      <c r="Q33" s="147"/>
      <c r="R33" s="147"/>
      <c r="S33" s="147"/>
      <c r="T33" s="147"/>
      <c r="U33" s="147"/>
      <c r="V33" s="147"/>
      <c r="W33" s="147"/>
      <c r="X33" s="91"/>
      <c r="Y33" s="147"/>
      <c r="Z33" s="147"/>
      <c r="AA33" s="147"/>
      <c r="AB33" s="147"/>
      <c r="AC33" s="147"/>
      <c r="AD33" s="147"/>
      <c r="AE33" s="147"/>
      <c r="AF33" s="91"/>
      <c r="AG33" s="147"/>
      <c r="AH33" s="147"/>
      <c r="AI33" s="147"/>
      <c r="AJ33" s="147"/>
    </row>
    <row r="34" spans="1:36" ht="15.75" customHeight="1" x14ac:dyDescent="0.25">
      <c r="A34" s="586"/>
      <c r="B34" s="608" t="s">
        <v>86</v>
      </c>
      <c r="C34" s="579"/>
      <c r="D34" s="579"/>
      <c r="E34" s="579"/>
      <c r="F34" s="579"/>
      <c r="G34" s="579"/>
      <c r="H34" s="579"/>
      <c r="I34" s="579"/>
      <c r="J34" s="579"/>
      <c r="K34" s="579"/>
      <c r="L34" s="579"/>
      <c r="M34" s="579"/>
      <c r="N34" s="579"/>
      <c r="O34" s="579"/>
      <c r="P34" s="580"/>
      <c r="Q34" s="90"/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  <c r="AC34" s="90"/>
      <c r="AD34" s="90"/>
      <c r="AE34" s="90"/>
      <c r="AF34" s="90"/>
      <c r="AG34" s="90"/>
      <c r="AH34" s="90"/>
      <c r="AI34" s="90"/>
      <c r="AJ34" s="90"/>
    </row>
    <row r="35" spans="1:36" ht="15.75" customHeight="1" x14ac:dyDescent="0.2">
      <c r="A35" s="586"/>
      <c r="B35" s="189" t="s">
        <v>27</v>
      </c>
      <c r="C35" s="166">
        <f>SUM(D35:G35)</f>
        <v>99</v>
      </c>
      <c r="D35" s="190">
        <v>99</v>
      </c>
      <c r="E35" s="191">
        <v>0</v>
      </c>
      <c r="F35" s="192">
        <v>0</v>
      </c>
      <c r="G35" s="192">
        <v>0</v>
      </c>
      <c r="H35" s="193">
        <v>98</v>
      </c>
      <c r="I35" s="191">
        <v>99</v>
      </c>
      <c r="J35" s="206">
        <v>0</v>
      </c>
      <c r="K35" s="207">
        <v>1</v>
      </c>
      <c r="L35" s="208">
        <v>0</v>
      </c>
      <c r="M35" s="206">
        <v>1</v>
      </c>
      <c r="N35" s="206">
        <v>0</v>
      </c>
      <c r="O35" s="206">
        <v>0</v>
      </c>
      <c r="P35" s="209">
        <v>0</v>
      </c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  <c r="AC35" s="90"/>
      <c r="AD35" s="90"/>
      <c r="AE35" s="90"/>
      <c r="AF35" s="90"/>
      <c r="AG35" s="90"/>
      <c r="AH35" s="90"/>
      <c r="AI35" s="90"/>
      <c r="AJ35" s="90"/>
    </row>
    <row r="36" spans="1:36" ht="15.75" customHeight="1" x14ac:dyDescent="0.25">
      <c r="A36" s="587"/>
      <c r="B36" s="210" t="s">
        <v>39</v>
      </c>
      <c r="C36" s="94">
        <f t="shared" ref="C36:P36" si="4">C27+C33+C35</f>
        <v>1015</v>
      </c>
      <c r="D36" s="144">
        <f t="shared" si="4"/>
        <v>944</v>
      </c>
      <c r="E36" s="145">
        <f t="shared" si="4"/>
        <v>34</v>
      </c>
      <c r="F36" s="143">
        <f t="shared" si="4"/>
        <v>34</v>
      </c>
      <c r="G36" s="143">
        <f t="shared" si="4"/>
        <v>3</v>
      </c>
      <c r="H36" s="134">
        <f t="shared" si="4"/>
        <v>4532</v>
      </c>
      <c r="I36" s="145">
        <f t="shared" si="4"/>
        <v>4038</v>
      </c>
      <c r="J36" s="143">
        <f t="shared" si="4"/>
        <v>153</v>
      </c>
      <c r="K36" s="94">
        <f t="shared" si="4"/>
        <v>562</v>
      </c>
      <c r="L36" s="144">
        <f t="shared" si="4"/>
        <v>265</v>
      </c>
      <c r="M36" s="145">
        <f t="shared" si="4"/>
        <v>16</v>
      </c>
      <c r="N36" s="145">
        <f t="shared" si="4"/>
        <v>127</v>
      </c>
      <c r="O36" s="145">
        <f t="shared" si="4"/>
        <v>141</v>
      </c>
      <c r="P36" s="146">
        <f t="shared" si="4"/>
        <v>13</v>
      </c>
      <c r="Q36" s="91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  <c r="AC36" s="90"/>
      <c r="AD36" s="90"/>
      <c r="AE36" s="90"/>
      <c r="AF36" s="90"/>
      <c r="AG36" s="90"/>
      <c r="AH36" s="90"/>
      <c r="AI36" s="90"/>
      <c r="AJ36" s="90"/>
    </row>
    <row r="37" spans="1:36" ht="15.75" customHeight="1" x14ac:dyDescent="0.2">
      <c r="A37" s="89"/>
      <c r="B37" s="90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  <c r="AC37" s="90"/>
      <c r="AD37" s="90"/>
      <c r="AE37" s="90"/>
      <c r="AF37" s="90"/>
      <c r="AG37" s="90"/>
      <c r="AH37" s="90"/>
      <c r="AI37" s="90"/>
      <c r="AJ37" s="90"/>
    </row>
    <row r="38" spans="1:36" ht="15.75" customHeight="1" x14ac:dyDescent="0.2">
      <c r="A38" s="89"/>
      <c r="B38" s="89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90"/>
      <c r="AD38" s="90"/>
      <c r="AE38" s="90"/>
      <c r="AF38" s="90"/>
      <c r="AG38" s="90"/>
      <c r="AH38" s="90"/>
      <c r="AI38" s="90"/>
      <c r="AJ38" s="90"/>
    </row>
    <row r="39" spans="1:36" ht="15.75" customHeight="1" x14ac:dyDescent="0.2">
      <c r="A39" s="89"/>
      <c r="B39" s="90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  <c r="AC39" s="90"/>
      <c r="AD39" s="90"/>
      <c r="AE39" s="90"/>
      <c r="AF39" s="90"/>
      <c r="AG39" s="90"/>
      <c r="AH39" s="90"/>
      <c r="AI39" s="90"/>
      <c r="AJ39" s="90"/>
    </row>
    <row r="40" spans="1:36" ht="15.75" customHeight="1" x14ac:dyDescent="0.2">
      <c r="A40" s="89"/>
      <c r="B40" s="90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  <c r="AC40" s="90"/>
      <c r="AD40" s="90"/>
      <c r="AE40" s="90"/>
      <c r="AF40" s="90"/>
      <c r="AG40" s="90"/>
      <c r="AH40" s="90"/>
      <c r="AI40" s="90"/>
      <c r="AJ40" s="90"/>
    </row>
    <row r="41" spans="1:36" ht="15.75" customHeight="1" x14ac:dyDescent="0.2">
      <c r="A41" s="89"/>
      <c r="B41" s="90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  <c r="AC41" s="90"/>
      <c r="AD41" s="90"/>
      <c r="AE41" s="90"/>
      <c r="AF41" s="90"/>
      <c r="AG41" s="90"/>
      <c r="AH41" s="90"/>
      <c r="AI41" s="90"/>
      <c r="AJ41" s="90"/>
    </row>
    <row r="42" spans="1:36" ht="15.75" customHeight="1" x14ac:dyDescent="0.2">
      <c r="A42" s="89"/>
      <c r="B42" s="90"/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  <c r="AC42" s="90"/>
      <c r="AD42" s="90"/>
      <c r="AE42" s="90"/>
      <c r="AF42" s="90"/>
      <c r="AG42" s="90"/>
      <c r="AH42" s="90"/>
      <c r="AI42" s="90"/>
      <c r="AJ42" s="90"/>
    </row>
    <row r="43" spans="1:36" ht="15.75" customHeight="1" x14ac:dyDescent="0.2">
      <c r="A43" s="89"/>
      <c r="B43" s="90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  <c r="AC43" s="90"/>
      <c r="AD43" s="90"/>
      <c r="AE43" s="90"/>
      <c r="AF43" s="90"/>
      <c r="AG43" s="90"/>
      <c r="AH43" s="90"/>
      <c r="AI43" s="90"/>
      <c r="AJ43" s="90"/>
    </row>
    <row r="44" spans="1:36" ht="15.75" customHeight="1" x14ac:dyDescent="0.2">
      <c r="A44" s="89"/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  <c r="AC44" s="90"/>
      <c r="AD44" s="90"/>
      <c r="AE44" s="90"/>
      <c r="AF44" s="90"/>
      <c r="AG44" s="90"/>
      <c r="AH44" s="90"/>
      <c r="AI44" s="90"/>
      <c r="AJ44" s="90"/>
    </row>
    <row r="45" spans="1:36" ht="15.75" customHeight="1" x14ac:dyDescent="0.2">
      <c r="A45" s="89"/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  <c r="AC45" s="90"/>
      <c r="AD45" s="90"/>
      <c r="AE45" s="90"/>
      <c r="AF45" s="90"/>
      <c r="AG45" s="90"/>
      <c r="AH45" s="90"/>
      <c r="AI45" s="90"/>
      <c r="AJ45" s="90"/>
    </row>
    <row r="46" spans="1:36" ht="15.75" customHeight="1" x14ac:dyDescent="0.2">
      <c r="A46" s="89"/>
      <c r="B46" s="90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  <c r="AC46" s="90"/>
      <c r="AD46" s="90"/>
      <c r="AE46" s="90"/>
      <c r="AF46" s="90"/>
      <c r="AG46" s="90"/>
      <c r="AH46" s="90"/>
      <c r="AI46" s="90"/>
      <c r="AJ46" s="90"/>
    </row>
    <row r="47" spans="1:36" ht="15.75" customHeight="1" x14ac:dyDescent="0.2">
      <c r="A47" s="89"/>
      <c r="B47" s="90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  <c r="AC47" s="90"/>
      <c r="AD47" s="90"/>
      <c r="AE47" s="90"/>
      <c r="AF47" s="90"/>
      <c r="AG47" s="90"/>
      <c r="AH47" s="90"/>
      <c r="AI47" s="90"/>
      <c r="AJ47" s="90"/>
    </row>
    <row r="48" spans="1:36" ht="15.75" customHeight="1" x14ac:dyDescent="0.2">
      <c r="A48" s="89"/>
      <c r="B48" s="90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  <c r="AC48" s="90"/>
      <c r="AD48" s="90"/>
      <c r="AE48" s="90"/>
      <c r="AF48" s="90"/>
      <c r="AG48" s="90"/>
      <c r="AH48" s="90"/>
      <c r="AI48" s="90"/>
      <c r="AJ48" s="90"/>
    </row>
    <row r="49" spans="1:36" ht="15.75" customHeight="1" x14ac:dyDescent="0.2">
      <c r="A49" s="89"/>
      <c r="B49" s="90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  <c r="AD49" s="90"/>
      <c r="AE49" s="90"/>
      <c r="AF49" s="90"/>
      <c r="AG49" s="90"/>
      <c r="AH49" s="90"/>
      <c r="AI49" s="90"/>
      <c r="AJ49" s="90"/>
    </row>
    <row r="50" spans="1:36" ht="15.75" customHeight="1" x14ac:dyDescent="0.2">
      <c r="A50" s="89"/>
      <c r="B50" s="90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  <c r="AC50" s="90"/>
      <c r="AD50" s="90"/>
      <c r="AE50" s="90"/>
      <c r="AF50" s="90"/>
      <c r="AG50" s="90"/>
      <c r="AH50" s="90"/>
      <c r="AI50" s="90"/>
      <c r="AJ50" s="90"/>
    </row>
    <row r="51" spans="1:36" ht="15.75" customHeight="1" x14ac:dyDescent="0.2">
      <c r="A51" s="89"/>
      <c r="B51" s="90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  <c r="AC51" s="90"/>
      <c r="AD51" s="90"/>
      <c r="AE51" s="90"/>
      <c r="AF51" s="90"/>
      <c r="AG51" s="90"/>
      <c r="AH51" s="90"/>
      <c r="AI51" s="90"/>
      <c r="AJ51" s="90"/>
    </row>
    <row r="52" spans="1:36" ht="15.75" customHeight="1" x14ac:dyDescent="0.2">
      <c r="A52" s="89"/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90"/>
      <c r="AD52" s="90"/>
      <c r="AE52" s="90"/>
      <c r="AF52" s="90"/>
      <c r="AG52" s="90"/>
      <c r="AH52" s="90"/>
      <c r="AI52" s="90"/>
      <c r="AJ52" s="90"/>
    </row>
    <row r="53" spans="1:36" ht="15.75" customHeight="1" x14ac:dyDescent="0.2">
      <c r="A53" s="89"/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  <c r="AC53" s="90"/>
      <c r="AD53" s="90"/>
      <c r="AE53" s="90"/>
      <c r="AF53" s="90"/>
      <c r="AG53" s="90"/>
      <c r="AH53" s="90"/>
      <c r="AI53" s="90"/>
      <c r="AJ53" s="90"/>
    </row>
    <row r="54" spans="1:36" ht="15.75" customHeight="1" x14ac:dyDescent="0.2">
      <c r="A54" s="89"/>
      <c r="B54" s="90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  <c r="AC54" s="90"/>
      <c r="AD54" s="90"/>
      <c r="AE54" s="90"/>
      <c r="AF54" s="90"/>
      <c r="AG54" s="90"/>
      <c r="AH54" s="90"/>
      <c r="AI54" s="90"/>
      <c r="AJ54" s="90"/>
    </row>
    <row r="55" spans="1:36" ht="15.75" customHeight="1" x14ac:dyDescent="0.2">
      <c r="A55" s="89"/>
      <c r="B55" s="90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  <c r="AD55" s="90"/>
      <c r="AE55" s="90"/>
      <c r="AF55" s="90"/>
      <c r="AG55" s="90"/>
      <c r="AH55" s="90"/>
      <c r="AI55" s="90"/>
      <c r="AJ55" s="90"/>
    </row>
    <row r="56" spans="1:36" ht="15.75" customHeight="1" x14ac:dyDescent="0.2">
      <c r="A56" s="89"/>
      <c r="B56" s="90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  <c r="AC56" s="90"/>
      <c r="AD56" s="90"/>
      <c r="AE56" s="90"/>
      <c r="AF56" s="90"/>
      <c r="AG56" s="90"/>
      <c r="AH56" s="90"/>
      <c r="AI56" s="90"/>
      <c r="AJ56" s="90"/>
    </row>
    <row r="57" spans="1:36" ht="15.75" customHeight="1" x14ac:dyDescent="0.2">
      <c r="A57" s="89"/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  <c r="AC57" s="90"/>
      <c r="AD57" s="90"/>
      <c r="AE57" s="90"/>
      <c r="AF57" s="90"/>
      <c r="AG57" s="90"/>
      <c r="AH57" s="90"/>
      <c r="AI57" s="90"/>
      <c r="AJ57" s="90"/>
    </row>
    <row r="58" spans="1:36" ht="15.75" customHeight="1" x14ac:dyDescent="0.2">
      <c r="A58" s="89"/>
      <c r="B58" s="90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  <c r="AC58" s="90"/>
      <c r="AD58" s="90"/>
      <c r="AE58" s="90"/>
      <c r="AF58" s="90"/>
      <c r="AG58" s="90"/>
      <c r="AH58" s="90"/>
      <c r="AI58" s="90"/>
      <c r="AJ58" s="90"/>
    </row>
    <row r="59" spans="1:36" ht="15.75" customHeight="1" x14ac:dyDescent="0.2">
      <c r="A59" s="89"/>
      <c r="B59" s="90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  <c r="AC59" s="90"/>
      <c r="AD59" s="90"/>
      <c r="AE59" s="90"/>
      <c r="AF59" s="90"/>
      <c r="AG59" s="90"/>
      <c r="AH59" s="90"/>
      <c r="AI59" s="90"/>
      <c r="AJ59" s="90"/>
    </row>
    <row r="60" spans="1:36" ht="15.75" customHeight="1" x14ac:dyDescent="0.2">
      <c r="A60" s="89"/>
      <c r="B60" s="90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  <c r="AC60" s="90"/>
      <c r="AD60" s="90"/>
      <c r="AE60" s="90"/>
      <c r="AF60" s="90"/>
      <c r="AG60" s="90"/>
      <c r="AH60" s="90"/>
      <c r="AI60" s="90"/>
      <c r="AJ60" s="90"/>
    </row>
    <row r="61" spans="1:36" ht="15.75" customHeight="1" x14ac:dyDescent="0.2">
      <c r="A61" s="89"/>
      <c r="B61" s="90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  <c r="AC61" s="90"/>
      <c r="AD61" s="90"/>
      <c r="AE61" s="90"/>
      <c r="AF61" s="90"/>
      <c r="AG61" s="90"/>
      <c r="AH61" s="90"/>
      <c r="AI61" s="90"/>
      <c r="AJ61" s="90"/>
    </row>
    <row r="62" spans="1:36" ht="15.75" customHeight="1" x14ac:dyDescent="0.2">
      <c r="A62" s="89"/>
      <c r="B62" s="90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  <c r="AC62" s="90"/>
      <c r="AD62" s="90"/>
      <c r="AE62" s="90"/>
      <c r="AF62" s="90"/>
      <c r="AG62" s="90"/>
      <c r="AH62" s="90"/>
      <c r="AI62" s="90"/>
      <c r="AJ62" s="90"/>
    </row>
    <row r="63" spans="1:36" ht="15.75" customHeight="1" x14ac:dyDescent="0.2">
      <c r="A63" s="89"/>
      <c r="B63" s="90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  <c r="AC63" s="90"/>
      <c r="AD63" s="90"/>
      <c r="AE63" s="90"/>
      <c r="AF63" s="90"/>
      <c r="AG63" s="90"/>
      <c r="AH63" s="90"/>
      <c r="AI63" s="90"/>
      <c r="AJ63" s="90"/>
    </row>
    <row r="64" spans="1:36" ht="15.75" customHeight="1" x14ac:dyDescent="0.2">
      <c r="A64" s="89"/>
      <c r="B64" s="90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  <c r="AC64" s="90"/>
      <c r="AD64" s="90"/>
      <c r="AE64" s="90"/>
      <c r="AF64" s="90"/>
      <c r="AG64" s="90"/>
      <c r="AH64" s="90"/>
      <c r="AI64" s="90"/>
      <c r="AJ64" s="90"/>
    </row>
    <row r="65" spans="1:36" ht="15.75" customHeight="1" x14ac:dyDescent="0.2">
      <c r="A65" s="89"/>
      <c r="B65" s="90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  <c r="AD65" s="90"/>
      <c r="AE65" s="90"/>
      <c r="AF65" s="90"/>
      <c r="AG65" s="90"/>
      <c r="AH65" s="90"/>
      <c r="AI65" s="90"/>
      <c r="AJ65" s="90"/>
    </row>
    <row r="66" spans="1:36" ht="15.75" customHeight="1" x14ac:dyDescent="0.2">
      <c r="A66" s="89"/>
      <c r="B66" s="90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  <c r="AC66" s="90"/>
      <c r="AD66" s="90"/>
      <c r="AE66" s="90"/>
      <c r="AF66" s="90"/>
      <c r="AG66" s="90"/>
      <c r="AH66" s="90"/>
      <c r="AI66" s="90"/>
      <c r="AJ66" s="90"/>
    </row>
    <row r="67" spans="1:36" ht="15.75" customHeight="1" x14ac:dyDescent="0.2">
      <c r="A67" s="89"/>
      <c r="B67" s="90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  <c r="AC67" s="90"/>
      <c r="AD67" s="90"/>
      <c r="AE67" s="90"/>
      <c r="AF67" s="90"/>
      <c r="AG67" s="90"/>
      <c r="AH67" s="90"/>
      <c r="AI67" s="90"/>
      <c r="AJ67" s="90"/>
    </row>
    <row r="68" spans="1:36" ht="15.75" customHeight="1" x14ac:dyDescent="0.2">
      <c r="A68" s="89"/>
      <c r="B68" s="90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  <c r="AC68" s="90"/>
      <c r="AD68" s="90"/>
      <c r="AE68" s="90"/>
      <c r="AF68" s="90"/>
      <c r="AG68" s="90"/>
      <c r="AH68" s="90"/>
      <c r="AI68" s="90"/>
      <c r="AJ68" s="90"/>
    </row>
    <row r="69" spans="1:36" ht="15.75" customHeight="1" x14ac:dyDescent="0.2">
      <c r="A69" s="89"/>
      <c r="B69" s="90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  <c r="AC69" s="90"/>
      <c r="AD69" s="90"/>
      <c r="AE69" s="90"/>
      <c r="AF69" s="90"/>
      <c r="AG69" s="90"/>
      <c r="AH69" s="90"/>
      <c r="AI69" s="90"/>
      <c r="AJ69" s="90"/>
    </row>
    <row r="70" spans="1:36" ht="15.75" customHeight="1" x14ac:dyDescent="0.2">
      <c r="A70" s="89"/>
      <c r="B70" s="90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  <c r="AC70" s="90"/>
      <c r="AD70" s="90"/>
      <c r="AE70" s="90"/>
      <c r="AF70" s="90"/>
      <c r="AG70" s="90"/>
      <c r="AH70" s="90"/>
      <c r="AI70" s="90"/>
      <c r="AJ70" s="90"/>
    </row>
    <row r="71" spans="1:36" ht="15.75" customHeight="1" x14ac:dyDescent="0.2">
      <c r="A71" s="89"/>
      <c r="B71" s="90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  <c r="AC71" s="90"/>
      <c r="AD71" s="90"/>
      <c r="AE71" s="90"/>
      <c r="AF71" s="90"/>
      <c r="AG71" s="90"/>
      <c r="AH71" s="90"/>
      <c r="AI71" s="90"/>
      <c r="AJ71" s="90"/>
    </row>
    <row r="72" spans="1:36" ht="15.75" customHeight="1" x14ac:dyDescent="0.2">
      <c r="A72" s="89"/>
      <c r="B72" s="90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  <c r="AC72" s="90"/>
      <c r="AD72" s="90"/>
      <c r="AE72" s="90"/>
      <c r="AF72" s="90"/>
      <c r="AG72" s="90"/>
      <c r="AH72" s="90"/>
      <c r="AI72" s="90"/>
      <c r="AJ72" s="90"/>
    </row>
    <row r="73" spans="1:36" ht="15.75" customHeight="1" x14ac:dyDescent="0.2">
      <c r="A73" s="89"/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  <c r="AC73" s="90"/>
      <c r="AD73" s="90"/>
      <c r="AE73" s="90"/>
      <c r="AF73" s="90"/>
      <c r="AG73" s="90"/>
      <c r="AH73" s="90"/>
      <c r="AI73" s="90"/>
      <c r="AJ73" s="90"/>
    </row>
    <row r="74" spans="1:36" ht="15.75" customHeight="1" x14ac:dyDescent="0.2">
      <c r="A74" s="89"/>
      <c r="B74" s="90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  <c r="AC74" s="90"/>
      <c r="AD74" s="90"/>
      <c r="AE74" s="90"/>
      <c r="AF74" s="90"/>
      <c r="AG74" s="90"/>
      <c r="AH74" s="90"/>
      <c r="AI74" s="90"/>
      <c r="AJ74" s="90"/>
    </row>
    <row r="75" spans="1:36" ht="15.75" customHeight="1" x14ac:dyDescent="0.2">
      <c r="A75" s="89"/>
      <c r="B75" s="90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  <c r="AC75" s="90"/>
      <c r="AD75" s="90"/>
      <c r="AE75" s="90"/>
      <c r="AF75" s="90"/>
      <c r="AG75" s="90"/>
      <c r="AH75" s="90"/>
      <c r="AI75" s="90"/>
      <c r="AJ75" s="90"/>
    </row>
    <row r="76" spans="1:36" ht="15.75" customHeight="1" x14ac:dyDescent="0.2">
      <c r="A76" s="89"/>
      <c r="B76" s="90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  <c r="AC76" s="90"/>
      <c r="AD76" s="90"/>
      <c r="AE76" s="90"/>
      <c r="AF76" s="90"/>
      <c r="AG76" s="90"/>
      <c r="AH76" s="90"/>
      <c r="AI76" s="90"/>
      <c r="AJ76" s="90"/>
    </row>
    <row r="77" spans="1:36" ht="15.75" customHeight="1" x14ac:dyDescent="0.2">
      <c r="A77" s="89"/>
      <c r="B77" s="90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90"/>
      <c r="AD77" s="90"/>
      <c r="AE77" s="90"/>
      <c r="AF77" s="90"/>
      <c r="AG77" s="90"/>
      <c r="AH77" s="90"/>
      <c r="AI77" s="90"/>
      <c r="AJ77" s="90"/>
    </row>
    <row r="78" spans="1:36" ht="15.75" customHeight="1" x14ac:dyDescent="0.2">
      <c r="A78" s="89"/>
      <c r="B78" s="90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  <c r="AC78" s="90"/>
      <c r="AD78" s="90"/>
      <c r="AE78" s="90"/>
      <c r="AF78" s="90"/>
      <c r="AG78" s="90"/>
      <c r="AH78" s="90"/>
      <c r="AI78" s="90"/>
      <c r="AJ78" s="90"/>
    </row>
    <row r="79" spans="1:36" ht="15.75" customHeight="1" x14ac:dyDescent="0.2">
      <c r="A79" s="89"/>
      <c r="B79" s="90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  <c r="AC79" s="90"/>
      <c r="AD79" s="90"/>
      <c r="AE79" s="90"/>
      <c r="AF79" s="90"/>
      <c r="AG79" s="90"/>
      <c r="AH79" s="90"/>
      <c r="AI79" s="90"/>
      <c r="AJ79" s="90"/>
    </row>
    <row r="80" spans="1:36" ht="15.75" customHeight="1" x14ac:dyDescent="0.2">
      <c r="A80" s="89"/>
      <c r="B80" s="90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  <c r="AC80" s="90"/>
      <c r="AD80" s="90"/>
      <c r="AE80" s="90"/>
      <c r="AF80" s="90"/>
      <c r="AG80" s="90"/>
      <c r="AH80" s="90"/>
      <c r="AI80" s="90"/>
      <c r="AJ80" s="90"/>
    </row>
    <row r="81" spans="1:36" ht="15.75" customHeight="1" x14ac:dyDescent="0.2">
      <c r="A81" s="89"/>
      <c r="B81" s="90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  <c r="AD81" s="90"/>
      <c r="AE81" s="90"/>
      <c r="AF81" s="90"/>
      <c r="AG81" s="90"/>
      <c r="AH81" s="90"/>
      <c r="AI81" s="90"/>
      <c r="AJ81" s="90"/>
    </row>
    <row r="82" spans="1:36" ht="15.75" customHeight="1" x14ac:dyDescent="0.2">
      <c r="A82" s="89"/>
      <c r="B82" s="90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  <c r="AD82" s="90"/>
      <c r="AE82" s="90"/>
      <c r="AF82" s="90"/>
      <c r="AG82" s="90"/>
      <c r="AH82" s="90"/>
      <c r="AI82" s="90"/>
      <c r="AJ82" s="90"/>
    </row>
    <row r="83" spans="1:36" ht="15.75" customHeight="1" x14ac:dyDescent="0.2">
      <c r="A83" s="89"/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  <c r="AD83" s="90"/>
      <c r="AE83" s="90"/>
      <c r="AF83" s="90"/>
      <c r="AG83" s="90"/>
      <c r="AH83" s="90"/>
      <c r="AI83" s="90"/>
      <c r="AJ83" s="90"/>
    </row>
    <row r="84" spans="1:36" ht="15.75" customHeight="1" x14ac:dyDescent="0.2">
      <c r="A84" s="89"/>
      <c r="B84" s="90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90"/>
      <c r="AD84" s="90"/>
      <c r="AE84" s="90"/>
      <c r="AF84" s="90"/>
      <c r="AG84" s="90"/>
      <c r="AH84" s="90"/>
      <c r="AI84" s="90"/>
      <c r="AJ84" s="90"/>
    </row>
    <row r="85" spans="1:36" ht="15.75" customHeight="1" x14ac:dyDescent="0.2">
      <c r="A85" s="89"/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  <c r="AD85" s="90"/>
      <c r="AE85" s="90"/>
      <c r="AF85" s="90"/>
      <c r="AG85" s="90"/>
      <c r="AH85" s="90"/>
      <c r="AI85" s="90"/>
      <c r="AJ85" s="90"/>
    </row>
    <row r="86" spans="1:36" ht="15.75" customHeight="1" x14ac:dyDescent="0.2">
      <c r="A86" s="89"/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  <c r="AC86" s="90"/>
      <c r="AD86" s="90"/>
      <c r="AE86" s="90"/>
      <c r="AF86" s="90"/>
      <c r="AG86" s="90"/>
      <c r="AH86" s="90"/>
      <c r="AI86" s="90"/>
      <c r="AJ86" s="90"/>
    </row>
    <row r="87" spans="1:36" ht="15.75" customHeight="1" x14ac:dyDescent="0.2">
      <c r="A87" s="89"/>
      <c r="B87" s="90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0"/>
      <c r="AD87" s="90"/>
      <c r="AE87" s="90"/>
      <c r="AF87" s="90"/>
      <c r="AG87" s="90"/>
      <c r="AH87" s="90"/>
      <c r="AI87" s="90"/>
      <c r="AJ87" s="90"/>
    </row>
    <row r="88" spans="1:36" ht="15.75" customHeight="1" x14ac:dyDescent="0.2">
      <c r="A88" s="89"/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  <c r="AD88" s="90"/>
      <c r="AE88" s="90"/>
      <c r="AF88" s="90"/>
      <c r="AG88" s="90"/>
      <c r="AH88" s="90"/>
      <c r="AI88" s="90"/>
      <c r="AJ88" s="90"/>
    </row>
    <row r="89" spans="1:36" ht="15.75" customHeight="1" x14ac:dyDescent="0.2">
      <c r="A89" s="89"/>
      <c r="B89" s="90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0"/>
      <c r="AD89" s="90"/>
      <c r="AE89" s="90"/>
      <c r="AF89" s="90"/>
      <c r="AG89" s="90"/>
      <c r="AH89" s="90"/>
      <c r="AI89" s="90"/>
      <c r="AJ89" s="90"/>
    </row>
    <row r="90" spans="1:36" ht="15.75" customHeight="1" x14ac:dyDescent="0.2">
      <c r="A90" s="89"/>
      <c r="B90" s="90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  <c r="AC90" s="90"/>
      <c r="AD90" s="90"/>
      <c r="AE90" s="90"/>
      <c r="AF90" s="90"/>
      <c r="AG90" s="90"/>
      <c r="AH90" s="90"/>
      <c r="AI90" s="90"/>
      <c r="AJ90" s="90"/>
    </row>
    <row r="91" spans="1:36" ht="15.75" customHeight="1" x14ac:dyDescent="0.2">
      <c r="A91" s="89"/>
      <c r="B91" s="90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90"/>
      <c r="AD91" s="90"/>
      <c r="AE91" s="90"/>
      <c r="AF91" s="90"/>
      <c r="AG91" s="90"/>
      <c r="AH91" s="90"/>
      <c r="AI91" s="90"/>
      <c r="AJ91" s="90"/>
    </row>
    <row r="92" spans="1:36" ht="15.75" customHeight="1" x14ac:dyDescent="0.2">
      <c r="A92" s="89"/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  <c r="AD92" s="90"/>
      <c r="AE92" s="90"/>
      <c r="AF92" s="90"/>
      <c r="AG92" s="90"/>
      <c r="AH92" s="90"/>
      <c r="AI92" s="90"/>
      <c r="AJ92" s="90"/>
    </row>
    <row r="93" spans="1:36" ht="15.75" customHeight="1" x14ac:dyDescent="0.2">
      <c r="A93" s="89"/>
      <c r="B93" s="90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  <c r="AD93" s="90"/>
      <c r="AE93" s="90"/>
      <c r="AF93" s="90"/>
      <c r="AG93" s="90"/>
      <c r="AH93" s="90"/>
      <c r="AI93" s="90"/>
      <c r="AJ93" s="90"/>
    </row>
    <row r="94" spans="1:36" ht="15.75" customHeight="1" x14ac:dyDescent="0.2">
      <c r="A94" s="89"/>
      <c r="B94" s="90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90"/>
      <c r="AD94" s="90"/>
      <c r="AE94" s="90"/>
      <c r="AF94" s="90"/>
      <c r="AG94" s="90"/>
      <c r="AH94" s="90"/>
      <c r="AI94" s="90"/>
      <c r="AJ94" s="90"/>
    </row>
    <row r="95" spans="1:36" ht="15.75" customHeight="1" x14ac:dyDescent="0.2">
      <c r="A95" s="89"/>
      <c r="B95" s="90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  <c r="AD95" s="90"/>
      <c r="AE95" s="90"/>
      <c r="AF95" s="90"/>
      <c r="AG95" s="90"/>
      <c r="AH95" s="90"/>
      <c r="AI95" s="90"/>
      <c r="AJ95" s="90"/>
    </row>
    <row r="96" spans="1:36" ht="15.75" customHeight="1" x14ac:dyDescent="0.2">
      <c r="A96" s="89"/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  <c r="AD96" s="90"/>
      <c r="AE96" s="90"/>
      <c r="AF96" s="90"/>
      <c r="AG96" s="90"/>
      <c r="AH96" s="90"/>
      <c r="AI96" s="90"/>
      <c r="AJ96" s="90"/>
    </row>
    <row r="97" spans="1:36" ht="15.75" customHeight="1" x14ac:dyDescent="0.2">
      <c r="A97" s="89"/>
      <c r="B97" s="90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  <c r="AD97" s="90"/>
      <c r="AE97" s="90"/>
      <c r="AF97" s="90"/>
      <c r="AG97" s="90"/>
      <c r="AH97" s="90"/>
      <c r="AI97" s="90"/>
      <c r="AJ97" s="90"/>
    </row>
    <row r="98" spans="1:36" ht="15.75" customHeight="1" x14ac:dyDescent="0.2">
      <c r="A98" s="89"/>
      <c r="B98" s="90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  <c r="AD98" s="90"/>
      <c r="AE98" s="90"/>
      <c r="AF98" s="90"/>
      <c r="AG98" s="90"/>
      <c r="AH98" s="90"/>
      <c r="AI98" s="90"/>
      <c r="AJ98" s="90"/>
    </row>
    <row r="99" spans="1:36" ht="15.75" customHeight="1" x14ac:dyDescent="0.2">
      <c r="A99" s="89"/>
      <c r="B99" s="90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</row>
    <row r="100" spans="1:36" ht="15.75" customHeight="1" x14ac:dyDescent="0.2">
      <c r="A100" s="89"/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  <c r="AD100" s="90"/>
      <c r="AE100" s="90"/>
      <c r="AF100" s="90"/>
      <c r="AG100" s="90"/>
      <c r="AH100" s="90"/>
      <c r="AI100" s="90"/>
      <c r="AJ100" s="90"/>
    </row>
    <row r="101" spans="1:36" ht="15.75" customHeight="1" x14ac:dyDescent="0.2">
      <c r="A101" s="89"/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  <c r="AE101" s="90"/>
      <c r="AF101" s="90"/>
      <c r="AG101" s="90"/>
      <c r="AH101" s="90"/>
      <c r="AI101" s="90"/>
      <c r="AJ101" s="90"/>
    </row>
    <row r="102" spans="1:36" ht="15.75" customHeight="1" x14ac:dyDescent="0.2">
      <c r="A102" s="89"/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  <c r="AD102" s="90"/>
      <c r="AE102" s="90"/>
      <c r="AF102" s="90"/>
      <c r="AG102" s="90"/>
      <c r="AH102" s="90"/>
      <c r="AI102" s="90"/>
      <c r="AJ102" s="90"/>
    </row>
    <row r="103" spans="1:36" ht="15.75" customHeight="1" x14ac:dyDescent="0.2">
      <c r="A103" s="89"/>
      <c r="B103" s="90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  <c r="AJ103" s="90"/>
    </row>
    <row r="104" spans="1:36" ht="15.75" customHeight="1" x14ac:dyDescent="0.2">
      <c r="A104" s="89"/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  <c r="AD104" s="90"/>
      <c r="AE104" s="90"/>
      <c r="AF104" s="90"/>
      <c r="AG104" s="90"/>
      <c r="AH104" s="90"/>
      <c r="AI104" s="90"/>
      <c r="AJ104" s="90"/>
    </row>
    <row r="105" spans="1:36" ht="15.75" customHeight="1" x14ac:dyDescent="0.2">
      <c r="A105" s="89"/>
      <c r="B105" s="90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  <c r="AJ105" s="90"/>
    </row>
    <row r="106" spans="1:36" ht="15.75" customHeight="1" x14ac:dyDescent="0.2">
      <c r="A106" s="89"/>
      <c r="B106" s="90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90"/>
      <c r="AD106" s="90"/>
      <c r="AE106" s="90"/>
      <c r="AF106" s="90"/>
      <c r="AG106" s="90"/>
      <c r="AH106" s="90"/>
      <c r="AI106" s="90"/>
      <c r="AJ106" s="90"/>
    </row>
    <row r="107" spans="1:36" ht="15.75" customHeight="1" x14ac:dyDescent="0.2">
      <c r="A107" s="89"/>
      <c r="B107" s="90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  <c r="AD107" s="90"/>
      <c r="AE107" s="90"/>
      <c r="AF107" s="90"/>
      <c r="AG107" s="90"/>
      <c r="AH107" s="90"/>
      <c r="AI107" s="90"/>
      <c r="AJ107" s="90"/>
    </row>
    <row r="108" spans="1:36" ht="15.75" customHeight="1" x14ac:dyDescent="0.2">
      <c r="A108" s="89"/>
      <c r="B108" s="90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  <c r="AC108" s="90"/>
      <c r="AD108" s="90"/>
      <c r="AE108" s="90"/>
      <c r="AF108" s="90"/>
      <c r="AG108" s="90"/>
      <c r="AH108" s="90"/>
      <c r="AI108" s="90"/>
      <c r="AJ108" s="90"/>
    </row>
    <row r="109" spans="1:36" ht="15.75" customHeight="1" x14ac:dyDescent="0.2">
      <c r="A109" s="89"/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  <c r="AJ109" s="90"/>
    </row>
    <row r="110" spans="1:36" ht="15.75" customHeight="1" x14ac:dyDescent="0.2">
      <c r="A110" s="89"/>
      <c r="B110" s="90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  <c r="AD110" s="90"/>
      <c r="AE110" s="90"/>
      <c r="AF110" s="90"/>
      <c r="AG110" s="90"/>
      <c r="AH110" s="90"/>
      <c r="AI110" s="90"/>
      <c r="AJ110" s="90"/>
    </row>
    <row r="111" spans="1:36" ht="15.75" customHeight="1" x14ac:dyDescent="0.2">
      <c r="A111" s="89"/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  <c r="AJ111" s="90"/>
    </row>
    <row r="112" spans="1:36" ht="15.75" customHeight="1" x14ac:dyDescent="0.2">
      <c r="A112" s="89"/>
      <c r="B112" s="90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  <c r="AD112" s="90"/>
      <c r="AE112" s="90"/>
      <c r="AF112" s="90"/>
      <c r="AG112" s="90"/>
      <c r="AH112" s="90"/>
      <c r="AI112" s="90"/>
      <c r="AJ112" s="90"/>
    </row>
    <row r="113" spans="1:36" ht="15.75" customHeight="1" x14ac:dyDescent="0.2">
      <c r="A113" s="89"/>
      <c r="B113" s="90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  <c r="AJ113" s="90"/>
    </row>
    <row r="114" spans="1:36" ht="15.75" customHeight="1" x14ac:dyDescent="0.2">
      <c r="A114" s="89"/>
      <c r="B114" s="90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  <c r="AD114" s="90"/>
      <c r="AE114" s="90"/>
      <c r="AF114" s="90"/>
      <c r="AG114" s="90"/>
      <c r="AH114" s="90"/>
      <c r="AI114" s="90"/>
      <c r="AJ114" s="90"/>
    </row>
    <row r="115" spans="1:36" ht="15.75" customHeight="1" x14ac:dyDescent="0.2">
      <c r="A115" s="89"/>
      <c r="B115" s="90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  <c r="AJ115" s="90"/>
    </row>
    <row r="116" spans="1:36" ht="15.75" customHeight="1" x14ac:dyDescent="0.2">
      <c r="A116" s="89"/>
      <c r="B116" s="90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  <c r="AC116" s="90"/>
      <c r="AD116" s="90"/>
      <c r="AE116" s="90"/>
      <c r="AF116" s="90"/>
      <c r="AG116" s="90"/>
      <c r="AH116" s="90"/>
      <c r="AI116" s="90"/>
      <c r="AJ116" s="90"/>
    </row>
    <row r="117" spans="1:36" ht="15.75" customHeight="1" x14ac:dyDescent="0.2">
      <c r="A117" s="89"/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</row>
    <row r="118" spans="1:36" ht="15.75" customHeight="1" x14ac:dyDescent="0.2">
      <c r="A118" s="89"/>
      <c r="B118" s="90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  <c r="AC118" s="90"/>
      <c r="AD118" s="90"/>
      <c r="AE118" s="90"/>
      <c r="AF118" s="90"/>
      <c r="AG118" s="90"/>
      <c r="AH118" s="90"/>
      <c r="AI118" s="90"/>
      <c r="AJ118" s="90"/>
    </row>
    <row r="119" spans="1:36" ht="15.75" customHeight="1" x14ac:dyDescent="0.2">
      <c r="A119" s="89"/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  <c r="AJ119" s="90"/>
    </row>
    <row r="120" spans="1:36" ht="15.75" customHeight="1" x14ac:dyDescent="0.2">
      <c r="A120" s="89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  <c r="AD120" s="90"/>
      <c r="AE120" s="90"/>
      <c r="AF120" s="90"/>
      <c r="AG120" s="90"/>
      <c r="AH120" s="90"/>
      <c r="AI120" s="90"/>
      <c r="AJ120" s="90"/>
    </row>
    <row r="121" spans="1:36" ht="15.75" customHeight="1" x14ac:dyDescent="0.2">
      <c r="A121" s="89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</row>
    <row r="122" spans="1:36" ht="15.75" customHeight="1" x14ac:dyDescent="0.2">
      <c r="A122" s="89"/>
      <c r="B122" s="90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  <c r="AD122" s="90"/>
      <c r="AE122" s="90"/>
      <c r="AF122" s="90"/>
      <c r="AG122" s="90"/>
      <c r="AH122" s="90"/>
      <c r="AI122" s="90"/>
      <c r="AJ122" s="90"/>
    </row>
    <row r="123" spans="1:36" ht="15.75" customHeight="1" x14ac:dyDescent="0.2">
      <c r="A123" s="89"/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  <c r="AD123" s="90"/>
      <c r="AE123" s="90"/>
      <c r="AF123" s="90"/>
      <c r="AG123" s="90"/>
      <c r="AH123" s="90"/>
      <c r="AI123" s="90"/>
      <c r="AJ123" s="90"/>
    </row>
    <row r="124" spans="1:36" ht="15.75" customHeight="1" x14ac:dyDescent="0.2">
      <c r="A124" s="89"/>
      <c r="B124" s="90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  <c r="AC124" s="90"/>
      <c r="AD124" s="90"/>
      <c r="AE124" s="90"/>
      <c r="AF124" s="90"/>
      <c r="AG124" s="90"/>
      <c r="AH124" s="90"/>
      <c r="AI124" s="90"/>
      <c r="AJ124" s="90"/>
    </row>
    <row r="125" spans="1:36" ht="15.75" customHeight="1" x14ac:dyDescent="0.2">
      <c r="A125" s="89"/>
      <c r="B125" s="90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  <c r="AF125" s="90"/>
      <c r="AG125" s="90"/>
      <c r="AH125" s="90"/>
      <c r="AI125" s="90"/>
      <c r="AJ125" s="90"/>
    </row>
    <row r="126" spans="1:36" ht="15.75" customHeight="1" x14ac:dyDescent="0.2">
      <c r="A126" s="89"/>
      <c r="B126" s="90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0"/>
      <c r="AD126" s="90"/>
      <c r="AE126" s="90"/>
      <c r="AF126" s="90"/>
      <c r="AG126" s="90"/>
      <c r="AH126" s="90"/>
      <c r="AI126" s="90"/>
      <c r="AJ126" s="90"/>
    </row>
    <row r="127" spans="1:36" ht="15.75" customHeight="1" x14ac:dyDescent="0.2">
      <c r="A127" s="89"/>
      <c r="B127" s="90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  <c r="AD127" s="90"/>
      <c r="AE127" s="90"/>
      <c r="AF127" s="90"/>
      <c r="AG127" s="90"/>
      <c r="AH127" s="90"/>
      <c r="AI127" s="90"/>
      <c r="AJ127" s="90"/>
    </row>
    <row r="128" spans="1:36" ht="15.75" customHeight="1" x14ac:dyDescent="0.2">
      <c r="A128" s="89"/>
      <c r="B128" s="90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  <c r="AC128" s="90"/>
      <c r="AD128" s="90"/>
      <c r="AE128" s="90"/>
      <c r="AF128" s="90"/>
      <c r="AG128" s="90"/>
      <c r="AH128" s="90"/>
      <c r="AI128" s="90"/>
      <c r="AJ128" s="90"/>
    </row>
    <row r="129" spans="1:36" ht="15.75" customHeight="1" x14ac:dyDescent="0.2">
      <c r="A129" s="89"/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  <c r="AD129" s="90"/>
      <c r="AE129" s="90"/>
      <c r="AF129" s="90"/>
      <c r="AG129" s="90"/>
      <c r="AH129" s="90"/>
      <c r="AI129" s="90"/>
      <c r="AJ129" s="90"/>
    </row>
    <row r="130" spans="1:36" ht="15.75" customHeight="1" x14ac:dyDescent="0.2">
      <c r="A130" s="89"/>
      <c r="B130" s="90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  <c r="AC130" s="90"/>
      <c r="AD130" s="90"/>
      <c r="AE130" s="90"/>
      <c r="AF130" s="90"/>
      <c r="AG130" s="90"/>
      <c r="AH130" s="90"/>
      <c r="AI130" s="90"/>
      <c r="AJ130" s="90"/>
    </row>
    <row r="131" spans="1:36" ht="15.75" customHeight="1" x14ac:dyDescent="0.2">
      <c r="A131" s="89"/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</row>
    <row r="132" spans="1:36" ht="15.75" customHeight="1" x14ac:dyDescent="0.2">
      <c r="A132" s="89"/>
      <c r="B132" s="90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  <c r="AD132" s="90"/>
      <c r="AE132" s="90"/>
      <c r="AF132" s="90"/>
      <c r="AG132" s="90"/>
      <c r="AH132" s="90"/>
      <c r="AI132" s="90"/>
      <c r="AJ132" s="90"/>
    </row>
    <row r="133" spans="1:36" ht="15.75" customHeight="1" x14ac:dyDescent="0.2">
      <c r="A133" s="89"/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  <c r="AJ133" s="90"/>
    </row>
    <row r="134" spans="1:36" ht="15.75" customHeight="1" x14ac:dyDescent="0.2">
      <c r="A134" s="89"/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  <c r="AD134" s="90"/>
      <c r="AE134" s="90"/>
      <c r="AF134" s="90"/>
      <c r="AG134" s="90"/>
      <c r="AH134" s="90"/>
      <c r="AI134" s="90"/>
      <c r="AJ134" s="90"/>
    </row>
    <row r="135" spans="1:36" ht="15.75" customHeight="1" x14ac:dyDescent="0.2">
      <c r="A135" s="89"/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  <c r="AJ135" s="90"/>
    </row>
    <row r="136" spans="1:36" ht="15.75" customHeight="1" x14ac:dyDescent="0.2">
      <c r="A136" s="89"/>
      <c r="B136" s="90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  <c r="AD136" s="90"/>
      <c r="AE136" s="90"/>
      <c r="AF136" s="90"/>
      <c r="AG136" s="90"/>
      <c r="AH136" s="90"/>
      <c r="AI136" s="90"/>
      <c r="AJ136" s="90"/>
    </row>
    <row r="137" spans="1:36" ht="15.75" customHeight="1" x14ac:dyDescent="0.2">
      <c r="A137" s="89"/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</row>
    <row r="138" spans="1:36" ht="15.75" customHeight="1" x14ac:dyDescent="0.2">
      <c r="A138" s="89"/>
      <c r="B138" s="90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  <c r="AD138" s="90"/>
      <c r="AE138" s="90"/>
      <c r="AF138" s="90"/>
      <c r="AG138" s="90"/>
      <c r="AH138" s="90"/>
      <c r="AI138" s="90"/>
      <c r="AJ138" s="90"/>
    </row>
    <row r="139" spans="1:36" ht="15.75" customHeight="1" x14ac:dyDescent="0.2">
      <c r="A139" s="89"/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</row>
    <row r="140" spans="1:36" ht="15.75" customHeight="1" x14ac:dyDescent="0.2">
      <c r="A140" s="89"/>
      <c r="B140" s="90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  <c r="AD140" s="90"/>
      <c r="AE140" s="90"/>
      <c r="AF140" s="90"/>
      <c r="AG140" s="90"/>
      <c r="AH140" s="90"/>
      <c r="AI140" s="90"/>
      <c r="AJ140" s="90"/>
    </row>
    <row r="141" spans="1:36" ht="15.75" customHeight="1" x14ac:dyDescent="0.2">
      <c r="A141" s="89"/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</row>
    <row r="142" spans="1:36" ht="15.75" customHeight="1" x14ac:dyDescent="0.2">
      <c r="A142" s="89"/>
      <c r="B142" s="90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  <c r="AD142" s="90"/>
      <c r="AE142" s="90"/>
      <c r="AF142" s="90"/>
      <c r="AG142" s="90"/>
      <c r="AH142" s="90"/>
      <c r="AI142" s="90"/>
      <c r="AJ142" s="90"/>
    </row>
    <row r="143" spans="1:36" ht="15.75" customHeight="1" x14ac:dyDescent="0.2">
      <c r="A143" s="89"/>
      <c r="B143" s="90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  <c r="AJ143" s="90"/>
    </row>
    <row r="144" spans="1:36" ht="15.75" customHeight="1" x14ac:dyDescent="0.2">
      <c r="A144" s="89"/>
      <c r="B144" s="90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  <c r="AD144" s="90"/>
      <c r="AE144" s="90"/>
      <c r="AF144" s="90"/>
      <c r="AG144" s="90"/>
      <c r="AH144" s="90"/>
      <c r="AI144" s="90"/>
      <c r="AJ144" s="90"/>
    </row>
    <row r="145" spans="1:36" ht="15.75" customHeight="1" x14ac:dyDescent="0.2">
      <c r="A145" s="89"/>
      <c r="B145" s="90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  <c r="AI145" s="90"/>
      <c r="AJ145" s="90"/>
    </row>
    <row r="146" spans="1:36" ht="15.75" customHeight="1" x14ac:dyDescent="0.2">
      <c r="A146" s="89"/>
      <c r="B146" s="90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  <c r="AD146" s="90"/>
      <c r="AE146" s="90"/>
      <c r="AF146" s="90"/>
      <c r="AG146" s="90"/>
      <c r="AH146" s="90"/>
      <c r="AI146" s="90"/>
      <c r="AJ146" s="90"/>
    </row>
    <row r="147" spans="1:36" ht="15.75" customHeight="1" x14ac:dyDescent="0.2">
      <c r="A147" s="89"/>
      <c r="B147" s="90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  <c r="AF147" s="90"/>
      <c r="AG147" s="90"/>
      <c r="AH147" s="90"/>
      <c r="AI147" s="90"/>
      <c r="AJ147" s="90"/>
    </row>
    <row r="148" spans="1:36" ht="15.75" customHeight="1" x14ac:dyDescent="0.2">
      <c r="A148" s="89"/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  <c r="AD148" s="90"/>
      <c r="AE148" s="90"/>
      <c r="AF148" s="90"/>
      <c r="AG148" s="90"/>
      <c r="AH148" s="90"/>
      <c r="AI148" s="90"/>
      <c r="AJ148" s="90"/>
    </row>
    <row r="149" spans="1:36" ht="15.75" customHeight="1" x14ac:dyDescent="0.2">
      <c r="A149" s="89"/>
      <c r="B149" s="90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  <c r="AJ149" s="90"/>
    </row>
    <row r="150" spans="1:36" ht="15.75" customHeight="1" x14ac:dyDescent="0.2">
      <c r="A150" s="89"/>
      <c r="B150" s="90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  <c r="AD150" s="90"/>
      <c r="AE150" s="90"/>
      <c r="AF150" s="90"/>
      <c r="AG150" s="90"/>
      <c r="AH150" s="90"/>
      <c r="AI150" s="90"/>
      <c r="AJ150" s="90"/>
    </row>
    <row r="151" spans="1:36" ht="15.75" customHeight="1" x14ac:dyDescent="0.2">
      <c r="A151" s="89"/>
      <c r="B151" s="90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  <c r="AI151" s="90"/>
      <c r="AJ151" s="90"/>
    </row>
    <row r="152" spans="1:36" ht="15.75" customHeight="1" x14ac:dyDescent="0.2">
      <c r="A152" s="89"/>
      <c r="B152" s="90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  <c r="AD152" s="90"/>
      <c r="AE152" s="90"/>
      <c r="AF152" s="90"/>
      <c r="AG152" s="90"/>
      <c r="AH152" s="90"/>
      <c r="AI152" s="90"/>
      <c r="AJ152" s="90"/>
    </row>
    <row r="153" spans="1:36" ht="15.75" customHeight="1" x14ac:dyDescent="0.2">
      <c r="A153" s="89"/>
      <c r="B153" s="90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  <c r="AF153" s="90"/>
      <c r="AG153" s="90"/>
      <c r="AH153" s="90"/>
      <c r="AI153" s="90"/>
      <c r="AJ153" s="90"/>
    </row>
    <row r="154" spans="1:36" ht="15.75" customHeight="1" x14ac:dyDescent="0.2">
      <c r="A154" s="89"/>
      <c r="B154" s="90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  <c r="AD154" s="90"/>
      <c r="AE154" s="90"/>
      <c r="AF154" s="90"/>
      <c r="AG154" s="90"/>
      <c r="AH154" s="90"/>
      <c r="AI154" s="90"/>
      <c r="AJ154" s="90"/>
    </row>
    <row r="155" spans="1:36" ht="15.75" customHeight="1" x14ac:dyDescent="0.2">
      <c r="A155" s="89"/>
      <c r="B155" s="90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  <c r="AF155" s="90"/>
      <c r="AG155" s="90"/>
      <c r="AH155" s="90"/>
      <c r="AI155" s="90"/>
      <c r="AJ155" s="90"/>
    </row>
    <row r="156" spans="1:36" ht="15.75" customHeight="1" x14ac:dyDescent="0.2">
      <c r="A156" s="89"/>
      <c r="B156" s="90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  <c r="AC156" s="90"/>
      <c r="AD156" s="90"/>
      <c r="AE156" s="90"/>
      <c r="AF156" s="90"/>
      <c r="AG156" s="90"/>
      <c r="AH156" s="90"/>
      <c r="AI156" s="90"/>
      <c r="AJ156" s="90"/>
    </row>
    <row r="157" spans="1:36" ht="15.75" customHeight="1" x14ac:dyDescent="0.2">
      <c r="A157" s="89"/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  <c r="AD157" s="90"/>
      <c r="AE157" s="90"/>
      <c r="AF157" s="90"/>
      <c r="AG157" s="90"/>
      <c r="AH157" s="90"/>
      <c r="AI157" s="90"/>
      <c r="AJ157" s="90"/>
    </row>
    <row r="158" spans="1:36" ht="15.75" customHeight="1" x14ac:dyDescent="0.2">
      <c r="A158" s="89"/>
      <c r="B158" s="90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  <c r="AC158" s="90"/>
      <c r="AD158" s="90"/>
      <c r="AE158" s="90"/>
      <c r="AF158" s="90"/>
      <c r="AG158" s="90"/>
      <c r="AH158" s="90"/>
      <c r="AI158" s="90"/>
      <c r="AJ158" s="90"/>
    </row>
    <row r="159" spans="1:36" ht="15.75" customHeight="1" x14ac:dyDescent="0.2">
      <c r="A159" s="89"/>
      <c r="B159" s="90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  <c r="AC159" s="90"/>
      <c r="AD159" s="90"/>
      <c r="AE159" s="90"/>
      <c r="AF159" s="90"/>
      <c r="AG159" s="90"/>
      <c r="AH159" s="90"/>
      <c r="AI159" s="90"/>
      <c r="AJ159" s="90"/>
    </row>
    <row r="160" spans="1:36" ht="15.75" customHeight="1" x14ac:dyDescent="0.2">
      <c r="A160" s="89"/>
      <c r="B160" s="90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  <c r="AC160" s="90"/>
      <c r="AD160" s="90"/>
      <c r="AE160" s="90"/>
      <c r="AF160" s="90"/>
      <c r="AG160" s="90"/>
      <c r="AH160" s="90"/>
      <c r="AI160" s="90"/>
      <c r="AJ160" s="90"/>
    </row>
    <row r="161" spans="1:36" ht="15.75" customHeight="1" x14ac:dyDescent="0.2">
      <c r="A161" s="89"/>
      <c r="B161" s="90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  <c r="AC161" s="90"/>
      <c r="AD161" s="90"/>
      <c r="AE161" s="90"/>
      <c r="AF161" s="90"/>
      <c r="AG161" s="90"/>
      <c r="AH161" s="90"/>
      <c r="AI161" s="90"/>
      <c r="AJ161" s="90"/>
    </row>
    <row r="162" spans="1:36" ht="15.75" customHeight="1" x14ac:dyDescent="0.2">
      <c r="A162" s="89"/>
      <c r="B162" s="90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  <c r="AC162" s="90"/>
      <c r="AD162" s="90"/>
      <c r="AE162" s="90"/>
      <c r="AF162" s="90"/>
      <c r="AG162" s="90"/>
      <c r="AH162" s="90"/>
      <c r="AI162" s="90"/>
      <c r="AJ162" s="90"/>
    </row>
    <row r="163" spans="1:36" ht="15.75" customHeight="1" x14ac:dyDescent="0.2">
      <c r="A163" s="89"/>
      <c r="B163" s="90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  <c r="AC163" s="90"/>
      <c r="AD163" s="90"/>
      <c r="AE163" s="90"/>
      <c r="AF163" s="90"/>
      <c r="AG163" s="90"/>
      <c r="AH163" s="90"/>
      <c r="AI163" s="90"/>
      <c r="AJ163" s="90"/>
    </row>
    <row r="164" spans="1:36" ht="15.75" customHeight="1" x14ac:dyDescent="0.2">
      <c r="A164" s="89"/>
      <c r="B164" s="90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  <c r="AC164" s="90"/>
      <c r="AD164" s="90"/>
      <c r="AE164" s="90"/>
      <c r="AF164" s="90"/>
      <c r="AG164" s="90"/>
      <c r="AH164" s="90"/>
      <c r="AI164" s="90"/>
      <c r="AJ164" s="90"/>
    </row>
    <row r="165" spans="1:36" ht="15.75" customHeight="1" x14ac:dyDescent="0.2">
      <c r="A165" s="89"/>
      <c r="B165" s="90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  <c r="AD165" s="90"/>
      <c r="AE165" s="90"/>
      <c r="AF165" s="90"/>
      <c r="AG165" s="90"/>
      <c r="AH165" s="90"/>
      <c r="AI165" s="90"/>
      <c r="AJ165" s="90"/>
    </row>
    <row r="166" spans="1:36" ht="15.75" customHeight="1" x14ac:dyDescent="0.2">
      <c r="A166" s="89"/>
      <c r="B166" s="90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  <c r="AC166" s="90"/>
      <c r="AD166" s="90"/>
      <c r="AE166" s="90"/>
      <c r="AF166" s="90"/>
      <c r="AG166" s="90"/>
      <c r="AH166" s="90"/>
      <c r="AI166" s="90"/>
      <c r="AJ166" s="90"/>
    </row>
    <row r="167" spans="1:36" ht="15.75" customHeight="1" x14ac:dyDescent="0.2">
      <c r="A167" s="89"/>
      <c r="B167" s="90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  <c r="AD167" s="90"/>
      <c r="AE167" s="90"/>
      <c r="AF167" s="90"/>
      <c r="AG167" s="90"/>
      <c r="AH167" s="90"/>
      <c r="AI167" s="90"/>
      <c r="AJ167" s="90"/>
    </row>
    <row r="168" spans="1:36" ht="15.75" customHeight="1" x14ac:dyDescent="0.2">
      <c r="A168" s="89"/>
      <c r="B168" s="90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  <c r="AC168" s="90"/>
      <c r="AD168" s="90"/>
      <c r="AE168" s="90"/>
      <c r="AF168" s="90"/>
      <c r="AG168" s="90"/>
      <c r="AH168" s="90"/>
      <c r="AI168" s="90"/>
      <c r="AJ168" s="90"/>
    </row>
    <row r="169" spans="1:36" ht="15.75" customHeight="1" x14ac:dyDescent="0.2">
      <c r="A169" s="89"/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  <c r="AC169" s="90"/>
      <c r="AD169" s="90"/>
      <c r="AE169" s="90"/>
      <c r="AF169" s="90"/>
      <c r="AG169" s="90"/>
      <c r="AH169" s="90"/>
      <c r="AI169" s="90"/>
      <c r="AJ169" s="90"/>
    </row>
    <row r="170" spans="1:36" ht="15.75" customHeight="1" x14ac:dyDescent="0.2">
      <c r="A170" s="89"/>
      <c r="B170" s="90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  <c r="AC170" s="90"/>
      <c r="AD170" s="90"/>
      <c r="AE170" s="90"/>
      <c r="AF170" s="90"/>
      <c r="AG170" s="90"/>
      <c r="AH170" s="90"/>
      <c r="AI170" s="90"/>
      <c r="AJ170" s="90"/>
    </row>
    <row r="171" spans="1:36" ht="15.75" customHeight="1" x14ac:dyDescent="0.2">
      <c r="A171" s="89"/>
      <c r="B171" s="90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  <c r="AC171" s="90"/>
      <c r="AD171" s="90"/>
      <c r="AE171" s="90"/>
      <c r="AF171" s="90"/>
      <c r="AG171" s="90"/>
      <c r="AH171" s="90"/>
      <c r="AI171" s="90"/>
      <c r="AJ171" s="90"/>
    </row>
    <row r="172" spans="1:36" ht="15.75" customHeight="1" x14ac:dyDescent="0.2">
      <c r="A172" s="89"/>
      <c r="B172" s="90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  <c r="AC172" s="90"/>
      <c r="AD172" s="90"/>
      <c r="AE172" s="90"/>
      <c r="AF172" s="90"/>
      <c r="AG172" s="90"/>
      <c r="AH172" s="90"/>
      <c r="AI172" s="90"/>
      <c r="AJ172" s="90"/>
    </row>
    <row r="173" spans="1:36" ht="15.75" customHeight="1" x14ac:dyDescent="0.2">
      <c r="A173" s="89"/>
      <c r="B173" s="90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  <c r="AC173" s="90"/>
      <c r="AD173" s="90"/>
      <c r="AE173" s="90"/>
      <c r="AF173" s="90"/>
      <c r="AG173" s="90"/>
      <c r="AH173" s="90"/>
      <c r="AI173" s="90"/>
      <c r="AJ173" s="90"/>
    </row>
    <row r="174" spans="1:36" ht="15.75" customHeight="1" x14ac:dyDescent="0.2">
      <c r="A174" s="89"/>
      <c r="B174" s="90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  <c r="AC174" s="90"/>
      <c r="AD174" s="90"/>
      <c r="AE174" s="90"/>
      <c r="AF174" s="90"/>
      <c r="AG174" s="90"/>
      <c r="AH174" s="90"/>
      <c r="AI174" s="90"/>
      <c r="AJ174" s="90"/>
    </row>
    <row r="175" spans="1:36" ht="15.75" customHeight="1" x14ac:dyDescent="0.2">
      <c r="A175" s="89"/>
      <c r="B175" s="90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  <c r="AC175" s="90"/>
      <c r="AD175" s="90"/>
      <c r="AE175" s="90"/>
      <c r="AF175" s="90"/>
      <c r="AG175" s="90"/>
      <c r="AH175" s="90"/>
      <c r="AI175" s="90"/>
      <c r="AJ175" s="90"/>
    </row>
    <row r="176" spans="1:36" ht="15.75" customHeight="1" x14ac:dyDescent="0.2">
      <c r="A176" s="89"/>
      <c r="B176" s="90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  <c r="AA176" s="90"/>
      <c r="AB176" s="90"/>
      <c r="AC176" s="90"/>
      <c r="AD176" s="90"/>
      <c r="AE176" s="90"/>
      <c r="AF176" s="90"/>
      <c r="AG176" s="90"/>
      <c r="AH176" s="90"/>
      <c r="AI176" s="90"/>
      <c r="AJ176" s="90"/>
    </row>
    <row r="177" spans="1:36" ht="15.75" customHeight="1" x14ac:dyDescent="0.2">
      <c r="A177" s="89"/>
      <c r="B177" s="90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  <c r="AB177" s="90"/>
      <c r="AC177" s="90"/>
      <c r="AD177" s="90"/>
      <c r="AE177" s="90"/>
      <c r="AF177" s="90"/>
      <c r="AG177" s="90"/>
      <c r="AH177" s="90"/>
      <c r="AI177" s="90"/>
      <c r="AJ177" s="90"/>
    </row>
    <row r="178" spans="1:36" ht="15.75" customHeight="1" x14ac:dyDescent="0.2">
      <c r="A178" s="89"/>
      <c r="B178" s="90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  <c r="AA178" s="90"/>
      <c r="AB178" s="90"/>
      <c r="AC178" s="90"/>
      <c r="AD178" s="90"/>
      <c r="AE178" s="90"/>
      <c r="AF178" s="90"/>
      <c r="AG178" s="90"/>
      <c r="AH178" s="90"/>
      <c r="AI178" s="90"/>
      <c r="AJ178" s="90"/>
    </row>
    <row r="179" spans="1:36" ht="15.75" customHeight="1" x14ac:dyDescent="0.2">
      <c r="A179" s="89"/>
      <c r="B179" s="90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  <c r="AC179" s="90"/>
      <c r="AD179" s="90"/>
      <c r="AE179" s="90"/>
      <c r="AF179" s="90"/>
      <c r="AG179" s="90"/>
      <c r="AH179" s="90"/>
      <c r="AI179" s="90"/>
      <c r="AJ179" s="90"/>
    </row>
    <row r="180" spans="1:36" ht="15.75" customHeight="1" x14ac:dyDescent="0.2">
      <c r="A180" s="89"/>
      <c r="B180" s="90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  <c r="AA180" s="90"/>
      <c r="AB180" s="90"/>
      <c r="AC180" s="90"/>
      <c r="AD180" s="90"/>
      <c r="AE180" s="90"/>
      <c r="AF180" s="90"/>
      <c r="AG180" s="90"/>
      <c r="AH180" s="90"/>
      <c r="AI180" s="90"/>
      <c r="AJ180" s="90"/>
    </row>
    <row r="181" spans="1:36" ht="15.75" customHeight="1" x14ac:dyDescent="0.2">
      <c r="A181" s="89"/>
      <c r="B181" s="90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  <c r="AB181" s="90"/>
      <c r="AC181" s="90"/>
      <c r="AD181" s="90"/>
      <c r="AE181" s="90"/>
      <c r="AF181" s="90"/>
      <c r="AG181" s="90"/>
      <c r="AH181" s="90"/>
      <c r="AI181" s="90"/>
      <c r="AJ181" s="90"/>
    </row>
    <row r="182" spans="1:36" ht="15.75" customHeight="1" x14ac:dyDescent="0.2">
      <c r="A182" s="89"/>
      <c r="B182" s="90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  <c r="AA182" s="90"/>
      <c r="AB182" s="90"/>
      <c r="AC182" s="90"/>
      <c r="AD182" s="90"/>
      <c r="AE182" s="90"/>
      <c r="AF182" s="90"/>
      <c r="AG182" s="90"/>
      <c r="AH182" s="90"/>
      <c r="AI182" s="90"/>
      <c r="AJ182" s="90"/>
    </row>
    <row r="183" spans="1:36" ht="15.75" customHeight="1" x14ac:dyDescent="0.2">
      <c r="A183" s="89"/>
      <c r="B183" s="90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  <c r="AA183" s="90"/>
      <c r="AB183" s="90"/>
      <c r="AC183" s="90"/>
      <c r="AD183" s="90"/>
      <c r="AE183" s="90"/>
      <c r="AF183" s="90"/>
      <c r="AG183" s="90"/>
      <c r="AH183" s="90"/>
      <c r="AI183" s="90"/>
      <c r="AJ183" s="90"/>
    </row>
    <row r="184" spans="1:36" ht="15.75" customHeight="1" x14ac:dyDescent="0.2">
      <c r="A184" s="89"/>
      <c r="B184" s="90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  <c r="AA184" s="90"/>
      <c r="AB184" s="90"/>
      <c r="AC184" s="90"/>
      <c r="AD184" s="90"/>
      <c r="AE184" s="90"/>
      <c r="AF184" s="90"/>
      <c r="AG184" s="90"/>
      <c r="AH184" s="90"/>
      <c r="AI184" s="90"/>
      <c r="AJ184" s="90"/>
    </row>
    <row r="185" spans="1:36" ht="15.75" customHeight="1" x14ac:dyDescent="0.2">
      <c r="A185" s="89"/>
      <c r="B185" s="90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  <c r="AA185" s="90"/>
      <c r="AB185" s="90"/>
      <c r="AC185" s="90"/>
      <c r="AD185" s="90"/>
      <c r="AE185" s="90"/>
      <c r="AF185" s="90"/>
      <c r="AG185" s="90"/>
      <c r="AH185" s="90"/>
      <c r="AI185" s="90"/>
      <c r="AJ185" s="90"/>
    </row>
    <row r="186" spans="1:36" ht="15.75" customHeight="1" x14ac:dyDescent="0.2">
      <c r="A186" s="89"/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90"/>
      <c r="AA186" s="90"/>
      <c r="AB186" s="90"/>
      <c r="AC186" s="90"/>
      <c r="AD186" s="90"/>
      <c r="AE186" s="90"/>
      <c r="AF186" s="90"/>
      <c r="AG186" s="90"/>
      <c r="AH186" s="90"/>
      <c r="AI186" s="90"/>
      <c r="AJ186" s="90"/>
    </row>
    <row r="187" spans="1:36" ht="15.75" customHeight="1" x14ac:dyDescent="0.2">
      <c r="A187" s="89"/>
      <c r="B187" s="90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  <c r="AA187" s="90"/>
      <c r="AB187" s="90"/>
      <c r="AC187" s="90"/>
      <c r="AD187" s="90"/>
      <c r="AE187" s="90"/>
      <c r="AF187" s="90"/>
      <c r="AG187" s="90"/>
      <c r="AH187" s="90"/>
      <c r="AI187" s="90"/>
      <c r="AJ187" s="90"/>
    </row>
    <row r="188" spans="1:36" ht="15.75" customHeight="1" x14ac:dyDescent="0.2">
      <c r="A188" s="89"/>
      <c r="B188" s="90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90"/>
      <c r="AA188" s="90"/>
      <c r="AB188" s="90"/>
      <c r="AC188" s="90"/>
      <c r="AD188" s="90"/>
      <c r="AE188" s="90"/>
      <c r="AF188" s="90"/>
      <c r="AG188" s="90"/>
      <c r="AH188" s="90"/>
      <c r="AI188" s="90"/>
      <c r="AJ188" s="90"/>
    </row>
    <row r="189" spans="1:36" ht="15.75" customHeight="1" x14ac:dyDescent="0.2">
      <c r="A189" s="89"/>
      <c r="B189" s="90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  <c r="AA189" s="90"/>
      <c r="AB189" s="90"/>
      <c r="AC189" s="90"/>
      <c r="AD189" s="90"/>
      <c r="AE189" s="90"/>
      <c r="AF189" s="90"/>
      <c r="AG189" s="90"/>
      <c r="AH189" s="90"/>
      <c r="AI189" s="90"/>
      <c r="AJ189" s="90"/>
    </row>
    <row r="190" spans="1:36" ht="15.75" customHeight="1" x14ac:dyDescent="0.2">
      <c r="A190" s="89"/>
      <c r="B190" s="90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90"/>
      <c r="AA190" s="90"/>
      <c r="AB190" s="90"/>
      <c r="AC190" s="90"/>
      <c r="AD190" s="90"/>
      <c r="AE190" s="90"/>
      <c r="AF190" s="90"/>
      <c r="AG190" s="90"/>
      <c r="AH190" s="90"/>
      <c r="AI190" s="90"/>
      <c r="AJ190" s="90"/>
    </row>
    <row r="191" spans="1:36" ht="15.75" customHeight="1" x14ac:dyDescent="0.2">
      <c r="A191" s="89"/>
      <c r="B191" s="90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  <c r="AB191" s="90"/>
      <c r="AC191" s="90"/>
      <c r="AD191" s="90"/>
      <c r="AE191" s="90"/>
      <c r="AF191" s="90"/>
      <c r="AG191" s="90"/>
      <c r="AH191" s="90"/>
      <c r="AI191" s="90"/>
      <c r="AJ191" s="90"/>
    </row>
    <row r="192" spans="1:36" ht="15.75" customHeight="1" x14ac:dyDescent="0.2">
      <c r="A192" s="89"/>
      <c r="B192" s="90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  <c r="Z192" s="90"/>
      <c r="AA192" s="90"/>
      <c r="AB192" s="90"/>
      <c r="AC192" s="90"/>
      <c r="AD192" s="90"/>
      <c r="AE192" s="90"/>
      <c r="AF192" s="90"/>
      <c r="AG192" s="90"/>
      <c r="AH192" s="90"/>
      <c r="AI192" s="90"/>
      <c r="AJ192" s="90"/>
    </row>
    <row r="193" spans="1:36" ht="15.75" customHeight="1" x14ac:dyDescent="0.2">
      <c r="A193" s="89"/>
      <c r="B193" s="90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0"/>
      <c r="AA193" s="90"/>
      <c r="AB193" s="90"/>
      <c r="AC193" s="90"/>
      <c r="AD193" s="90"/>
      <c r="AE193" s="90"/>
      <c r="AF193" s="90"/>
      <c r="AG193" s="90"/>
      <c r="AH193" s="90"/>
      <c r="AI193" s="90"/>
      <c r="AJ193" s="90"/>
    </row>
    <row r="194" spans="1:36" ht="15.75" customHeight="1" x14ac:dyDescent="0.2">
      <c r="A194" s="89"/>
      <c r="B194" s="90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  <c r="Z194" s="90"/>
      <c r="AA194" s="90"/>
      <c r="AB194" s="90"/>
      <c r="AC194" s="90"/>
      <c r="AD194" s="90"/>
      <c r="AE194" s="90"/>
      <c r="AF194" s="90"/>
      <c r="AG194" s="90"/>
      <c r="AH194" s="90"/>
      <c r="AI194" s="90"/>
      <c r="AJ194" s="90"/>
    </row>
    <row r="195" spans="1:36" ht="15.75" customHeight="1" x14ac:dyDescent="0.2">
      <c r="A195" s="89"/>
      <c r="B195" s="90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0"/>
      <c r="AA195" s="90"/>
      <c r="AB195" s="90"/>
      <c r="AC195" s="90"/>
      <c r="AD195" s="90"/>
      <c r="AE195" s="90"/>
      <c r="AF195" s="90"/>
      <c r="AG195" s="90"/>
      <c r="AH195" s="90"/>
      <c r="AI195" s="90"/>
      <c r="AJ195" s="90"/>
    </row>
    <row r="196" spans="1:36" ht="15.75" customHeight="1" x14ac:dyDescent="0.2">
      <c r="A196" s="89"/>
      <c r="B196" s="90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  <c r="Z196" s="90"/>
      <c r="AA196" s="90"/>
      <c r="AB196" s="90"/>
      <c r="AC196" s="90"/>
      <c r="AD196" s="90"/>
      <c r="AE196" s="90"/>
      <c r="AF196" s="90"/>
      <c r="AG196" s="90"/>
      <c r="AH196" s="90"/>
      <c r="AI196" s="90"/>
      <c r="AJ196" s="90"/>
    </row>
    <row r="197" spans="1:36" ht="15.75" customHeight="1" x14ac:dyDescent="0.2">
      <c r="A197" s="89"/>
      <c r="B197" s="90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90"/>
      <c r="AA197" s="90"/>
      <c r="AB197" s="90"/>
      <c r="AC197" s="90"/>
      <c r="AD197" s="90"/>
      <c r="AE197" s="90"/>
      <c r="AF197" s="90"/>
      <c r="AG197" s="90"/>
      <c r="AH197" s="90"/>
      <c r="AI197" s="90"/>
      <c r="AJ197" s="90"/>
    </row>
    <row r="198" spans="1:36" ht="15.75" customHeight="1" x14ac:dyDescent="0.2">
      <c r="A198" s="89"/>
      <c r="B198" s="90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  <c r="Z198" s="90"/>
      <c r="AA198" s="90"/>
      <c r="AB198" s="90"/>
      <c r="AC198" s="90"/>
      <c r="AD198" s="90"/>
      <c r="AE198" s="90"/>
      <c r="AF198" s="90"/>
      <c r="AG198" s="90"/>
      <c r="AH198" s="90"/>
      <c r="AI198" s="90"/>
      <c r="AJ198" s="90"/>
    </row>
    <row r="199" spans="1:36" ht="15.75" customHeight="1" x14ac:dyDescent="0.2">
      <c r="A199" s="89"/>
      <c r="B199" s="90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  <c r="AA199" s="90"/>
      <c r="AB199" s="90"/>
      <c r="AC199" s="90"/>
      <c r="AD199" s="90"/>
      <c r="AE199" s="90"/>
      <c r="AF199" s="90"/>
      <c r="AG199" s="90"/>
      <c r="AH199" s="90"/>
      <c r="AI199" s="90"/>
      <c r="AJ199" s="90"/>
    </row>
    <row r="200" spans="1:36" ht="15.75" customHeight="1" x14ac:dyDescent="0.2">
      <c r="A200" s="89"/>
      <c r="B200" s="90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  <c r="Z200" s="90"/>
      <c r="AA200" s="90"/>
      <c r="AB200" s="90"/>
      <c r="AC200" s="90"/>
      <c r="AD200" s="90"/>
      <c r="AE200" s="90"/>
      <c r="AF200" s="90"/>
      <c r="AG200" s="90"/>
      <c r="AH200" s="90"/>
      <c r="AI200" s="90"/>
      <c r="AJ200" s="90"/>
    </row>
    <row r="201" spans="1:36" ht="15.75" customHeight="1" x14ac:dyDescent="0.2">
      <c r="A201" s="89"/>
      <c r="B201" s="90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90"/>
      <c r="AA201" s="90"/>
      <c r="AB201" s="90"/>
      <c r="AC201" s="90"/>
      <c r="AD201" s="90"/>
      <c r="AE201" s="90"/>
      <c r="AF201" s="90"/>
      <c r="AG201" s="90"/>
      <c r="AH201" s="90"/>
      <c r="AI201" s="90"/>
      <c r="AJ201" s="90"/>
    </row>
    <row r="202" spans="1:36" ht="15.75" customHeight="1" x14ac:dyDescent="0.2">
      <c r="A202" s="89"/>
      <c r="B202" s="90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  <c r="W202" s="90"/>
      <c r="X202" s="90"/>
      <c r="Y202" s="90"/>
      <c r="Z202" s="90"/>
      <c r="AA202" s="90"/>
      <c r="AB202" s="90"/>
      <c r="AC202" s="90"/>
      <c r="AD202" s="90"/>
      <c r="AE202" s="90"/>
      <c r="AF202" s="90"/>
      <c r="AG202" s="90"/>
      <c r="AH202" s="90"/>
      <c r="AI202" s="90"/>
      <c r="AJ202" s="90"/>
    </row>
    <row r="203" spans="1:36" ht="15.75" customHeight="1" x14ac:dyDescent="0.2">
      <c r="A203" s="89"/>
      <c r="B203" s="90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  <c r="Z203" s="90"/>
      <c r="AA203" s="90"/>
      <c r="AB203" s="90"/>
      <c r="AC203" s="90"/>
      <c r="AD203" s="90"/>
      <c r="AE203" s="90"/>
      <c r="AF203" s="90"/>
      <c r="AG203" s="90"/>
      <c r="AH203" s="90"/>
      <c r="AI203" s="90"/>
      <c r="AJ203" s="90"/>
    </row>
    <row r="204" spans="1:36" ht="15.75" customHeight="1" x14ac:dyDescent="0.2">
      <c r="A204" s="89"/>
      <c r="B204" s="90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  <c r="Z204" s="90"/>
      <c r="AA204" s="90"/>
      <c r="AB204" s="90"/>
      <c r="AC204" s="90"/>
      <c r="AD204" s="90"/>
      <c r="AE204" s="90"/>
      <c r="AF204" s="90"/>
      <c r="AG204" s="90"/>
      <c r="AH204" s="90"/>
      <c r="AI204" s="90"/>
      <c r="AJ204" s="90"/>
    </row>
    <row r="205" spans="1:36" ht="15.75" customHeight="1" x14ac:dyDescent="0.2">
      <c r="A205" s="89"/>
      <c r="B205" s="90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  <c r="Z205" s="90"/>
      <c r="AA205" s="90"/>
      <c r="AB205" s="90"/>
      <c r="AC205" s="90"/>
      <c r="AD205" s="90"/>
      <c r="AE205" s="90"/>
      <c r="AF205" s="90"/>
      <c r="AG205" s="90"/>
      <c r="AH205" s="90"/>
      <c r="AI205" s="90"/>
      <c r="AJ205" s="90"/>
    </row>
    <row r="206" spans="1:36" ht="15.75" customHeight="1" x14ac:dyDescent="0.2">
      <c r="A206" s="89"/>
      <c r="B206" s="90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  <c r="W206" s="90"/>
      <c r="X206" s="90"/>
      <c r="Y206" s="90"/>
      <c r="Z206" s="90"/>
      <c r="AA206" s="90"/>
      <c r="AB206" s="90"/>
      <c r="AC206" s="90"/>
      <c r="AD206" s="90"/>
      <c r="AE206" s="90"/>
      <c r="AF206" s="90"/>
      <c r="AG206" s="90"/>
      <c r="AH206" s="90"/>
      <c r="AI206" s="90"/>
      <c r="AJ206" s="90"/>
    </row>
    <row r="207" spans="1:36" ht="15.75" customHeight="1" x14ac:dyDescent="0.2">
      <c r="A207" s="89"/>
      <c r="B207" s="90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  <c r="Z207" s="90"/>
      <c r="AA207" s="90"/>
      <c r="AB207" s="90"/>
      <c r="AC207" s="90"/>
      <c r="AD207" s="90"/>
      <c r="AE207" s="90"/>
      <c r="AF207" s="90"/>
      <c r="AG207" s="90"/>
      <c r="AH207" s="90"/>
      <c r="AI207" s="90"/>
      <c r="AJ207" s="90"/>
    </row>
    <row r="208" spans="1:36" ht="15.75" customHeight="1" x14ac:dyDescent="0.2">
      <c r="A208" s="89"/>
      <c r="B208" s="90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  <c r="W208" s="90"/>
      <c r="X208" s="90"/>
      <c r="Y208" s="90"/>
      <c r="Z208" s="90"/>
      <c r="AA208" s="90"/>
      <c r="AB208" s="90"/>
      <c r="AC208" s="90"/>
      <c r="AD208" s="90"/>
      <c r="AE208" s="90"/>
      <c r="AF208" s="90"/>
      <c r="AG208" s="90"/>
      <c r="AH208" s="90"/>
      <c r="AI208" s="90"/>
      <c r="AJ208" s="90"/>
    </row>
    <row r="209" spans="1:36" ht="15.75" customHeight="1" x14ac:dyDescent="0.2">
      <c r="A209" s="89"/>
      <c r="B209" s="90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  <c r="Z209" s="90"/>
      <c r="AA209" s="90"/>
      <c r="AB209" s="90"/>
      <c r="AC209" s="90"/>
      <c r="AD209" s="90"/>
      <c r="AE209" s="90"/>
      <c r="AF209" s="90"/>
      <c r="AG209" s="90"/>
      <c r="AH209" s="90"/>
      <c r="AI209" s="90"/>
      <c r="AJ209" s="90"/>
    </row>
    <row r="210" spans="1:36" ht="15.75" customHeight="1" x14ac:dyDescent="0.2">
      <c r="A210" s="89"/>
      <c r="B210" s="90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  <c r="Z210" s="90"/>
      <c r="AA210" s="90"/>
      <c r="AB210" s="90"/>
      <c r="AC210" s="90"/>
      <c r="AD210" s="90"/>
      <c r="AE210" s="90"/>
      <c r="AF210" s="90"/>
      <c r="AG210" s="90"/>
      <c r="AH210" s="90"/>
      <c r="AI210" s="90"/>
      <c r="AJ210" s="90"/>
    </row>
    <row r="211" spans="1:36" ht="15.75" customHeight="1" x14ac:dyDescent="0.2">
      <c r="A211" s="89"/>
      <c r="B211" s="90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  <c r="Z211" s="90"/>
      <c r="AA211" s="90"/>
      <c r="AB211" s="90"/>
      <c r="AC211" s="90"/>
      <c r="AD211" s="90"/>
      <c r="AE211" s="90"/>
      <c r="AF211" s="90"/>
      <c r="AG211" s="90"/>
      <c r="AH211" s="90"/>
      <c r="AI211" s="90"/>
      <c r="AJ211" s="90"/>
    </row>
    <row r="212" spans="1:36" ht="15.75" customHeight="1" x14ac:dyDescent="0.2">
      <c r="A212" s="89"/>
      <c r="B212" s="90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  <c r="W212" s="90"/>
      <c r="X212" s="90"/>
      <c r="Y212" s="90"/>
      <c r="Z212" s="90"/>
      <c r="AA212" s="90"/>
      <c r="AB212" s="90"/>
      <c r="AC212" s="90"/>
      <c r="AD212" s="90"/>
      <c r="AE212" s="90"/>
      <c r="AF212" s="90"/>
      <c r="AG212" s="90"/>
      <c r="AH212" s="90"/>
      <c r="AI212" s="90"/>
      <c r="AJ212" s="90"/>
    </row>
    <row r="213" spans="1:36" ht="15.75" customHeight="1" x14ac:dyDescent="0.2">
      <c r="A213" s="89"/>
      <c r="B213" s="90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  <c r="Z213" s="90"/>
      <c r="AA213" s="90"/>
      <c r="AB213" s="90"/>
      <c r="AC213" s="90"/>
      <c r="AD213" s="90"/>
      <c r="AE213" s="90"/>
      <c r="AF213" s="90"/>
      <c r="AG213" s="90"/>
      <c r="AH213" s="90"/>
      <c r="AI213" s="90"/>
      <c r="AJ213" s="90"/>
    </row>
    <row r="214" spans="1:36" ht="15.75" customHeight="1" x14ac:dyDescent="0.2">
      <c r="A214" s="89"/>
      <c r="B214" s="90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0"/>
      <c r="Z214" s="90"/>
      <c r="AA214" s="90"/>
      <c r="AB214" s="90"/>
      <c r="AC214" s="90"/>
      <c r="AD214" s="90"/>
      <c r="AE214" s="90"/>
      <c r="AF214" s="90"/>
      <c r="AG214" s="90"/>
      <c r="AH214" s="90"/>
      <c r="AI214" s="90"/>
      <c r="AJ214" s="90"/>
    </row>
    <row r="215" spans="1:36" ht="15.75" customHeight="1" x14ac:dyDescent="0.2">
      <c r="A215" s="89"/>
      <c r="B215" s="90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  <c r="Z215" s="90"/>
      <c r="AA215" s="90"/>
      <c r="AB215" s="90"/>
      <c r="AC215" s="90"/>
      <c r="AD215" s="90"/>
      <c r="AE215" s="90"/>
      <c r="AF215" s="90"/>
      <c r="AG215" s="90"/>
      <c r="AH215" s="90"/>
      <c r="AI215" s="90"/>
      <c r="AJ215" s="90"/>
    </row>
    <row r="216" spans="1:36" ht="15.75" customHeight="1" x14ac:dyDescent="0.2">
      <c r="A216" s="89"/>
      <c r="B216" s="90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  <c r="Z216" s="90"/>
      <c r="AA216" s="90"/>
      <c r="AB216" s="90"/>
      <c r="AC216" s="90"/>
      <c r="AD216" s="90"/>
      <c r="AE216" s="90"/>
      <c r="AF216" s="90"/>
      <c r="AG216" s="90"/>
      <c r="AH216" s="90"/>
      <c r="AI216" s="90"/>
      <c r="AJ216" s="90"/>
    </row>
    <row r="217" spans="1:36" ht="15.75" customHeight="1" x14ac:dyDescent="0.2">
      <c r="A217" s="89"/>
      <c r="B217" s="90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  <c r="Z217" s="90"/>
      <c r="AA217" s="90"/>
      <c r="AB217" s="90"/>
      <c r="AC217" s="90"/>
      <c r="AD217" s="90"/>
      <c r="AE217" s="90"/>
      <c r="AF217" s="90"/>
      <c r="AG217" s="90"/>
      <c r="AH217" s="90"/>
      <c r="AI217" s="90"/>
      <c r="AJ217" s="90"/>
    </row>
    <row r="218" spans="1:36" ht="15.75" customHeight="1" x14ac:dyDescent="0.2">
      <c r="A218" s="89"/>
      <c r="B218" s="90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  <c r="W218" s="90"/>
      <c r="X218" s="90"/>
      <c r="Y218" s="90"/>
      <c r="Z218" s="90"/>
      <c r="AA218" s="90"/>
      <c r="AB218" s="90"/>
      <c r="AC218" s="90"/>
      <c r="AD218" s="90"/>
      <c r="AE218" s="90"/>
      <c r="AF218" s="90"/>
      <c r="AG218" s="90"/>
      <c r="AH218" s="90"/>
      <c r="AI218" s="90"/>
      <c r="AJ218" s="90"/>
    </row>
    <row r="219" spans="1:36" ht="15.75" customHeight="1" x14ac:dyDescent="0.2">
      <c r="A219" s="89"/>
      <c r="B219" s="90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  <c r="Z219" s="90"/>
      <c r="AA219" s="90"/>
      <c r="AB219" s="90"/>
      <c r="AC219" s="90"/>
      <c r="AD219" s="90"/>
      <c r="AE219" s="90"/>
      <c r="AF219" s="90"/>
      <c r="AG219" s="90"/>
      <c r="AH219" s="90"/>
      <c r="AI219" s="90"/>
      <c r="AJ219" s="90"/>
    </row>
    <row r="220" spans="1:36" ht="15.75" customHeight="1" x14ac:dyDescent="0.2">
      <c r="A220" s="89"/>
      <c r="B220" s="90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  <c r="W220" s="90"/>
      <c r="X220" s="90"/>
      <c r="Y220" s="90"/>
      <c r="Z220" s="90"/>
      <c r="AA220" s="90"/>
      <c r="AB220" s="90"/>
      <c r="AC220" s="90"/>
      <c r="AD220" s="90"/>
      <c r="AE220" s="90"/>
      <c r="AF220" s="90"/>
      <c r="AG220" s="90"/>
      <c r="AH220" s="90"/>
      <c r="AI220" s="90"/>
      <c r="AJ220" s="90"/>
    </row>
    <row r="221" spans="1:36" ht="15.75" customHeight="1" x14ac:dyDescent="0.2">
      <c r="A221" s="89"/>
      <c r="B221" s="90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  <c r="W221" s="90"/>
      <c r="X221" s="90"/>
      <c r="Y221" s="90"/>
      <c r="Z221" s="90"/>
      <c r="AA221" s="90"/>
      <c r="AB221" s="90"/>
      <c r="AC221" s="90"/>
      <c r="AD221" s="90"/>
      <c r="AE221" s="90"/>
      <c r="AF221" s="90"/>
      <c r="AG221" s="90"/>
      <c r="AH221" s="90"/>
      <c r="AI221" s="90"/>
      <c r="AJ221" s="90"/>
    </row>
    <row r="222" spans="1:36" ht="15.75" customHeight="1" x14ac:dyDescent="0.2">
      <c r="A222" s="89"/>
      <c r="B222" s="90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  <c r="W222" s="90"/>
      <c r="X222" s="90"/>
      <c r="Y222" s="90"/>
      <c r="Z222" s="90"/>
      <c r="AA222" s="90"/>
      <c r="AB222" s="90"/>
      <c r="AC222" s="90"/>
      <c r="AD222" s="90"/>
      <c r="AE222" s="90"/>
      <c r="AF222" s="90"/>
      <c r="AG222" s="90"/>
      <c r="AH222" s="90"/>
      <c r="AI222" s="90"/>
      <c r="AJ222" s="90"/>
    </row>
    <row r="223" spans="1:36" ht="15.75" customHeight="1" x14ac:dyDescent="0.2">
      <c r="A223" s="89"/>
      <c r="B223" s="90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0"/>
      <c r="Z223" s="90"/>
      <c r="AA223" s="90"/>
      <c r="AB223" s="90"/>
      <c r="AC223" s="90"/>
      <c r="AD223" s="90"/>
      <c r="AE223" s="90"/>
      <c r="AF223" s="90"/>
      <c r="AG223" s="90"/>
      <c r="AH223" s="90"/>
      <c r="AI223" s="90"/>
      <c r="AJ223" s="90"/>
    </row>
    <row r="224" spans="1:36" ht="15.75" customHeight="1" x14ac:dyDescent="0.2">
      <c r="A224" s="89"/>
      <c r="B224" s="90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  <c r="W224" s="90"/>
      <c r="X224" s="90"/>
      <c r="Y224" s="90"/>
      <c r="Z224" s="90"/>
      <c r="AA224" s="90"/>
      <c r="AB224" s="90"/>
      <c r="AC224" s="90"/>
      <c r="AD224" s="90"/>
      <c r="AE224" s="90"/>
      <c r="AF224" s="90"/>
      <c r="AG224" s="90"/>
      <c r="AH224" s="90"/>
      <c r="AI224" s="90"/>
      <c r="AJ224" s="90"/>
    </row>
    <row r="225" spans="1:36" ht="15.75" customHeight="1" x14ac:dyDescent="0.2">
      <c r="A225" s="89"/>
      <c r="B225" s="90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  <c r="Z225" s="90"/>
      <c r="AA225" s="90"/>
      <c r="AB225" s="90"/>
      <c r="AC225" s="90"/>
      <c r="AD225" s="90"/>
      <c r="AE225" s="90"/>
      <c r="AF225" s="90"/>
      <c r="AG225" s="90"/>
      <c r="AH225" s="90"/>
      <c r="AI225" s="90"/>
      <c r="AJ225" s="90"/>
    </row>
    <row r="226" spans="1:36" ht="15.75" customHeight="1" x14ac:dyDescent="0.2">
      <c r="A226" s="89"/>
      <c r="B226" s="90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  <c r="W226" s="90"/>
      <c r="X226" s="90"/>
      <c r="Y226" s="90"/>
      <c r="Z226" s="90"/>
      <c r="AA226" s="90"/>
      <c r="AB226" s="90"/>
      <c r="AC226" s="90"/>
      <c r="AD226" s="90"/>
      <c r="AE226" s="90"/>
      <c r="AF226" s="90"/>
      <c r="AG226" s="90"/>
      <c r="AH226" s="90"/>
      <c r="AI226" s="90"/>
      <c r="AJ226" s="90"/>
    </row>
    <row r="227" spans="1:36" ht="15.75" customHeight="1" x14ac:dyDescent="0.2">
      <c r="A227" s="89"/>
      <c r="B227" s="90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  <c r="Z227" s="90"/>
      <c r="AA227" s="90"/>
      <c r="AB227" s="90"/>
      <c r="AC227" s="90"/>
      <c r="AD227" s="90"/>
      <c r="AE227" s="90"/>
      <c r="AF227" s="90"/>
      <c r="AG227" s="90"/>
      <c r="AH227" s="90"/>
      <c r="AI227" s="90"/>
      <c r="AJ227" s="90"/>
    </row>
    <row r="228" spans="1:36" ht="15.75" customHeight="1" x14ac:dyDescent="0.2">
      <c r="A228" s="89"/>
      <c r="B228" s="90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  <c r="W228" s="90"/>
      <c r="X228" s="90"/>
      <c r="Y228" s="90"/>
      <c r="Z228" s="90"/>
      <c r="AA228" s="90"/>
      <c r="AB228" s="90"/>
      <c r="AC228" s="90"/>
      <c r="AD228" s="90"/>
      <c r="AE228" s="90"/>
      <c r="AF228" s="90"/>
      <c r="AG228" s="90"/>
      <c r="AH228" s="90"/>
      <c r="AI228" s="90"/>
      <c r="AJ228" s="90"/>
    </row>
    <row r="229" spans="1:36" ht="15.75" customHeight="1" x14ac:dyDescent="0.2">
      <c r="A229" s="89"/>
      <c r="B229" s="90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  <c r="Z229" s="90"/>
      <c r="AA229" s="90"/>
      <c r="AB229" s="90"/>
      <c r="AC229" s="90"/>
      <c r="AD229" s="90"/>
      <c r="AE229" s="90"/>
      <c r="AF229" s="90"/>
      <c r="AG229" s="90"/>
      <c r="AH229" s="90"/>
      <c r="AI229" s="90"/>
      <c r="AJ229" s="90"/>
    </row>
    <row r="230" spans="1:36" ht="15.75" customHeight="1" x14ac:dyDescent="0.2">
      <c r="A230" s="89"/>
      <c r="B230" s="90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  <c r="W230" s="90"/>
      <c r="X230" s="90"/>
      <c r="Y230" s="90"/>
      <c r="Z230" s="90"/>
      <c r="AA230" s="90"/>
      <c r="AB230" s="90"/>
      <c r="AC230" s="90"/>
      <c r="AD230" s="90"/>
      <c r="AE230" s="90"/>
      <c r="AF230" s="90"/>
      <c r="AG230" s="90"/>
      <c r="AH230" s="90"/>
      <c r="AI230" s="90"/>
      <c r="AJ230" s="90"/>
    </row>
    <row r="231" spans="1:36" ht="15.75" customHeight="1" x14ac:dyDescent="0.2">
      <c r="A231" s="89"/>
      <c r="B231" s="90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  <c r="Z231" s="90"/>
      <c r="AA231" s="90"/>
      <c r="AB231" s="90"/>
      <c r="AC231" s="90"/>
      <c r="AD231" s="90"/>
      <c r="AE231" s="90"/>
      <c r="AF231" s="90"/>
      <c r="AG231" s="90"/>
      <c r="AH231" s="90"/>
      <c r="AI231" s="90"/>
      <c r="AJ231" s="90"/>
    </row>
    <row r="232" spans="1:36" ht="15.75" customHeight="1" x14ac:dyDescent="0.2">
      <c r="A232" s="89"/>
      <c r="B232" s="90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  <c r="W232" s="90"/>
      <c r="X232" s="90"/>
      <c r="Y232" s="90"/>
      <c r="Z232" s="90"/>
      <c r="AA232" s="90"/>
      <c r="AB232" s="90"/>
      <c r="AC232" s="90"/>
      <c r="AD232" s="90"/>
      <c r="AE232" s="90"/>
      <c r="AF232" s="90"/>
      <c r="AG232" s="90"/>
      <c r="AH232" s="90"/>
      <c r="AI232" s="90"/>
      <c r="AJ232" s="90"/>
    </row>
    <row r="233" spans="1:36" ht="15.75" customHeight="1" x14ac:dyDescent="0.2">
      <c r="A233" s="89"/>
      <c r="B233" s="90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  <c r="W233" s="90"/>
      <c r="X233" s="90"/>
      <c r="Y233" s="90"/>
      <c r="Z233" s="90"/>
      <c r="AA233" s="90"/>
      <c r="AB233" s="90"/>
      <c r="AC233" s="90"/>
      <c r="AD233" s="90"/>
      <c r="AE233" s="90"/>
      <c r="AF233" s="90"/>
      <c r="AG233" s="90"/>
      <c r="AH233" s="90"/>
      <c r="AI233" s="90"/>
      <c r="AJ233" s="90"/>
    </row>
    <row r="234" spans="1:36" ht="15.75" customHeight="1" x14ac:dyDescent="0.2">
      <c r="A234" s="89"/>
      <c r="B234" s="90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  <c r="W234" s="90"/>
      <c r="X234" s="90"/>
      <c r="Y234" s="90"/>
      <c r="Z234" s="90"/>
      <c r="AA234" s="90"/>
      <c r="AB234" s="90"/>
      <c r="AC234" s="90"/>
      <c r="AD234" s="90"/>
      <c r="AE234" s="90"/>
      <c r="AF234" s="90"/>
      <c r="AG234" s="90"/>
      <c r="AH234" s="90"/>
      <c r="AI234" s="90"/>
      <c r="AJ234" s="90"/>
    </row>
    <row r="235" spans="1:36" ht="15.75" customHeight="1" x14ac:dyDescent="0.2">
      <c r="A235" s="89"/>
      <c r="B235" s="90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  <c r="W235" s="90"/>
      <c r="X235" s="90"/>
      <c r="Y235" s="90"/>
      <c r="Z235" s="90"/>
      <c r="AA235" s="90"/>
      <c r="AB235" s="90"/>
      <c r="AC235" s="90"/>
      <c r="AD235" s="90"/>
      <c r="AE235" s="90"/>
      <c r="AF235" s="90"/>
      <c r="AG235" s="90"/>
      <c r="AH235" s="90"/>
      <c r="AI235" s="90"/>
      <c r="AJ235" s="90"/>
    </row>
    <row r="236" spans="1:36" ht="15.75" customHeight="1" x14ac:dyDescent="0.2">
      <c r="A236" s="89"/>
      <c r="B236" s="90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  <c r="W236" s="90"/>
      <c r="X236" s="90"/>
      <c r="Y236" s="90"/>
      <c r="Z236" s="90"/>
      <c r="AA236" s="90"/>
      <c r="AB236" s="90"/>
      <c r="AC236" s="90"/>
      <c r="AD236" s="90"/>
      <c r="AE236" s="90"/>
      <c r="AF236" s="90"/>
      <c r="AG236" s="90"/>
      <c r="AH236" s="90"/>
      <c r="AI236" s="90"/>
      <c r="AJ236" s="90"/>
    </row>
    <row r="237" spans="1:36" ht="15.75" customHeight="1" x14ac:dyDescent="0.2"/>
    <row r="238" spans="1:36" ht="15.75" customHeight="1" x14ac:dyDescent="0.2"/>
    <row r="239" spans="1:36" ht="15.75" customHeight="1" x14ac:dyDescent="0.2"/>
    <row r="240" spans="1:36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16">
    <mergeCell ref="J5:P5"/>
    <mergeCell ref="B28:P28"/>
    <mergeCell ref="B34:P34"/>
    <mergeCell ref="A5:I5"/>
    <mergeCell ref="A6:I6"/>
    <mergeCell ref="J6:P6"/>
    <mergeCell ref="C8:G8"/>
    <mergeCell ref="K8:P8"/>
    <mergeCell ref="A10:A36"/>
    <mergeCell ref="B10:P10"/>
    <mergeCell ref="A1:I1"/>
    <mergeCell ref="J1:P1"/>
    <mergeCell ref="A2:I2"/>
    <mergeCell ref="J2:P2"/>
    <mergeCell ref="A3:I3"/>
    <mergeCell ref="J3:P3"/>
  </mergeCells>
  <printOptions horizontalCentered="1" verticalCentered="1"/>
  <pageMargins left="0.78749999999999998" right="0.78749999999999998" top="0.39374999999999999" bottom="0.86458333333333326" header="0" footer="0"/>
  <pageSetup paperSize="9" scale="52" orientation="landscape"/>
  <headerFooter>
    <oddFooter>&amp;CDaironne Kadídio M. H. RosárioAssistente em Administração&amp;RJoana D'arc Veras de AquinoDiretora da Divisão de Registro Escolar</oddFooter>
  </headerFooter>
  <drawing r:id="rId1"/>
  <legacyDrawing r:id="rId2"/>
  <oleObjects>
    <mc:AlternateContent xmlns:mc="http://schemas.openxmlformats.org/markup-compatibility/2006">
      <mc:Choice Requires="x14">
        <oleObject progId="PBrush" shapeId="4100" r:id="rId3">
          <objectPr defaultSize="0" autoPict="0" r:id="rId4">
            <anchor moveWithCells="1">
              <from>
                <xdr:col>1</xdr:col>
                <xdr:colOff>276225</xdr:colOff>
                <xdr:row>0</xdr:row>
                <xdr:rowOff>209550</xdr:rowOff>
              </from>
              <to>
                <xdr:col>1</xdr:col>
                <xdr:colOff>1762125</xdr:colOff>
                <xdr:row>3</xdr:row>
                <xdr:rowOff>114300</xdr:rowOff>
              </to>
            </anchor>
          </objectPr>
        </oleObject>
      </mc:Choice>
      <mc:Fallback>
        <oleObject progId="PBrush" shapeId="4100" r:id="rId3"/>
      </mc:Fallback>
    </mc:AlternateContent>
    <mc:AlternateContent xmlns:mc="http://schemas.openxmlformats.org/markup-compatibility/2006">
      <mc:Choice Requires="x14">
        <oleObject progId="PBrush" shapeId="4101" r:id="rId5">
          <objectPr defaultSize="0" autoPict="0" r:id="rId4">
            <anchor moveWithCells="1">
              <from>
                <xdr:col>9</xdr:col>
                <xdr:colOff>95250</xdr:colOff>
                <xdr:row>1</xdr:row>
                <xdr:rowOff>38100</xdr:rowOff>
              </from>
              <to>
                <xdr:col>10</xdr:col>
                <xdr:colOff>76200</xdr:colOff>
                <xdr:row>3</xdr:row>
                <xdr:rowOff>180975</xdr:rowOff>
              </to>
            </anchor>
          </objectPr>
        </oleObject>
      </mc:Choice>
      <mc:Fallback>
        <oleObject progId="PBrush" shapeId="4101" r:id="rId5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L1000"/>
  <sheetViews>
    <sheetView topLeftCell="A4" workbookViewId="0">
      <selection activeCell="B20" sqref="A20:XFD20"/>
    </sheetView>
  </sheetViews>
  <sheetFormatPr defaultColWidth="12.625" defaultRowHeight="15" customHeight="1" x14ac:dyDescent="0.2"/>
  <cols>
    <col min="1" max="1" width="3.625" customWidth="1"/>
    <col min="2" max="2" width="37.625" customWidth="1"/>
    <col min="3" max="3" width="7.75" customWidth="1"/>
    <col min="4" max="4" width="5.875" customWidth="1"/>
    <col min="5" max="5" width="10.5" customWidth="1"/>
    <col min="6" max="6" width="15.125" customWidth="1"/>
    <col min="7" max="7" width="10.375" customWidth="1"/>
    <col min="8" max="8" width="8.5" customWidth="1"/>
    <col min="9" max="10" width="9.5" customWidth="1"/>
    <col min="11" max="11" width="7.75" customWidth="1"/>
    <col min="12" max="12" width="8.375" customWidth="1"/>
    <col min="13" max="13" width="8.75" customWidth="1"/>
    <col min="14" max="14" width="9.875" customWidth="1"/>
    <col min="15" max="15" width="8" customWidth="1"/>
    <col min="16" max="16" width="10.375" customWidth="1"/>
    <col min="17" max="18" width="8" customWidth="1"/>
    <col min="19" max="38" width="15.125" customWidth="1"/>
  </cols>
  <sheetData>
    <row r="1" spans="1:38" ht="15.75" customHeight="1" x14ac:dyDescent="0.25">
      <c r="A1" s="571" t="s">
        <v>0</v>
      </c>
      <c r="B1" s="572"/>
      <c r="C1" s="572"/>
      <c r="D1" s="572"/>
      <c r="E1" s="572"/>
      <c r="F1" s="572"/>
      <c r="G1" s="572"/>
      <c r="H1" s="572"/>
      <c r="I1" s="572"/>
      <c r="J1" s="572"/>
      <c r="K1" s="572"/>
      <c r="L1" s="572"/>
      <c r="M1" s="572"/>
      <c r="N1" s="572"/>
      <c r="O1" s="572"/>
      <c r="P1" s="572"/>
      <c r="Q1" s="572"/>
      <c r="R1" s="572"/>
      <c r="S1" s="1"/>
      <c r="T1" s="1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</row>
    <row r="2" spans="1:38" ht="15.75" customHeight="1" x14ac:dyDescent="0.25">
      <c r="A2" s="571" t="s">
        <v>1</v>
      </c>
      <c r="B2" s="572"/>
      <c r="C2" s="572"/>
      <c r="D2" s="572"/>
      <c r="E2" s="572"/>
      <c r="F2" s="572"/>
      <c r="G2" s="572"/>
      <c r="H2" s="572"/>
      <c r="I2" s="572"/>
      <c r="J2" s="572"/>
      <c r="K2" s="572"/>
      <c r="L2" s="572"/>
      <c r="M2" s="572"/>
      <c r="N2" s="572"/>
      <c r="O2" s="572"/>
      <c r="P2" s="572"/>
      <c r="Q2" s="572"/>
      <c r="R2" s="572"/>
      <c r="S2" s="1"/>
      <c r="T2" s="1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</row>
    <row r="3" spans="1:38" ht="15.75" customHeight="1" x14ac:dyDescent="0.25">
      <c r="A3" s="571" t="s">
        <v>2</v>
      </c>
      <c r="B3" s="572"/>
      <c r="C3" s="572"/>
      <c r="D3" s="572"/>
      <c r="E3" s="572"/>
      <c r="F3" s="572"/>
      <c r="G3" s="572"/>
      <c r="H3" s="572"/>
      <c r="I3" s="572"/>
      <c r="J3" s="572"/>
      <c r="K3" s="572"/>
      <c r="L3" s="572"/>
      <c r="M3" s="572"/>
      <c r="N3" s="572"/>
      <c r="O3" s="572"/>
      <c r="P3" s="572"/>
      <c r="Q3" s="572"/>
      <c r="R3" s="572"/>
      <c r="S3" s="1"/>
      <c r="T3" s="1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</row>
    <row r="4" spans="1:38" ht="18.75" customHeight="1" x14ac:dyDescent="0.3">
      <c r="A4" s="573"/>
      <c r="B4" s="572"/>
      <c r="C4" s="572"/>
      <c r="D4" s="572"/>
      <c r="E4" s="572"/>
      <c r="F4" s="572"/>
      <c r="G4" s="572"/>
      <c r="H4" s="572"/>
      <c r="I4" s="572"/>
      <c r="J4" s="572"/>
      <c r="K4" s="572"/>
      <c r="L4" s="572"/>
      <c r="M4" s="572"/>
      <c r="N4" s="572"/>
      <c r="O4" s="572"/>
      <c r="P4" s="572"/>
      <c r="Q4" s="572"/>
      <c r="R4" s="572"/>
      <c r="S4" s="3"/>
      <c r="T4" s="3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</row>
    <row r="5" spans="1:38" ht="18.75" customHeight="1" x14ac:dyDescent="0.25">
      <c r="A5" s="574" t="s">
        <v>3</v>
      </c>
      <c r="B5" s="572"/>
      <c r="C5" s="572"/>
      <c r="D5" s="572"/>
      <c r="E5" s="572"/>
      <c r="F5" s="572"/>
      <c r="G5" s="572"/>
      <c r="H5" s="572"/>
      <c r="I5" s="572"/>
      <c r="J5" s="572"/>
      <c r="K5" s="572"/>
      <c r="L5" s="572"/>
      <c r="M5" s="572"/>
      <c r="N5" s="572"/>
      <c r="O5" s="572"/>
      <c r="P5" s="572"/>
      <c r="Q5" s="572"/>
      <c r="R5" s="572"/>
      <c r="S5" s="3"/>
      <c r="T5" s="3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</row>
    <row r="6" spans="1:38" ht="18.75" customHeight="1" x14ac:dyDescent="0.25">
      <c r="A6" s="574" t="s">
        <v>87</v>
      </c>
      <c r="B6" s="572"/>
      <c r="C6" s="572"/>
      <c r="D6" s="572"/>
      <c r="E6" s="572"/>
      <c r="F6" s="572"/>
      <c r="G6" s="572"/>
      <c r="H6" s="572"/>
      <c r="I6" s="572"/>
      <c r="J6" s="572"/>
      <c r="K6" s="572"/>
      <c r="L6" s="572"/>
      <c r="M6" s="572"/>
      <c r="N6" s="572"/>
      <c r="O6" s="572"/>
      <c r="P6" s="572"/>
      <c r="Q6" s="572"/>
      <c r="R6" s="572"/>
      <c r="S6" s="3"/>
      <c r="T6" s="3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</row>
    <row r="7" spans="1:38" ht="18.75" customHeight="1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</row>
    <row r="8" spans="1:38" ht="18.75" customHeight="1" x14ac:dyDescent="0.25">
      <c r="A8" s="2"/>
      <c r="B8" s="4"/>
      <c r="C8" s="594" t="s">
        <v>88</v>
      </c>
      <c r="D8" s="595"/>
      <c r="E8" s="595"/>
      <c r="F8" s="595"/>
      <c r="G8" s="596"/>
      <c r="H8" s="4"/>
      <c r="I8" s="4"/>
      <c r="J8" s="4"/>
      <c r="K8" s="575" t="s">
        <v>89</v>
      </c>
      <c r="L8" s="576"/>
      <c r="M8" s="576"/>
      <c r="N8" s="576"/>
      <c r="O8" s="576"/>
      <c r="P8" s="576"/>
      <c r="Q8" s="576"/>
      <c r="R8" s="577"/>
      <c r="S8" s="3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</row>
    <row r="9" spans="1:38" ht="18.75" customHeight="1" x14ac:dyDescent="0.25">
      <c r="A9" s="2"/>
      <c r="B9" s="5" t="s">
        <v>7</v>
      </c>
      <c r="C9" s="6" t="s">
        <v>8</v>
      </c>
      <c r="D9" s="7" t="s">
        <v>66</v>
      </c>
      <c r="E9" s="7" t="s">
        <v>10</v>
      </c>
      <c r="F9" s="8" t="s">
        <v>67</v>
      </c>
      <c r="G9" s="8" t="s">
        <v>80</v>
      </c>
      <c r="H9" s="9" t="s">
        <v>90</v>
      </c>
      <c r="I9" s="10" t="s">
        <v>91</v>
      </c>
      <c r="J9" s="10" t="s">
        <v>92</v>
      </c>
      <c r="K9" s="11" t="s">
        <v>8</v>
      </c>
      <c r="L9" s="12" t="s">
        <v>60</v>
      </c>
      <c r="M9" s="12" t="s">
        <v>71</v>
      </c>
      <c r="N9" s="12" t="s">
        <v>72</v>
      </c>
      <c r="O9" s="13" t="s">
        <v>61</v>
      </c>
      <c r="P9" s="12" t="s">
        <v>73</v>
      </c>
      <c r="Q9" s="13" t="s">
        <v>93</v>
      </c>
      <c r="R9" s="13" t="s">
        <v>10</v>
      </c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</row>
    <row r="10" spans="1:38" ht="18.75" customHeight="1" x14ac:dyDescent="0.25">
      <c r="A10" s="585" t="s">
        <v>19</v>
      </c>
      <c r="B10" s="578" t="s">
        <v>20</v>
      </c>
      <c r="C10" s="579"/>
      <c r="D10" s="579"/>
      <c r="E10" s="579"/>
      <c r="F10" s="579"/>
      <c r="G10" s="579"/>
      <c r="H10" s="579"/>
      <c r="I10" s="579"/>
      <c r="J10" s="579"/>
      <c r="K10" s="579"/>
      <c r="L10" s="579"/>
      <c r="M10" s="579"/>
      <c r="N10" s="579"/>
      <c r="O10" s="579"/>
      <c r="P10" s="579"/>
      <c r="Q10" s="579"/>
      <c r="R10" s="580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</row>
    <row r="11" spans="1:38" ht="18.75" customHeight="1" x14ac:dyDescent="0.25">
      <c r="A11" s="586"/>
      <c r="B11" s="15" t="s">
        <v>21</v>
      </c>
      <c r="C11" s="16">
        <f t="shared" ref="C11:C27" si="0">SUM(D11:G11)</f>
        <v>79</v>
      </c>
      <c r="D11" s="17">
        <v>52</v>
      </c>
      <c r="E11" s="17">
        <v>3</v>
      </c>
      <c r="F11" s="18">
        <v>23</v>
      </c>
      <c r="G11" s="19">
        <v>1</v>
      </c>
      <c r="H11" s="20">
        <v>422</v>
      </c>
      <c r="I11" s="21">
        <v>394</v>
      </c>
      <c r="J11" s="18">
        <v>18</v>
      </c>
      <c r="K11" s="16">
        <v>39</v>
      </c>
      <c r="L11" s="18">
        <v>11</v>
      </c>
      <c r="M11" s="18">
        <v>8</v>
      </c>
      <c r="N11" s="18">
        <v>20</v>
      </c>
      <c r="O11" s="84">
        <v>0</v>
      </c>
      <c r="P11" s="83">
        <v>0</v>
      </c>
      <c r="Q11" s="18">
        <v>0</v>
      </c>
      <c r="R11" s="19">
        <v>0</v>
      </c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</row>
    <row r="12" spans="1:38" ht="18.75" customHeight="1" x14ac:dyDescent="0.25">
      <c r="A12" s="586"/>
      <c r="B12" s="22" t="s">
        <v>22</v>
      </c>
      <c r="C12" s="23">
        <f t="shared" si="0"/>
        <v>64</v>
      </c>
      <c r="D12" s="24">
        <v>64</v>
      </c>
      <c r="E12" s="24">
        <v>0</v>
      </c>
      <c r="F12" s="25">
        <v>0</v>
      </c>
      <c r="G12" s="26">
        <v>0</v>
      </c>
      <c r="H12" s="27">
        <v>580</v>
      </c>
      <c r="I12" s="28">
        <v>536</v>
      </c>
      <c r="J12" s="29">
        <v>17</v>
      </c>
      <c r="K12" s="23">
        <v>84</v>
      </c>
      <c r="L12" s="29">
        <v>27</v>
      </c>
      <c r="M12" s="29">
        <v>20</v>
      </c>
      <c r="N12" s="29">
        <v>36</v>
      </c>
      <c r="O12" s="29">
        <v>0</v>
      </c>
      <c r="P12" s="56">
        <v>0</v>
      </c>
      <c r="Q12" s="29">
        <v>0</v>
      </c>
      <c r="R12" s="30">
        <v>1</v>
      </c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</row>
    <row r="13" spans="1:38" ht="18.75" customHeight="1" x14ac:dyDescent="0.25">
      <c r="A13" s="586"/>
      <c r="B13" s="31" t="s">
        <v>23</v>
      </c>
      <c r="C13" s="32">
        <f t="shared" si="0"/>
        <v>28</v>
      </c>
      <c r="D13" s="33">
        <v>27</v>
      </c>
      <c r="E13" s="33">
        <v>0</v>
      </c>
      <c r="F13" s="18">
        <v>1</v>
      </c>
      <c r="G13" s="34">
        <v>0</v>
      </c>
      <c r="H13" s="35">
        <v>92</v>
      </c>
      <c r="I13" s="36">
        <v>86</v>
      </c>
      <c r="J13" s="18">
        <v>2</v>
      </c>
      <c r="K13" s="32">
        <v>10</v>
      </c>
      <c r="L13" s="18">
        <v>4</v>
      </c>
      <c r="M13" s="18">
        <v>6</v>
      </c>
      <c r="N13" s="18">
        <v>0</v>
      </c>
      <c r="O13" s="18">
        <v>0</v>
      </c>
      <c r="P13" s="17">
        <v>0</v>
      </c>
      <c r="Q13" s="18">
        <v>0</v>
      </c>
      <c r="R13" s="34">
        <v>0</v>
      </c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</row>
    <row r="14" spans="1:38" ht="18.75" customHeight="1" x14ac:dyDescent="0.25">
      <c r="A14" s="586"/>
      <c r="B14" s="22" t="s">
        <v>24</v>
      </c>
      <c r="C14" s="23">
        <f t="shared" si="0"/>
        <v>47</v>
      </c>
      <c r="D14" s="24">
        <v>42</v>
      </c>
      <c r="E14" s="24">
        <v>5</v>
      </c>
      <c r="F14" s="25">
        <v>0</v>
      </c>
      <c r="G14" s="26">
        <v>0</v>
      </c>
      <c r="H14" s="27">
        <v>173</v>
      </c>
      <c r="I14" s="28">
        <v>153</v>
      </c>
      <c r="J14" s="29">
        <v>4</v>
      </c>
      <c r="K14" s="23">
        <v>25</v>
      </c>
      <c r="L14" s="29">
        <v>16</v>
      </c>
      <c r="M14" s="29">
        <v>8</v>
      </c>
      <c r="N14" s="29">
        <v>0</v>
      </c>
      <c r="O14" s="29">
        <v>0</v>
      </c>
      <c r="P14" s="56">
        <v>0</v>
      </c>
      <c r="Q14" s="29">
        <v>0</v>
      </c>
      <c r="R14" s="30">
        <v>1</v>
      </c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</row>
    <row r="15" spans="1:38" ht="18.75" customHeight="1" x14ac:dyDescent="0.25">
      <c r="A15" s="586"/>
      <c r="B15" s="31" t="s">
        <v>25</v>
      </c>
      <c r="C15" s="32">
        <f t="shared" si="0"/>
        <v>28</v>
      </c>
      <c r="D15" s="33">
        <v>26</v>
      </c>
      <c r="E15" s="33">
        <v>1</v>
      </c>
      <c r="F15" s="18">
        <v>1</v>
      </c>
      <c r="G15" s="34">
        <v>0</v>
      </c>
      <c r="H15" s="35">
        <v>200</v>
      </c>
      <c r="I15" s="36">
        <v>180</v>
      </c>
      <c r="J15" s="18">
        <v>6</v>
      </c>
      <c r="K15" s="32">
        <v>25</v>
      </c>
      <c r="L15" s="18">
        <v>13</v>
      </c>
      <c r="M15" s="18">
        <v>3</v>
      </c>
      <c r="N15" s="18">
        <v>7</v>
      </c>
      <c r="O15" s="18">
        <v>0</v>
      </c>
      <c r="P15" s="17">
        <v>0</v>
      </c>
      <c r="Q15" s="18">
        <v>0</v>
      </c>
      <c r="R15" s="34">
        <v>2</v>
      </c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</row>
    <row r="16" spans="1:38" ht="18.75" customHeight="1" x14ac:dyDescent="0.25">
      <c r="A16" s="586"/>
      <c r="B16" s="22" t="s">
        <v>26</v>
      </c>
      <c r="C16" s="23">
        <f t="shared" si="0"/>
        <v>215</v>
      </c>
      <c r="D16" s="24">
        <v>209</v>
      </c>
      <c r="E16" s="24">
        <v>3</v>
      </c>
      <c r="F16" s="25">
        <v>3</v>
      </c>
      <c r="G16" s="26">
        <v>0</v>
      </c>
      <c r="H16" s="27">
        <v>1015</v>
      </c>
      <c r="I16" s="28">
        <v>938</v>
      </c>
      <c r="J16" s="29">
        <v>34</v>
      </c>
      <c r="K16" s="23">
        <v>166</v>
      </c>
      <c r="L16" s="29">
        <v>47</v>
      </c>
      <c r="M16" s="29">
        <v>43</v>
      </c>
      <c r="N16" s="29">
        <v>74</v>
      </c>
      <c r="O16" s="29">
        <v>0</v>
      </c>
      <c r="P16" s="56">
        <v>1</v>
      </c>
      <c r="Q16" s="29">
        <v>0</v>
      </c>
      <c r="R16" s="30">
        <v>1</v>
      </c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</row>
    <row r="17" spans="1:38" ht="18.75" customHeight="1" x14ac:dyDescent="0.25">
      <c r="A17" s="586"/>
      <c r="B17" s="31" t="s">
        <v>27</v>
      </c>
      <c r="C17" s="32">
        <f t="shared" si="0"/>
        <v>129</v>
      </c>
      <c r="D17" s="33">
        <v>102</v>
      </c>
      <c r="E17" s="33">
        <v>2</v>
      </c>
      <c r="F17" s="18">
        <v>25</v>
      </c>
      <c r="G17" s="34">
        <v>0</v>
      </c>
      <c r="H17" s="35">
        <v>567</v>
      </c>
      <c r="I17" s="36">
        <v>481</v>
      </c>
      <c r="J17" s="18">
        <v>47</v>
      </c>
      <c r="K17" s="32">
        <v>74</v>
      </c>
      <c r="L17" s="18">
        <v>41</v>
      </c>
      <c r="M17" s="18">
        <v>15</v>
      </c>
      <c r="N17" s="18">
        <v>14</v>
      </c>
      <c r="O17" s="18">
        <v>2</v>
      </c>
      <c r="P17" s="17">
        <v>0</v>
      </c>
      <c r="Q17" s="18">
        <v>1</v>
      </c>
      <c r="R17" s="34">
        <v>1</v>
      </c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</row>
    <row r="18" spans="1:38" ht="18.75" customHeight="1" x14ac:dyDescent="0.25">
      <c r="A18" s="586"/>
      <c r="B18" s="22" t="s">
        <v>74</v>
      </c>
      <c r="C18" s="23">
        <f t="shared" si="0"/>
        <v>45</v>
      </c>
      <c r="D18" s="24">
        <v>40</v>
      </c>
      <c r="E18" s="24">
        <v>3</v>
      </c>
      <c r="F18" s="25">
        <v>1</v>
      </c>
      <c r="G18" s="26">
        <v>1</v>
      </c>
      <c r="H18" s="27">
        <v>114</v>
      </c>
      <c r="I18" s="28">
        <v>106</v>
      </c>
      <c r="J18" s="29">
        <v>3</v>
      </c>
      <c r="K18" s="23">
        <v>8</v>
      </c>
      <c r="L18" s="29">
        <v>5</v>
      </c>
      <c r="M18" s="29">
        <v>3</v>
      </c>
      <c r="N18" s="29">
        <v>0</v>
      </c>
      <c r="O18" s="29">
        <v>0</v>
      </c>
      <c r="P18" s="56">
        <v>0</v>
      </c>
      <c r="Q18" s="29">
        <v>0</v>
      </c>
      <c r="R18" s="30">
        <v>0</v>
      </c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</row>
    <row r="19" spans="1:38" ht="18.75" customHeight="1" x14ac:dyDescent="0.25">
      <c r="A19" s="586"/>
      <c r="B19" s="31" t="s">
        <v>28</v>
      </c>
      <c r="C19" s="32">
        <f t="shared" si="0"/>
        <v>28</v>
      </c>
      <c r="D19" s="33">
        <v>27</v>
      </c>
      <c r="E19" s="33">
        <v>0</v>
      </c>
      <c r="F19" s="18">
        <v>1</v>
      </c>
      <c r="G19" s="34">
        <v>0</v>
      </c>
      <c r="H19" s="35">
        <v>111</v>
      </c>
      <c r="I19" s="36">
        <v>100</v>
      </c>
      <c r="J19" s="18">
        <v>4</v>
      </c>
      <c r="K19" s="32">
        <v>11</v>
      </c>
      <c r="L19" s="18">
        <v>8</v>
      </c>
      <c r="M19" s="18">
        <v>3</v>
      </c>
      <c r="N19" s="18">
        <v>0</v>
      </c>
      <c r="O19" s="18">
        <v>0</v>
      </c>
      <c r="P19" s="17">
        <v>0</v>
      </c>
      <c r="Q19" s="18">
        <v>0</v>
      </c>
      <c r="R19" s="34">
        <v>0</v>
      </c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</row>
    <row r="20" spans="1:38" ht="18.75" customHeight="1" x14ac:dyDescent="0.25">
      <c r="A20" s="586"/>
      <c r="B20" s="22" t="s">
        <v>29</v>
      </c>
      <c r="C20" s="23">
        <f t="shared" si="0"/>
        <v>0</v>
      </c>
      <c r="D20" s="24">
        <v>0</v>
      </c>
      <c r="E20" s="24">
        <v>0</v>
      </c>
      <c r="F20" s="25">
        <v>0</v>
      </c>
      <c r="G20" s="26">
        <v>0</v>
      </c>
      <c r="H20" s="27">
        <v>63</v>
      </c>
      <c r="I20" s="28">
        <v>58</v>
      </c>
      <c r="J20" s="29">
        <v>2</v>
      </c>
      <c r="K20" s="23">
        <v>7</v>
      </c>
      <c r="L20" s="29">
        <v>2</v>
      </c>
      <c r="M20" s="29">
        <v>0</v>
      </c>
      <c r="N20" s="29">
        <v>5</v>
      </c>
      <c r="O20" s="29">
        <v>0</v>
      </c>
      <c r="P20" s="56">
        <v>0</v>
      </c>
      <c r="Q20" s="29">
        <v>0</v>
      </c>
      <c r="R20" s="30">
        <v>0</v>
      </c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</row>
    <row r="21" spans="1:38" ht="18.75" customHeight="1" x14ac:dyDescent="0.25">
      <c r="A21" s="586"/>
      <c r="B21" s="31" t="s">
        <v>30</v>
      </c>
      <c r="C21" s="32">
        <f t="shared" si="0"/>
        <v>0</v>
      </c>
      <c r="D21" s="33">
        <v>0</v>
      </c>
      <c r="E21" s="33">
        <v>0</v>
      </c>
      <c r="F21" s="18">
        <v>0</v>
      </c>
      <c r="G21" s="34">
        <v>0</v>
      </c>
      <c r="H21" s="35">
        <v>36</v>
      </c>
      <c r="I21" s="36">
        <v>36</v>
      </c>
      <c r="J21" s="18">
        <v>0</v>
      </c>
      <c r="K21" s="32">
        <v>2</v>
      </c>
      <c r="L21" s="18">
        <v>0</v>
      </c>
      <c r="M21" s="18">
        <v>1</v>
      </c>
      <c r="N21" s="18">
        <v>0</v>
      </c>
      <c r="O21" s="18">
        <v>0</v>
      </c>
      <c r="P21" s="17">
        <v>0</v>
      </c>
      <c r="Q21" s="18">
        <v>1</v>
      </c>
      <c r="R21" s="34">
        <v>0</v>
      </c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</row>
    <row r="22" spans="1:38" ht="18.75" customHeight="1" x14ac:dyDescent="0.25">
      <c r="A22" s="586"/>
      <c r="B22" s="22" t="s">
        <v>31</v>
      </c>
      <c r="C22" s="23">
        <f t="shared" si="0"/>
        <v>25</v>
      </c>
      <c r="D22" s="24">
        <v>25</v>
      </c>
      <c r="E22" s="24">
        <v>0</v>
      </c>
      <c r="F22" s="25">
        <v>0</v>
      </c>
      <c r="G22" s="26">
        <v>0</v>
      </c>
      <c r="H22" s="27">
        <v>180</v>
      </c>
      <c r="I22" s="28">
        <v>168</v>
      </c>
      <c r="J22" s="29">
        <v>3</v>
      </c>
      <c r="K22" s="23">
        <v>23</v>
      </c>
      <c r="L22" s="29">
        <v>9</v>
      </c>
      <c r="M22" s="29">
        <v>5</v>
      </c>
      <c r="N22" s="29">
        <v>9</v>
      </c>
      <c r="O22" s="29">
        <v>0</v>
      </c>
      <c r="P22" s="56">
        <v>0</v>
      </c>
      <c r="Q22" s="29">
        <v>0</v>
      </c>
      <c r="R22" s="30">
        <v>0</v>
      </c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</row>
    <row r="23" spans="1:38" ht="18.75" customHeight="1" x14ac:dyDescent="0.25">
      <c r="A23" s="586"/>
      <c r="B23" s="31" t="s">
        <v>32</v>
      </c>
      <c r="C23" s="32">
        <f t="shared" si="0"/>
        <v>0</v>
      </c>
      <c r="D23" s="33">
        <v>0</v>
      </c>
      <c r="E23" s="33">
        <v>0</v>
      </c>
      <c r="F23" s="18">
        <v>0</v>
      </c>
      <c r="G23" s="34">
        <v>0</v>
      </c>
      <c r="H23" s="35">
        <v>76</v>
      </c>
      <c r="I23" s="36">
        <v>71</v>
      </c>
      <c r="J23" s="18">
        <v>4</v>
      </c>
      <c r="K23" s="32">
        <v>11</v>
      </c>
      <c r="L23" s="18">
        <v>1</v>
      </c>
      <c r="M23" s="18">
        <v>1</v>
      </c>
      <c r="N23" s="18">
        <v>9</v>
      </c>
      <c r="O23" s="18">
        <v>0</v>
      </c>
      <c r="P23" s="17">
        <v>0</v>
      </c>
      <c r="Q23" s="18">
        <v>0</v>
      </c>
      <c r="R23" s="34">
        <v>0</v>
      </c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</row>
    <row r="24" spans="1:38" ht="18.75" customHeight="1" x14ac:dyDescent="0.25">
      <c r="A24" s="586"/>
      <c r="B24" s="22" t="s">
        <v>94</v>
      </c>
      <c r="C24" s="23">
        <f t="shared" si="0"/>
        <v>26</v>
      </c>
      <c r="D24" s="24">
        <v>26</v>
      </c>
      <c r="E24" s="24">
        <v>0</v>
      </c>
      <c r="F24" s="29">
        <v>0</v>
      </c>
      <c r="G24" s="30">
        <v>0</v>
      </c>
      <c r="H24" s="27">
        <v>25</v>
      </c>
      <c r="I24" s="28">
        <v>25</v>
      </c>
      <c r="J24" s="29">
        <v>0</v>
      </c>
      <c r="K24" s="23">
        <v>1</v>
      </c>
      <c r="L24" s="29">
        <v>0</v>
      </c>
      <c r="M24" s="29">
        <v>1</v>
      </c>
      <c r="N24" s="29">
        <v>0</v>
      </c>
      <c r="O24" s="29">
        <v>0</v>
      </c>
      <c r="P24" s="56">
        <v>0</v>
      </c>
      <c r="Q24" s="29">
        <v>0</v>
      </c>
      <c r="R24" s="30">
        <v>0</v>
      </c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</row>
    <row r="25" spans="1:38" ht="18.75" customHeight="1" x14ac:dyDescent="0.25">
      <c r="A25" s="586"/>
      <c r="B25" s="31" t="s">
        <v>33</v>
      </c>
      <c r="C25" s="32">
        <f t="shared" si="0"/>
        <v>0</v>
      </c>
      <c r="D25" s="33">
        <v>0</v>
      </c>
      <c r="E25" s="33">
        <v>0</v>
      </c>
      <c r="F25" s="37">
        <v>0</v>
      </c>
      <c r="G25" s="38">
        <v>0</v>
      </c>
      <c r="H25" s="35">
        <v>36</v>
      </c>
      <c r="I25" s="36">
        <v>36</v>
      </c>
      <c r="J25" s="18">
        <v>0</v>
      </c>
      <c r="K25" s="32">
        <v>1</v>
      </c>
      <c r="L25" s="18">
        <v>0</v>
      </c>
      <c r="M25" s="18">
        <v>1</v>
      </c>
      <c r="N25" s="18">
        <v>0</v>
      </c>
      <c r="O25" s="18">
        <v>0</v>
      </c>
      <c r="P25" s="17">
        <v>0</v>
      </c>
      <c r="Q25" s="18">
        <v>0</v>
      </c>
      <c r="R25" s="34">
        <v>0</v>
      </c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</row>
    <row r="26" spans="1:38" ht="18.75" customHeight="1" x14ac:dyDescent="0.25">
      <c r="A26" s="586"/>
      <c r="B26" s="22" t="s">
        <v>34</v>
      </c>
      <c r="C26" s="23">
        <f t="shared" si="0"/>
        <v>35</v>
      </c>
      <c r="D26" s="24">
        <v>25</v>
      </c>
      <c r="E26" s="24">
        <v>1</v>
      </c>
      <c r="F26" s="29">
        <v>9</v>
      </c>
      <c r="G26" s="30">
        <v>0</v>
      </c>
      <c r="H26" s="27">
        <v>306</v>
      </c>
      <c r="I26" s="28">
        <v>284</v>
      </c>
      <c r="J26" s="29">
        <v>9</v>
      </c>
      <c r="K26" s="23">
        <v>42</v>
      </c>
      <c r="L26" s="29">
        <v>12</v>
      </c>
      <c r="M26" s="29">
        <v>5</v>
      </c>
      <c r="N26" s="29">
        <v>22</v>
      </c>
      <c r="O26" s="29">
        <v>0</v>
      </c>
      <c r="P26" s="56">
        <v>0</v>
      </c>
      <c r="Q26" s="29">
        <v>0</v>
      </c>
      <c r="R26" s="30">
        <v>3</v>
      </c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</row>
    <row r="27" spans="1:38" ht="18.75" customHeight="1" x14ac:dyDescent="0.25">
      <c r="A27" s="586"/>
      <c r="B27" s="40" t="s">
        <v>35</v>
      </c>
      <c r="C27" s="41">
        <f t="shared" si="0"/>
        <v>26</v>
      </c>
      <c r="D27" s="33">
        <v>26</v>
      </c>
      <c r="E27" s="33">
        <v>0</v>
      </c>
      <c r="F27" s="18">
        <v>0</v>
      </c>
      <c r="G27" s="42">
        <v>0</v>
      </c>
      <c r="H27" s="43">
        <v>164</v>
      </c>
      <c r="I27" s="44">
        <v>150</v>
      </c>
      <c r="J27" s="45">
        <v>4</v>
      </c>
      <c r="K27" s="46">
        <v>27</v>
      </c>
      <c r="L27" s="45">
        <v>9</v>
      </c>
      <c r="M27" s="45">
        <v>6</v>
      </c>
      <c r="N27" s="45">
        <v>9</v>
      </c>
      <c r="O27" s="86">
        <v>0</v>
      </c>
      <c r="P27" s="211">
        <v>0</v>
      </c>
      <c r="Q27" s="45">
        <v>1</v>
      </c>
      <c r="R27" s="47">
        <v>2</v>
      </c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</row>
    <row r="28" spans="1:38" ht="18.75" customHeight="1" x14ac:dyDescent="0.25">
      <c r="A28" s="586"/>
      <c r="B28" s="48" t="s">
        <v>36</v>
      </c>
      <c r="C28" s="6">
        <f t="shared" ref="C28:R28" si="1">SUM(C11:C27)</f>
        <v>775</v>
      </c>
      <c r="D28" s="49">
        <f t="shared" si="1"/>
        <v>691</v>
      </c>
      <c r="E28" s="49">
        <f t="shared" si="1"/>
        <v>18</v>
      </c>
      <c r="F28" s="50">
        <f t="shared" si="1"/>
        <v>64</v>
      </c>
      <c r="G28" s="50">
        <f t="shared" si="1"/>
        <v>2</v>
      </c>
      <c r="H28" s="51">
        <f t="shared" si="1"/>
        <v>4160</v>
      </c>
      <c r="I28" s="52">
        <f t="shared" si="1"/>
        <v>3802</v>
      </c>
      <c r="J28" s="50">
        <f t="shared" si="1"/>
        <v>157</v>
      </c>
      <c r="K28" s="6">
        <f t="shared" si="1"/>
        <v>556</v>
      </c>
      <c r="L28" s="50">
        <f t="shared" si="1"/>
        <v>205</v>
      </c>
      <c r="M28" s="50">
        <f t="shared" si="1"/>
        <v>129</v>
      </c>
      <c r="N28" s="50">
        <f t="shared" si="1"/>
        <v>205</v>
      </c>
      <c r="O28" s="50">
        <f t="shared" si="1"/>
        <v>2</v>
      </c>
      <c r="P28" s="68">
        <f t="shared" si="1"/>
        <v>1</v>
      </c>
      <c r="Q28" s="212">
        <f t="shared" si="1"/>
        <v>3</v>
      </c>
      <c r="R28" s="53">
        <f t="shared" si="1"/>
        <v>11</v>
      </c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</row>
    <row r="29" spans="1:38" ht="18.75" customHeight="1" x14ac:dyDescent="0.25">
      <c r="A29" s="586"/>
      <c r="B29" s="597" t="s">
        <v>37</v>
      </c>
      <c r="C29" s="579"/>
      <c r="D29" s="579"/>
      <c r="E29" s="579"/>
      <c r="F29" s="579"/>
      <c r="G29" s="579"/>
      <c r="H29" s="579"/>
      <c r="I29" s="579"/>
      <c r="J29" s="579"/>
      <c r="K29" s="579"/>
      <c r="L29" s="579"/>
      <c r="M29" s="579"/>
      <c r="N29" s="579"/>
      <c r="O29" s="579"/>
      <c r="P29" s="579"/>
      <c r="Q29" s="579"/>
      <c r="R29" s="580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</row>
    <row r="30" spans="1:38" ht="18.75" customHeight="1" x14ac:dyDescent="0.25">
      <c r="A30" s="586"/>
      <c r="B30" s="54" t="s">
        <v>26</v>
      </c>
      <c r="C30" s="23">
        <f t="shared" ref="C30:C33" si="2">SUM(D30:G30)</f>
        <v>103</v>
      </c>
      <c r="D30" s="55">
        <v>103</v>
      </c>
      <c r="E30" s="56">
        <v>0</v>
      </c>
      <c r="F30" s="29">
        <v>0</v>
      </c>
      <c r="G30" s="29">
        <v>0</v>
      </c>
      <c r="H30" s="57">
        <v>353</v>
      </c>
      <c r="I30" s="56">
        <v>322</v>
      </c>
      <c r="J30" s="29">
        <v>9</v>
      </c>
      <c r="K30" s="58">
        <v>50</v>
      </c>
      <c r="L30" s="59">
        <v>26</v>
      </c>
      <c r="M30" s="29">
        <v>11</v>
      </c>
      <c r="N30" s="60">
        <v>0</v>
      </c>
      <c r="O30" s="60">
        <v>0</v>
      </c>
      <c r="P30" s="60">
        <v>5</v>
      </c>
      <c r="Q30" s="30">
        <v>8</v>
      </c>
      <c r="R30" s="30">
        <v>0</v>
      </c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</row>
    <row r="31" spans="1:38" ht="18.75" customHeight="1" x14ac:dyDescent="0.25">
      <c r="A31" s="586"/>
      <c r="B31" s="40" t="s">
        <v>27</v>
      </c>
      <c r="C31" s="32">
        <f t="shared" si="2"/>
        <v>50</v>
      </c>
      <c r="D31" s="44">
        <v>50</v>
      </c>
      <c r="E31" s="61">
        <v>0</v>
      </c>
      <c r="F31" s="62">
        <v>0</v>
      </c>
      <c r="G31" s="62">
        <v>0</v>
      </c>
      <c r="H31" s="43">
        <v>255</v>
      </c>
      <c r="I31" s="61">
        <v>234</v>
      </c>
      <c r="J31" s="37">
        <v>7</v>
      </c>
      <c r="K31" s="32">
        <v>19</v>
      </c>
      <c r="L31" s="63">
        <v>14</v>
      </c>
      <c r="M31" s="37">
        <v>3</v>
      </c>
      <c r="N31" s="33">
        <v>0</v>
      </c>
      <c r="O31" s="33">
        <v>0</v>
      </c>
      <c r="P31" s="33">
        <v>0</v>
      </c>
      <c r="Q31" s="38">
        <v>2</v>
      </c>
      <c r="R31" s="38">
        <v>0</v>
      </c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</row>
    <row r="32" spans="1:38" ht="18.75" customHeight="1" x14ac:dyDescent="0.25">
      <c r="A32" s="586"/>
      <c r="B32" s="213" t="s">
        <v>84</v>
      </c>
      <c r="C32" s="23">
        <f t="shared" si="2"/>
        <v>27</v>
      </c>
      <c r="D32" s="214">
        <v>27</v>
      </c>
      <c r="E32" s="215">
        <v>0</v>
      </c>
      <c r="F32" s="216">
        <v>0</v>
      </c>
      <c r="G32" s="216">
        <v>0</v>
      </c>
      <c r="H32" s="217">
        <v>40</v>
      </c>
      <c r="I32" s="215">
        <v>38</v>
      </c>
      <c r="J32" s="25">
        <v>0</v>
      </c>
      <c r="K32" s="23">
        <v>5</v>
      </c>
      <c r="L32" s="218">
        <v>3</v>
      </c>
      <c r="M32" s="25">
        <v>2</v>
      </c>
      <c r="N32" s="24">
        <v>0</v>
      </c>
      <c r="O32" s="24">
        <v>0</v>
      </c>
      <c r="P32" s="24">
        <v>0</v>
      </c>
      <c r="Q32" s="26">
        <v>0</v>
      </c>
      <c r="R32" s="26">
        <v>0</v>
      </c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</row>
    <row r="33" spans="1:38" ht="18.75" customHeight="1" x14ac:dyDescent="0.25">
      <c r="A33" s="586"/>
      <c r="B33" s="40" t="s">
        <v>85</v>
      </c>
      <c r="C33" s="32">
        <f t="shared" si="2"/>
        <v>25</v>
      </c>
      <c r="D33" s="44">
        <v>25</v>
      </c>
      <c r="E33" s="61">
        <v>0</v>
      </c>
      <c r="F33" s="62">
        <v>0</v>
      </c>
      <c r="G33" s="62">
        <v>0</v>
      </c>
      <c r="H33" s="43">
        <v>46</v>
      </c>
      <c r="I33" s="61">
        <v>36</v>
      </c>
      <c r="J33" s="219">
        <v>1</v>
      </c>
      <c r="K33" s="41">
        <v>13</v>
      </c>
      <c r="L33" s="220">
        <v>10</v>
      </c>
      <c r="M33" s="219">
        <v>2</v>
      </c>
      <c r="N33" s="221">
        <v>0</v>
      </c>
      <c r="O33" s="221">
        <v>0</v>
      </c>
      <c r="P33" s="221">
        <v>1</v>
      </c>
      <c r="Q33" s="222">
        <v>0</v>
      </c>
      <c r="R33" s="222">
        <v>0</v>
      </c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</row>
    <row r="34" spans="1:38" ht="18.75" customHeight="1" x14ac:dyDescent="0.25">
      <c r="A34" s="586"/>
      <c r="B34" s="64" t="s">
        <v>38</v>
      </c>
      <c r="C34" s="6">
        <f t="shared" ref="C34:R34" si="3">SUM(C30:C33)</f>
        <v>205</v>
      </c>
      <c r="D34" s="52">
        <f t="shared" si="3"/>
        <v>205</v>
      </c>
      <c r="E34" s="49">
        <f t="shared" si="3"/>
        <v>0</v>
      </c>
      <c r="F34" s="50">
        <f t="shared" si="3"/>
        <v>0</v>
      </c>
      <c r="G34" s="50">
        <f t="shared" si="3"/>
        <v>0</v>
      </c>
      <c r="H34" s="65">
        <f t="shared" si="3"/>
        <v>694</v>
      </c>
      <c r="I34" s="49">
        <f t="shared" si="3"/>
        <v>630</v>
      </c>
      <c r="J34" s="66">
        <f t="shared" si="3"/>
        <v>17</v>
      </c>
      <c r="K34" s="6">
        <f t="shared" si="3"/>
        <v>87</v>
      </c>
      <c r="L34" s="67">
        <f t="shared" si="3"/>
        <v>53</v>
      </c>
      <c r="M34" s="68">
        <f t="shared" si="3"/>
        <v>18</v>
      </c>
      <c r="N34" s="68">
        <f t="shared" si="3"/>
        <v>0</v>
      </c>
      <c r="O34" s="53">
        <f t="shared" si="3"/>
        <v>0</v>
      </c>
      <c r="P34" s="68">
        <f t="shared" si="3"/>
        <v>6</v>
      </c>
      <c r="Q34" s="53">
        <f t="shared" si="3"/>
        <v>10</v>
      </c>
      <c r="R34" s="53">
        <f t="shared" si="3"/>
        <v>0</v>
      </c>
      <c r="S34" s="69"/>
      <c r="T34" s="69"/>
      <c r="U34" s="69"/>
      <c r="V34" s="69"/>
      <c r="W34" s="69"/>
      <c r="X34" s="69"/>
      <c r="Y34" s="69"/>
      <c r="Z34" s="3"/>
      <c r="AA34" s="69"/>
      <c r="AB34" s="69"/>
      <c r="AC34" s="69"/>
      <c r="AD34" s="69"/>
      <c r="AE34" s="69"/>
      <c r="AF34" s="69"/>
      <c r="AG34" s="69"/>
      <c r="AH34" s="3"/>
      <c r="AI34" s="69"/>
      <c r="AJ34" s="69"/>
      <c r="AK34" s="69"/>
      <c r="AL34" s="69"/>
    </row>
    <row r="35" spans="1:38" ht="18.75" customHeight="1" x14ac:dyDescent="0.25">
      <c r="A35" s="586"/>
      <c r="B35" s="597" t="s">
        <v>86</v>
      </c>
      <c r="C35" s="579"/>
      <c r="D35" s="579"/>
      <c r="E35" s="579"/>
      <c r="F35" s="579"/>
      <c r="G35" s="579"/>
      <c r="H35" s="579"/>
      <c r="I35" s="579"/>
      <c r="J35" s="579"/>
      <c r="K35" s="579"/>
      <c r="L35" s="579"/>
      <c r="M35" s="579"/>
      <c r="N35" s="579"/>
      <c r="O35" s="579"/>
      <c r="P35" s="579"/>
      <c r="Q35" s="579"/>
      <c r="R35" s="580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</row>
    <row r="36" spans="1:38" ht="18.75" customHeight="1" x14ac:dyDescent="0.25">
      <c r="A36" s="586"/>
      <c r="B36" s="213" t="s">
        <v>26</v>
      </c>
      <c r="C36" s="23">
        <f t="shared" ref="C36:C37" si="4">SUM(D36:G36)</f>
        <v>111</v>
      </c>
      <c r="D36" s="214">
        <v>111</v>
      </c>
      <c r="E36" s="215">
        <v>0</v>
      </c>
      <c r="F36" s="223">
        <v>0</v>
      </c>
      <c r="G36" s="223">
        <v>0</v>
      </c>
      <c r="H36" s="57">
        <v>99</v>
      </c>
      <c r="I36" s="60">
        <v>110</v>
      </c>
      <c r="J36" s="223">
        <v>1</v>
      </c>
      <c r="K36" s="58">
        <v>12</v>
      </c>
      <c r="L36" s="224">
        <v>0</v>
      </c>
      <c r="M36" s="223">
        <v>11</v>
      </c>
      <c r="N36" s="60">
        <v>0</v>
      </c>
      <c r="O36" s="60">
        <v>0</v>
      </c>
      <c r="P36" s="60">
        <v>1</v>
      </c>
      <c r="Q36" s="225">
        <v>0</v>
      </c>
      <c r="R36" s="225">
        <v>0</v>
      </c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</row>
    <row r="37" spans="1:38" ht="18.75" customHeight="1" x14ac:dyDescent="0.25">
      <c r="A37" s="586"/>
      <c r="B37" s="40" t="s">
        <v>27</v>
      </c>
      <c r="C37" s="32">
        <f t="shared" si="4"/>
        <v>51</v>
      </c>
      <c r="D37" s="44">
        <v>51</v>
      </c>
      <c r="E37" s="61">
        <v>0</v>
      </c>
      <c r="F37" s="45">
        <v>0</v>
      </c>
      <c r="G37" s="45">
        <v>0</v>
      </c>
      <c r="H37" s="226">
        <v>142</v>
      </c>
      <c r="I37" s="211">
        <v>128</v>
      </c>
      <c r="J37" s="45">
        <v>3</v>
      </c>
      <c r="K37" s="227">
        <v>21</v>
      </c>
      <c r="L37" s="228">
        <v>13</v>
      </c>
      <c r="M37" s="45">
        <v>5</v>
      </c>
      <c r="N37" s="85">
        <v>0</v>
      </c>
      <c r="O37" s="85">
        <v>0</v>
      </c>
      <c r="P37" s="85">
        <v>3</v>
      </c>
      <c r="Q37" s="47">
        <v>0</v>
      </c>
      <c r="R37" s="47">
        <v>0</v>
      </c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</row>
    <row r="38" spans="1:38" ht="18.75" customHeight="1" x14ac:dyDescent="0.25">
      <c r="A38" s="586"/>
      <c r="B38" s="229" t="s">
        <v>95</v>
      </c>
      <c r="C38" s="6">
        <f t="shared" ref="C38:R38" si="5">SUM(C36:C37)</f>
        <v>162</v>
      </c>
      <c r="D38" s="230">
        <f t="shared" si="5"/>
        <v>162</v>
      </c>
      <c r="E38" s="50">
        <f t="shared" si="5"/>
        <v>0</v>
      </c>
      <c r="F38" s="50">
        <f t="shared" si="5"/>
        <v>0</v>
      </c>
      <c r="G38" s="50">
        <f t="shared" si="5"/>
        <v>0</v>
      </c>
      <c r="H38" s="51">
        <f t="shared" si="5"/>
        <v>241</v>
      </c>
      <c r="I38" s="50">
        <f t="shared" si="5"/>
        <v>238</v>
      </c>
      <c r="J38" s="50">
        <f t="shared" si="5"/>
        <v>4</v>
      </c>
      <c r="K38" s="6">
        <f t="shared" si="5"/>
        <v>33</v>
      </c>
      <c r="L38" s="230">
        <f t="shared" si="5"/>
        <v>13</v>
      </c>
      <c r="M38" s="50">
        <f t="shared" si="5"/>
        <v>16</v>
      </c>
      <c r="N38" s="50">
        <f t="shared" si="5"/>
        <v>0</v>
      </c>
      <c r="O38" s="212">
        <f t="shared" si="5"/>
        <v>0</v>
      </c>
      <c r="P38" s="50">
        <f t="shared" si="5"/>
        <v>4</v>
      </c>
      <c r="Q38" s="212">
        <f t="shared" si="5"/>
        <v>0</v>
      </c>
      <c r="R38" s="212">
        <f t="shared" si="5"/>
        <v>0</v>
      </c>
      <c r="S38" s="231"/>
      <c r="T38" s="231"/>
      <c r="U38" s="231"/>
      <c r="V38" s="231"/>
      <c r="W38" s="231"/>
      <c r="X38" s="231"/>
      <c r="Y38" s="231"/>
      <c r="Z38" s="231"/>
      <c r="AA38" s="231"/>
      <c r="AB38" s="231"/>
      <c r="AC38" s="231"/>
      <c r="AD38" s="231"/>
      <c r="AE38" s="231"/>
      <c r="AF38" s="231"/>
      <c r="AG38" s="231"/>
      <c r="AH38" s="231"/>
      <c r="AI38" s="231"/>
      <c r="AJ38" s="231"/>
      <c r="AK38" s="231"/>
      <c r="AL38" s="231"/>
    </row>
    <row r="39" spans="1:38" ht="18.75" customHeight="1" x14ac:dyDescent="0.25">
      <c r="A39" s="587"/>
      <c r="B39" s="70" t="s">
        <v>39</v>
      </c>
      <c r="C39" s="71">
        <f t="shared" ref="C39:R39" si="6">C28+C34+C38</f>
        <v>1142</v>
      </c>
      <c r="D39" s="72">
        <f t="shared" si="6"/>
        <v>1058</v>
      </c>
      <c r="E39" s="73">
        <f t="shared" si="6"/>
        <v>18</v>
      </c>
      <c r="F39" s="74">
        <f t="shared" si="6"/>
        <v>64</v>
      </c>
      <c r="G39" s="74">
        <f t="shared" si="6"/>
        <v>2</v>
      </c>
      <c r="H39" s="75">
        <f t="shared" si="6"/>
        <v>5095</v>
      </c>
      <c r="I39" s="73">
        <f t="shared" si="6"/>
        <v>4670</v>
      </c>
      <c r="J39" s="74">
        <f t="shared" si="6"/>
        <v>178</v>
      </c>
      <c r="K39" s="71">
        <f t="shared" si="6"/>
        <v>676</v>
      </c>
      <c r="L39" s="72">
        <f t="shared" si="6"/>
        <v>271</v>
      </c>
      <c r="M39" s="73">
        <f t="shared" si="6"/>
        <v>163</v>
      </c>
      <c r="N39" s="73">
        <f t="shared" si="6"/>
        <v>205</v>
      </c>
      <c r="O39" s="76">
        <f t="shared" si="6"/>
        <v>2</v>
      </c>
      <c r="P39" s="73">
        <f t="shared" si="6"/>
        <v>11</v>
      </c>
      <c r="Q39" s="76">
        <f t="shared" si="6"/>
        <v>13</v>
      </c>
      <c r="R39" s="76">
        <f t="shared" si="6"/>
        <v>11</v>
      </c>
      <c r="S39" s="3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</row>
    <row r="40" spans="1:38" ht="18.75" customHeight="1" x14ac:dyDescent="0.3">
      <c r="A40" s="77"/>
      <c r="B40" s="77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  <c r="AD40" s="77"/>
      <c r="AE40" s="77"/>
      <c r="AF40" s="77"/>
      <c r="AG40" s="77"/>
      <c r="AH40" s="77"/>
      <c r="AI40" s="77"/>
      <c r="AJ40" s="77"/>
      <c r="AK40" s="77"/>
      <c r="AL40" s="77"/>
    </row>
    <row r="41" spans="1:38" ht="18.75" customHeight="1" x14ac:dyDescent="0.3">
      <c r="A41" s="77"/>
      <c r="B41" s="77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7"/>
      <c r="AI41" s="77"/>
      <c r="AJ41" s="77"/>
      <c r="AK41" s="77"/>
      <c r="AL41" s="77"/>
    </row>
    <row r="42" spans="1:38" ht="15.75" customHeight="1" x14ac:dyDescent="0.3">
      <c r="A42" s="77"/>
      <c r="B42" s="581" t="s">
        <v>47</v>
      </c>
      <c r="C42" s="579"/>
      <c r="D42" s="579"/>
      <c r="E42" s="579"/>
      <c r="F42" s="579"/>
      <c r="G42" s="579"/>
      <c r="H42" s="579"/>
      <c r="I42" s="579"/>
      <c r="J42" s="580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  <c r="AC42" s="77"/>
      <c r="AD42" s="77"/>
      <c r="AE42" s="77"/>
      <c r="AF42" s="77"/>
      <c r="AG42" s="77"/>
      <c r="AH42" s="77"/>
      <c r="AI42" s="77"/>
      <c r="AJ42" s="77"/>
      <c r="AK42" s="77"/>
      <c r="AL42" s="77"/>
    </row>
    <row r="43" spans="1:38" ht="18.75" customHeight="1" x14ac:dyDescent="0.3">
      <c r="A43" s="77"/>
      <c r="B43" s="582" t="s">
        <v>96</v>
      </c>
      <c r="C43" s="583"/>
      <c r="D43" s="583"/>
      <c r="E43" s="583"/>
      <c r="F43" s="583"/>
      <c r="G43" s="583"/>
      <c r="H43" s="583"/>
      <c r="I43" s="583"/>
      <c r="J43" s="584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  <c r="AD43" s="77"/>
      <c r="AE43" s="77"/>
      <c r="AF43" s="77"/>
      <c r="AG43" s="77"/>
      <c r="AH43" s="77"/>
      <c r="AI43" s="77"/>
      <c r="AJ43" s="77"/>
      <c r="AK43" s="77"/>
      <c r="AL43" s="77"/>
    </row>
    <row r="44" spans="1:38" ht="18.75" customHeight="1" x14ac:dyDescent="0.3">
      <c r="A44" s="77"/>
      <c r="B44" s="588" t="s">
        <v>97</v>
      </c>
      <c r="C44" s="589"/>
      <c r="D44" s="589"/>
      <c r="E44" s="589"/>
      <c r="F44" s="589"/>
      <c r="G44" s="589"/>
      <c r="H44" s="589"/>
      <c r="I44" s="589"/>
      <c r="J44" s="590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  <c r="AD44" s="77"/>
      <c r="AE44" s="77"/>
      <c r="AF44" s="77"/>
      <c r="AG44" s="77"/>
      <c r="AH44" s="77"/>
      <c r="AI44" s="77"/>
      <c r="AJ44" s="77"/>
      <c r="AK44" s="77"/>
      <c r="AL44" s="77"/>
    </row>
    <row r="45" spans="1:38" ht="18.75" customHeight="1" x14ac:dyDescent="0.3">
      <c r="A45" s="77"/>
      <c r="B45" s="588" t="s">
        <v>98</v>
      </c>
      <c r="C45" s="589"/>
      <c r="D45" s="589"/>
      <c r="E45" s="589"/>
      <c r="F45" s="589"/>
      <c r="G45" s="589"/>
      <c r="H45" s="589"/>
      <c r="I45" s="589"/>
      <c r="J45" s="590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  <c r="AD45" s="77"/>
      <c r="AE45" s="77"/>
      <c r="AF45" s="77"/>
      <c r="AG45" s="77"/>
      <c r="AH45" s="77"/>
      <c r="AI45" s="77"/>
      <c r="AJ45" s="77"/>
      <c r="AK45" s="77"/>
      <c r="AL45" s="77"/>
    </row>
    <row r="46" spans="1:38" ht="18.75" customHeight="1" x14ac:dyDescent="0.3">
      <c r="A46" s="77"/>
      <c r="B46" s="588" t="s">
        <v>51</v>
      </c>
      <c r="C46" s="589"/>
      <c r="D46" s="589"/>
      <c r="E46" s="589"/>
      <c r="F46" s="589"/>
      <c r="G46" s="589"/>
      <c r="H46" s="589"/>
      <c r="I46" s="589"/>
      <c r="J46" s="590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  <c r="AC46" s="77"/>
      <c r="AD46" s="77"/>
      <c r="AE46" s="77"/>
      <c r="AF46" s="77"/>
      <c r="AG46" s="77"/>
      <c r="AH46" s="77"/>
      <c r="AI46" s="77"/>
      <c r="AJ46" s="77"/>
      <c r="AK46" s="77"/>
      <c r="AL46" s="77"/>
    </row>
    <row r="47" spans="1:38" ht="18.75" customHeight="1" x14ac:dyDescent="0.3">
      <c r="A47" s="77"/>
      <c r="B47" s="588" t="s">
        <v>99</v>
      </c>
      <c r="C47" s="589"/>
      <c r="D47" s="589"/>
      <c r="E47" s="589"/>
      <c r="F47" s="589"/>
      <c r="G47" s="589"/>
      <c r="H47" s="589"/>
      <c r="I47" s="589"/>
      <c r="J47" s="590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  <c r="AD47" s="77"/>
      <c r="AE47" s="77"/>
      <c r="AF47" s="77"/>
      <c r="AG47" s="77"/>
      <c r="AH47" s="77"/>
      <c r="AI47" s="77"/>
      <c r="AJ47" s="77"/>
      <c r="AK47" s="77"/>
      <c r="AL47" s="77"/>
    </row>
    <row r="48" spans="1:38" ht="18.75" customHeight="1" x14ac:dyDescent="0.3">
      <c r="A48" s="77"/>
      <c r="B48" s="588" t="s">
        <v>100</v>
      </c>
      <c r="C48" s="589"/>
      <c r="D48" s="589"/>
      <c r="E48" s="589"/>
      <c r="F48" s="589"/>
      <c r="G48" s="589"/>
      <c r="H48" s="589"/>
      <c r="I48" s="589"/>
      <c r="J48" s="590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  <c r="AD48" s="77"/>
      <c r="AE48" s="77"/>
      <c r="AF48" s="77"/>
      <c r="AG48" s="77"/>
      <c r="AH48" s="77"/>
      <c r="AI48" s="77"/>
      <c r="AJ48" s="77"/>
      <c r="AK48" s="77"/>
      <c r="AL48" s="77"/>
    </row>
    <row r="49" spans="1:38" ht="18.75" customHeight="1" x14ac:dyDescent="0.3">
      <c r="A49" s="77"/>
      <c r="B49" s="591" t="s">
        <v>101</v>
      </c>
      <c r="C49" s="592"/>
      <c r="D49" s="592"/>
      <c r="E49" s="592"/>
      <c r="F49" s="592"/>
      <c r="G49" s="592"/>
      <c r="H49" s="592"/>
      <c r="I49" s="592"/>
      <c r="J49" s="593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  <c r="AC49" s="77"/>
      <c r="AD49" s="77"/>
      <c r="AE49" s="77"/>
      <c r="AF49" s="77"/>
      <c r="AG49" s="77"/>
      <c r="AH49" s="77"/>
      <c r="AI49" s="77"/>
      <c r="AJ49" s="77"/>
      <c r="AK49" s="77"/>
      <c r="AL49" s="77"/>
    </row>
    <row r="50" spans="1:38" ht="18.75" customHeight="1" x14ac:dyDescent="0.3">
      <c r="A50" s="77"/>
      <c r="B50" s="77"/>
      <c r="C50" s="77"/>
      <c r="D50" s="77"/>
      <c r="E50" s="77"/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  <c r="AC50" s="77"/>
      <c r="AD50" s="77"/>
      <c r="AE50" s="77"/>
      <c r="AF50" s="77"/>
      <c r="AG50" s="77"/>
      <c r="AH50" s="77"/>
      <c r="AI50" s="77"/>
      <c r="AJ50" s="77"/>
      <c r="AK50" s="77"/>
      <c r="AL50" s="77"/>
    </row>
    <row r="51" spans="1:38" ht="18.75" customHeight="1" x14ac:dyDescent="0.3">
      <c r="A51" s="77"/>
      <c r="B51" s="77"/>
      <c r="C51" s="77"/>
      <c r="D51" s="77"/>
      <c r="E51" s="77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  <c r="AC51" s="77"/>
      <c r="AD51" s="77"/>
      <c r="AE51" s="77"/>
      <c r="AF51" s="77"/>
      <c r="AG51" s="77"/>
      <c r="AH51" s="77"/>
      <c r="AI51" s="77"/>
      <c r="AJ51" s="77"/>
      <c r="AK51" s="77"/>
      <c r="AL51" s="77"/>
    </row>
    <row r="52" spans="1:38" ht="18.75" customHeight="1" x14ac:dyDescent="0.3">
      <c r="A52" s="77"/>
      <c r="B52" s="77"/>
      <c r="C52" s="77"/>
      <c r="D52" s="77"/>
      <c r="E52" s="77"/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  <c r="AC52" s="77"/>
      <c r="AD52" s="77"/>
      <c r="AE52" s="77"/>
      <c r="AF52" s="77"/>
      <c r="AG52" s="77"/>
      <c r="AH52" s="77"/>
      <c r="AI52" s="77"/>
      <c r="AJ52" s="77"/>
      <c r="AK52" s="77"/>
      <c r="AL52" s="77"/>
    </row>
    <row r="53" spans="1:38" ht="18.75" customHeight="1" x14ac:dyDescent="0.3">
      <c r="A53" s="77"/>
      <c r="B53" s="77"/>
      <c r="C53" s="77"/>
      <c r="D53" s="77"/>
      <c r="E53" s="77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  <c r="AC53" s="77"/>
      <c r="AD53" s="77"/>
      <c r="AE53" s="77"/>
      <c r="AF53" s="77"/>
      <c r="AG53" s="77"/>
      <c r="AH53" s="77"/>
      <c r="AI53" s="77"/>
      <c r="AJ53" s="77"/>
      <c r="AK53" s="77"/>
      <c r="AL53" s="77"/>
    </row>
    <row r="54" spans="1:38" ht="18.75" customHeight="1" x14ac:dyDescent="0.3">
      <c r="A54" s="77"/>
      <c r="B54" s="77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  <c r="AC54" s="77"/>
      <c r="AD54" s="77"/>
      <c r="AE54" s="77"/>
      <c r="AF54" s="77"/>
      <c r="AG54" s="77"/>
      <c r="AH54" s="77"/>
      <c r="AI54" s="77"/>
      <c r="AJ54" s="77"/>
      <c r="AK54" s="77"/>
      <c r="AL54" s="77"/>
    </row>
    <row r="55" spans="1:38" ht="18.75" customHeight="1" x14ac:dyDescent="0.3">
      <c r="A55" s="77"/>
      <c r="B55" s="77"/>
      <c r="C55" s="77"/>
      <c r="D55" s="77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  <c r="AC55" s="77"/>
      <c r="AD55" s="77"/>
      <c r="AE55" s="77"/>
      <c r="AF55" s="77"/>
      <c r="AG55" s="77"/>
      <c r="AH55" s="77"/>
      <c r="AI55" s="77"/>
      <c r="AJ55" s="77"/>
      <c r="AK55" s="77"/>
      <c r="AL55" s="77"/>
    </row>
    <row r="56" spans="1:38" ht="18.75" customHeight="1" x14ac:dyDescent="0.3">
      <c r="A56" s="77"/>
      <c r="B56" s="77"/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  <c r="AC56" s="77"/>
      <c r="AD56" s="77"/>
      <c r="AE56" s="77"/>
      <c r="AF56" s="77"/>
      <c r="AG56" s="77"/>
      <c r="AH56" s="77"/>
      <c r="AI56" s="77"/>
      <c r="AJ56" s="77"/>
      <c r="AK56" s="77"/>
      <c r="AL56" s="77"/>
    </row>
    <row r="57" spans="1:38" ht="18.75" customHeight="1" x14ac:dyDescent="0.3">
      <c r="A57" s="77"/>
      <c r="B57" s="77"/>
      <c r="C57" s="77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  <c r="AC57" s="77"/>
      <c r="AD57" s="77"/>
      <c r="AE57" s="77"/>
      <c r="AF57" s="77"/>
      <c r="AG57" s="77"/>
      <c r="AH57" s="77"/>
      <c r="AI57" s="77"/>
      <c r="AJ57" s="77"/>
      <c r="AK57" s="77"/>
      <c r="AL57" s="77"/>
    </row>
    <row r="58" spans="1:38" ht="18.75" customHeight="1" x14ac:dyDescent="0.3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  <c r="AC58" s="77"/>
      <c r="AD58" s="77"/>
      <c r="AE58" s="77"/>
      <c r="AF58" s="77"/>
      <c r="AG58" s="77"/>
      <c r="AH58" s="77"/>
      <c r="AI58" s="77"/>
      <c r="AJ58" s="77"/>
      <c r="AK58" s="77"/>
      <c r="AL58" s="77"/>
    </row>
    <row r="59" spans="1:38" ht="18.75" customHeight="1" x14ac:dyDescent="0.3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  <c r="AC59" s="77"/>
      <c r="AD59" s="77"/>
      <c r="AE59" s="77"/>
      <c r="AF59" s="77"/>
      <c r="AG59" s="77"/>
      <c r="AH59" s="77"/>
      <c r="AI59" s="77"/>
      <c r="AJ59" s="77"/>
      <c r="AK59" s="77"/>
      <c r="AL59" s="77"/>
    </row>
    <row r="60" spans="1:38" ht="18.75" customHeight="1" x14ac:dyDescent="0.3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  <c r="AH60" s="77"/>
      <c r="AI60" s="77"/>
      <c r="AJ60" s="77"/>
      <c r="AK60" s="77"/>
      <c r="AL60" s="77"/>
    </row>
    <row r="61" spans="1:38" ht="18.75" customHeight="1" x14ac:dyDescent="0.3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  <c r="AL61" s="77"/>
    </row>
    <row r="62" spans="1:38" ht="18.75" customHeight="1" x14ac:dyDescent="0.3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  <c r="AC62" s="77"/>
      <c r="AD62" s="77"/>
      <c r="AE62" s="77"/>
      <c r="AF62" s="77"/>
      <c r="AG62" s="77"/>
      <c r="AH62" s="77"/>
      <c r="AI62" s="77"/>
      <c r="AJ62" s="77"/>
      <c r="AK62" s="77"/>
      <c r="AL62" s="77"/>
    </row>
    <row r="63" spans="1:38" ht="18.75" customHeight="1" x14ac:dyDescent="0.3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  <c r="AC63" s="77"/>
      <c r="AD63" s="77"/>
      <c r="AE63" s="77"/>
      <c r="AF63" s="77"/>
      <c r="AG63" s="77"/>
      <c r="AH63" s="77"/>
      <c r="AI63" s="77"/>
      <c r="AJ63" s="77"/>
      <c r="AK63" s="77"/>
      <c r="AL63" s="77"/>
    </row>
    <row r="64" spans="1:38" ht="18.75" customHeight="1" x14ac:dyDescent="0.3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  <c r="AC64" s="77"/>
      <c r="AD64" s="77"/>
      <c r="AE64" s="77"/>
      <c r="AF64" s="77"/>
      <c r="AG64" s="77"/>
      <c r="AH64" s="77"/>
      <c r="AI64" s="77"/>
      <c r="AJ64" s="77"/>
      <c r="AK64" s="77"/>
      <c r="AL64" s="77"/>
    </row>
    <row r="65" spans="1:38" ht="18.75" customHeight="1" x14ac:dyDescent="0.3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  <c r="AC65" s="77"/>
      <c r="AD65" s="77"/>
      <c r="AE65" s="77"/>
      <c r="AF65" s="77"/>
      <c r="AG65" s="77"/>
      <c r="AH65" s="77"/>
      <c r="AI65" s="77"/>
      <c r="AJ65" s="77"/>
      <c r="AK65" s="77"/>
      <c r="AL65" s="77"/>
    </row>
    <row r="66" spans="1:38" ht="18.75" customHeight="1" x14ac:dyDescent="0.3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  <c r="AD66" s="77"/>
      <c r="AE66" s="77"/>
      <c r="AF66" s="77"/>
      <c r="AG66" s="77"/>
      <c r="AH66" s="77"/>
      <c r="AI66" s="77"/>
      <c r="AJ66" s="77"/>
      <c r="AK66" s="77"/>
      <c r="AL66" s="77"/>
    </row>
    <row r="67" spans="1:38" ht="18.75" customHeight="1" x14ac:dyDescent="0.3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  <c r="AC67" s="77"/>
      <c r="AD67" s="77"/>
      <c r="AE67" s="77"/>
      <c r="AF67" s="77"/>
      <c r="AG67" s="77"/>
      <c r="AH67" s="77"/>
      <c r="AI67" s="77"/>
      <c r="AJ67" s="77"/>
      <c r="AK67" s="77"/>
      <c r="AL67" s="77"/>
    </row>
    <row r="68" spans="1:38" ht="18.75" customHeight="1" x14ac:dyDescent="0.3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  <c r="AC68" s="77"/>
      <c r="AD68" s="77"/>
      <c r="AE68" s="77"/>
      <c r="AF68" s="77"/>
      <c r="AG68" s="77"/>
      <c r="AH68" s="77"/>
      <c r="AI68" s="77"/>
      <c r="AJ68" s="77"/>
      <c r="AK68" s="77"/>
      <c r="AL68" s="77"/>
    </row>
    <row r="69" spans="1:38" ht="18.75" customHeight="1" x14ac:dyDescent="0.3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</row>
    <row r="70" spans="1:38" ht="18.75" customHeight="1" x14ac:dyDescent="0.3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</row>
    <row r="71" spans="1:38" ht="18.75" customHeight="1" x14ac:dyDescent="0.3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  <c r="AC71" s="77"/>
      <c r="AD71" s="77"/>
      <c r="AE71" s="77"/>
      <c r="AF71" s="77"/>
      <c r="AG71" s="77"/>
      <c r="AH71" s="77"/>
      <c r="AI71" s="77"/>
      <c r="AJ71" s="77"/>
      <c r="AK71" s="77"/>
      <c r="AL71" s="77"/>
    </row>
    <row r="72" spans="1:38" ht="18.75" customHeight="1" x14ac:dyDescent="0.3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</row>
    <row r="73" spans="1:38" ht="18.75" customHeight="1" x14ac:dyDescent="0.3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</row>
    <row r="74" spans="1:38" ht="18.75" customHeight="1" x14ac:dyDescent="0.3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</row>
    <row r="75" spans="1:38" ht="18.75" customHeight="1" x14ac:dyDescent="0.3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</row>
    <row r="76" spans="1:38" ht="18.75" customHeight="1" x14ac:dyDescent="0.3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  <c r="AJ76" s="77"/>
      <c r="AK76" s="77"/>
      <c r="AL76" s="77"/>
    </row>
    <row r="77" spans="1:38" ht="18.75" customHeight="1" x14ac:dyDescent="0.3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  <c r="AJ77" s="77"/>
      <c r="AK77" s="77"/>
      <c r="AL77" s="77"/>
    </row>
    <row r="78" spans="1:38" ht="18.75" customHeight="1" x14ac:dyDescent="0.3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  <c r="AC78" s="77"/>
      <c r="AD78" s="77"/>
      <c r="AE78" s="77"/>
      <c r="AF78" s="77"/>
      <c r="AG78" s="77"/>
      <c r="AH78" s="77"/>
      <c r="AI78" s="77"/>
      <c r="AJ78" s="77"/>
      <c r="AK78" s="77"/>
      <c r="AL78" s="77"/>
    </row>
    <row r="79" spans="1:38" ht="18.75" customHeight="1" x14ac:dyDescent="0.3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</row>
    <row r="80" spans="1:38" ht="18.75" customHeight="1" x14ac:dyDescent="0.3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  <c r="AC80" s="77"/>
      <c r="AD80" s="77"/>
      <c r="AE80" s="77"/>
      <c r="AF80" s="77"/>
      <c r="AG80" s="77"/>
      <c r="AH80" s="77"/>
      <c r="AI80" s="77"/>
      <c r="AJ80" s="77"/>
      <c r="AK80" s="77"/>
      <c r="AL80" s="77"/>
    </row>
    <row r="81" spans="1:38" ht="18.75" customHeight="1" x14ac:dyDescent="0.3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</row>
    <row r="82" spans="1:38" ht="18.75" customHeight="1" x14ac:dyDescent="0.3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</row>
    <row r="83" spans="1:38" ht="18.75" customHeight="1" x14ac:dyDescent="0.3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77"/>
      <c r="AL83" s="77"/>
    </row>
    <row r="84" spans="1:38" ht="18.75" customHeight="1" x14ac:dyDescent="0.3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77"/>
      <c r="AK84" s="77"/>
      <c r="AL84" s="77"/>
    </row>
    <row r="85" spans="1:38" ht="18.75" customHeight="1" x14ac:dyDescent="0.3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  <c r="AJ85" s="77"/>
      <c r="AK85" s="77"/>
      <c r="AL85" s="77"/>
    </row>
    <row r="86" spans="1:38" ht="18.75" customHeight="1" x14ac:dyDescent="0.3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  <c r="AL86" s="77"/>
    </row>
    <row r="87" spans="1:38" ht="18.75" customHeight="1" x14ac:dyDescent="0.3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</row>
    <row r="88" spans="1:38" ht="18.75" customHeight="1" x14ac:dyDescent="0.3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</row>
    <row r="89" spans="1:38" ht="18.75" customHeight="1" x14ac:dyDescent="0.3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</row>
    <row r="90" spans="1:38" ht="18.75" customHeight="1" x14ac:dyDescent="0.3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</row>
    <row r="91" spans="1:38" ht="18.75" customHeight="1" x14ac:dyDescent="0.3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</row>
    <row r="92" spans="1:38" ht="18.75" customHeight="1" x14ac:dyDescent="0.3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77"/>
    </row>
    <row r="93" spans="1:38" ht="18.75" customHeight="1" x14ac:dyDescent="0.3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  <c r="AJ93" s="77"/>
      <c r="AK93" s="77"/>
      <c r="AL93" s="77"/>
    </row>
    <row r="94" spans="1:38" ht="18.75" customHeight="1" x14ac:dyDescent="0.3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</row>
    <row r="95" spans="1:38" ht="18.75" customHeight="1" x14ac:dyDescent="0.3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7"/>
    </row>
    <row r="96" spans="1:38" ht="18.75" customHeight="1" x14ac:dyDescent="0.3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</row>
    <row r="97" spans="1:38" ht="18.75" customHeight="1" x14ac:dyDescent="0.3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</row>
    <row r="98" spans="1:38" ht="18.75" customHeight="1" x14ac:dyDescent="0.3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77"/>
    </row>
    <row r="99" spans="1:38" ht="18.75" customHeight="1" x14ac:dyDescent="0.3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</row>
    <row r="100" spans="1:38" ht="18.75" customHeight="1" x14ac:dyDescent="0.3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</row>
    <row r="101" spans="1:38" ht="18.75" customHeight="1" x14ac:dyDescent="0.3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7"/>
    </row>
    <row r="102" spans="1:38" ht="18.75" customHeight="1" x14ac:dyDescent="0.3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</row>
    <row r="103" spans="1:38" ht="18.75" customHeight="1" x14ac:dyDescent="0.3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</row>
    <row r="104" spans="1:38" ht="18.75" customHeight="1" x14ac:dyDescent="0.3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</row>
    <row r="105" spans="1:38" ht="18.75" customHeight="1" x14ac:dyDescent="0.3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</row>
    <row r="106" spans="1:38" ht="18.75" customHeight="1" x14ac:dyDescent="0.3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</row>
    <row r="107" spans="1:38" ht="18.75" customHeight="1" x14ac:dyDescent="0.3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</row>
    <row r="108" spans="1:38" ht="18.75" customHeight="1" x14ac:dyDescent="0.3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</row>
    <row r="109" spans="1:38" ht="18.75" customHeight="1" x14ac:dyDescent="0.3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</row>
    <row r="110" spans="1:38" ht="18.75" customHeight="1" x14ac:dyDescent="0.3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</row>
    <row r="111" spans="1:38" ht="18.75" customHeight="1" x14ac:dyDescent="0.3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</row>
    <row r="112" spans="1:38" ht="18.75" customHeight="1" x14ac:dyDescent="0.3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</row>
    <row r="113" spans="1:38" ht="18.75" customHeight="1" x14ac:dyDescent="0.3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</row>
    <row r="114" spans="1:38" ht="18.75" customHeight="1" x14ac:dyDescent="0.3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</row>
    <row r="115" spans="1:38" ht="18.75" customHeight="1" x14ac:dyDescent="0.3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</row>
    <row r="116" spans="1:38" ht="18.75" customHeight="1" x14ac:dyDescent="0.3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</row>
    <row r="117" spans="1:38" ht="18.75" customHeight="1" x14ac:dyDescent="0.3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</row>
    <row r="118" spans="1:38" ht="18.75" customHeight="1" x14ac:dyDescent="0.3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</row>
    <row r="119" spans="1:38" ht="18.75" customHeight="1" x14ac:dyDescent="0.3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</row>
    <row r="120" spans="1:38" ht="18.75" customHeight="1" x14ac:dyDescent="0.3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</row>
    <row r="121" spans="1:38" ht="18.75" customHeight="1" x14ac:dyDescent="0.3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</row>
    <row r="122" spans="1:38" ht="18.75" customHeight="1" x14ac:dyDescent="0.3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</row>
    <row r="123" spans="1:38" ht="18.75" customHeight="1" x14ac:dyDescent="0.3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</row>
    <row r="124" spans="1:38" ht="18.75" customHeight="1" x14ac:dyDescent="0.3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</row>
    <row r="125" spans="1:38" ht="18.75" customHeight="1" x14ac:dyDescent="0.3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</row>
    <row r="126" spans="1:38" ht="18.75" customHeight="1" x14ac:dyDescent="0.3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</row>
    <row r="127" spans="1:38" ht="18.75" customHeight="1" x14ac:dyDescent="0.3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</row>
    <row r="128" spans="1:38" ht="18.75" customHeight="1" x14ac:dyDescent="0.3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</row>
    <row r="129" spans="1:38" ht="18.75" customHeight="1" x14ac:dyDescent="0.3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</row>
    <row r="130" spans="1:38" ht="18.75" customHeight="1" x14ac:dyDescent="0.3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</row>
    <row r="131" spans="1:38" ht="18.75" customHeight="1" x14ac:dyDescent="0.3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</row>
    <row r="132" spans="1:38" ht="18.75" customHeight="1" x14ac:dyDescent="0.3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</row>
    <row r="133" spans="1:38" ht="18.75" customHeight="1" x14ac:dyDescent="0.3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</row>
    <row r="134" spans="1:38" ht="18.75" customHeight="1" x14ac:dyDescent="0.3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</row>
    <row r="135" spans="1:38" ht="18.75" customHeight="1" x14ac:dyDescent="0.3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</row>
    <row r="136" spans="1:38" ht="18.75" customHeight="1" x14ac:dyDescent="0.3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</row>
    <row r="137" spans="1:38" ht="18.75" customHeight="1" x14ac:dyDescent="0.3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</row>
    <row r="138" spans="1:38" ht="18.75" customHeight="1" x14ac:dyDescent="0.3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</row>
    <row r="139" spans="1:38" ht="18.75" customHeight="1" x14ac:dyDescent="0.3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</row>
    <row r="140" spans="1:38" ht="18.75" customHeight="1" x14ac:dyDescent="0.3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</row>
    <row r="141" spans="1:38" ht="18.75" customHeight="1" x14ac:dyDescent="0.3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</row>
    <row r="142" spans="1:38" ht="18.75" customHeight="1" x14ac:dyDescent="0.3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</row>
    <row r="143" spans="1:38" ht="18.75" customHeight="1" x14ac:dyDescent="0.3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</row>
    <row r="144" spans="1:38" ht="18.75" customHeight="1" x14ac:dyDescent="0.3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</row>
    <row r="145" spans="1:38" ht="18.75" customHeight="1" x14ac:dyDescent="0.3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</row>
    <row r="146" spans="1:38" ht="18.75" customHeight="1" x14ac:dyDescent="0.3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</row>
    <row r="147" spans="1:38" ht="18.75" customHeight="1" x14ac:dyDescent="0.3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</row>
    <row r="148" spans="1:38" ht="18.75" customHeight="1" x14ac:dyDescent="0.3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</row>
    <row r="149" spans="1:38" ht="18.75" customHeight="1" x14ac:dyDescent="0.3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</row>
    <row r="150" spans="1:38" ht="18.75" customHeight="1" x14ac:dyDescent="0.3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</row>
    <row r="151" spans="1:38" ht="18.75" customHeight="1" x14ac:dyDescent="0.3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</row>
    <row r="152" spans="1:38" ht="18.75" customHeight="1" x14ac:dyDescent="0.3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</row>
    <row r="153" spans="1:38" ht="18.75" customHeight="1" x14ac:dyDescent="0.3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</row>
    <row r="154" spans="1:38" ht="18.75" customHeight="1" x14ac:dyDescent="0.3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</row>
    <row r="155" spans="1:38" ht="18.75" customHeight="1" x14ac:dyDescent="0.3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</row>
    <row r="156" spans="1:38" ht="18.75" customHeight="1" x14ac:dyDescent="0.3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</row>
    <row r="157" spans="1:38" ht="18.75" customHeight="1" x14ac:dyDescent="0.3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</row>
    <row r="158" spans="1:38" ht="18.75" customHeight="1" x14ac:dyDescent="0.3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</row>
    <row r="159" spans="1:38" ht="18.75" customHeight="1" x14ac:dyDescent="0.3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</row>
    <row r="160" spans="1:38" ht="18.75" customHeight="1" x14ac:dyDescent="0.3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</row>
    <row r="161" spans="1:38" ht="18.75" customHeight="1" x14ac:dyDescent="0.3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</row>
    <row r="162" spans="1:38" ht="18.75" customHeight="1" x14ac:dyDescent="0.3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</row>
    <row r="163" spans="1:38" ht="18.75" customHeight="1" x14ac:dyDescent="0.3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</row>
    <row r="164" spans="1:38" ht="18.75" customHeight="1" x14ac:dyDescent="0.3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</row>
    <row r="165" spans="1:38" ht="18.75" customHeight="1" x14ac:dyDescent="0.3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</row>
    <row r="166" spans="1:38" ht="18.75" customHeight="1" x14ac:dyDescent="0.3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</row>
    <row r="167" spans="1:38" ht="18.75" customHeight="1" x14ac:dyDescent="0.3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</row>
    <row r="168" spans="1:38" ht="18.75" customHeight="1" x14ac:dyDescent="0.3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</row>
    <row r="169" spans="1:38" ht="18.75" customHeight="1" x14ac:dyDescent="0.3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</row>
    <row r="170" spans="1:38" ht="18.75" customHeight="1" x14ac:dyDescent="0.3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</row>
    <row r="171" spans="1:38" ht="18.75" customHeight="1" x14ac:dyDescent="0.3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</row>
    <row r="172" spans="1:38" ht="18.75" customHeight="1" x14ac:dyDescent="0.3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</row>
    <row r="173" spans="1:38" ht="18.75" customHeight="1" x14ac:dyDescent="0.3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</row>
    <row r="174" spans="1:38" ht="18.75" customHeight="1" x14ac:dyDescent="0.3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</row>
    <row r="175" spans="1:38" ht="18.75" customHeight="1" x14ac:dyDescent="0.3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</row>
    <row r="176" spans="1:38" ht="18.75" customHeight="1" x14ac:dyDescent="0.3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</row>
    <row r="177" spans="1:38" ht="18.75" customHeight="1" x14ac:dyDescent="0.3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</row>
    <row r="178" spans="1:38" ht="18.75" customHeight="1" x14ac:dyDescent="0.3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</row>
    <row r="179" spans="1:38" ht="18.75" customHeight="1" x14ac:dyDescent="0.3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</row>
    <row r="180" spans="1:38" ht="18.75" customHeight="1" x14ac:dyDescent="0.3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</row>
    <row r="181" spans="1:38" ht="18.75" customHeight="1" x14ac:dyDescent="0.3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</row>
    <row r="182" spans="1:38" ht="18.75" customHeight="1" x14ac:dyDescent="0.3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</row>
    <row r="183" spans="1:38" ht="18.75" customHeight="1" x14ac:dyDescent="0.3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</row>
    <row r="184" spans="1:38" ht="18.75" customHeight="1" x14ac:dyDescent="0.3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</row>
    <row r="185" spans="1:38" ht="18.75" customHeight="1" x14ac:dyDescent="0.3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</row>
    <row r="186" spans="1:38" ht="18.75" customHeight="1" x14ac:dyDescent="0.3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</row>
    <row r="187" spans="1:38" ht="18.75" customHeight="1" x14ac:dyDescent="0.3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</row>
    <row r="188" spans="1:38" ht="18.75" customHeight="1" x14ac:dyDescent="0.3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</row>
    <row r="189" spans="1:38" ht="18.75" customHeight="1" x14ac:dyDescent="0.3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</row>
    <row r="190" spans="1:38" ht="18.75" customHeight="1" x14ac:dyDescent="0.3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</row>
    <row r="191" spans="1:38" ht="18.75" customHeight="1" x14ac:dyDescent="0.3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</row>
    <row r="192" spans="1:38" ht="18.75" customHeight="1" x14ac:dyDescent="0.3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</row>
    <row r="193" spans="1:38" ht="18.75" customHeight="1" x14ac:dyDescent="0.3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</row>
    <row r="194" spans="1:38" ht="18.75" customHeight="1" x14ac:dyDescent="0.3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</row>
    <row r="195" spans="1:38" ht="18.75" customHeight="1" x14ac:dyDescent="0.3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</row>
    <row r="196" spans="1:38" ht="18.75" customHeight="1" x14ac:dyDescent="0.3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</row>
    <row r="197" spans="1:38" ht="18.75" customHeight="1" x14ac:dyDescent="0.3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</row>
    <row r="198" spans="1:38" ht="18.75" customHeight="1" x14ac:dyDescent="0.3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</row>
    <row r="199" spans="1:38" ht="18.75" customHeight="1" x14ac:dyDescent="0.3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</row>
    <row r="200" spans="1:38" ht="18.75" customHeight="1" x14ac:dyDescent="0.3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</row>
    <row r="201" spans="1:38" ht="18.75" customHeight="1" x14ac:dyDescent="0.3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</row>
    <row r="202" spans="1:38" ht="18.75" customHeight="1" x14ac:dyDescent="0.3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</row>
    <row r="203" spans="1:38" ht="18.75" customHeight="1" x14ac:dyDescent="0.3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</row>
    <row r="204" spans="1:38" ht="18.75" customHeight="1" x14ac:dyDescent="0.3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</row>
    <row r="205" spans="1:38" ht="18.75" customHeight="1" x14ac:dyDescent="0.3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</row>
    <row r="206" spans="1:38" ht="18.75" customHeight="1" x14ac:dyDescent="0.3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</row>
    <row r="207" spans="1:38" ht="18.75" customHeight="1" x14ac:dyDescent="0.3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</row>
    <row r="208" spans="1:38" ht="18.75" customHeight="1" x14ac:dyDescent="0.3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</row>
    <row r="209" spans="1:38" ht="18.75" customHeight="1" x14ac:dyDescent="0.3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</row>
    <row r="210" spans="1:38" ht="18.75" customHeight="1" x14ac:dyDescent="0.3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</row>
    <row r="211" spans="1:38" ht="18.75" customHeight="1" x14ac:dyDescent="0.3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</row>
    <row r="212" spans="1:38" ht="18.75" customHeight="1" x14ac:dyDescent="0.3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</row>
    <row r="213" spans="1:38" ht="18.75" customHeight="1" x14ac:dyDescent="0.3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</row>
    <row r="214" spans="1:38" ht="18.75" customHeight="1" x14ac:dyDescent="0.3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</row>
    <row r="215" spans="1:38" ht="18.75" customHeight="1" x14ac:dyDescent="0.3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</row>
    <row r="216" spans="1:38" ht="18.75" customHeight="1" x14ac:dyDescent="0.3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</row>
    <row r="217" spans="1:38" ht="18.75" customHeight="1" x14ac:dyDescent="0.3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</row>
    <row r="218" spans="1:38" ht="18.75" customHeight="1" x14ac:dyDescent="0.3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</row>
    <row r="219" spans="1:38" ht="18.75" customHeight="1" x14ac:dyDescent="0.3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</row>
    <row r="220" spans="1:38" ht="18.75" customHeight="1" x14ac:dyDescent="0.3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</row>
    <row r="221" spans="1:38" ht="18.75" customHeight="1" x14ac:dyDescent="0.3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</row>
    <row r="222" spans="1:38" ht="18.75" customHeight="1" x14ac:dyDescent="0.3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</row>
    <row r="223" spans="1:38" ht="18.75" customHeight="1" x14ac:dyDescent="0.3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</row>
    <row r="224" spans="1:38" ht="18.75" customHeight="1" x14ac:dyDescent="0.3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</row>
    <row r="225" spans="1:38" ht="18.75" customHeight="1" x14ac:dyDescent="0.3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</row>
    <row r="226" spans="1:38" ht="18.75" customHeight="1" x14ac:dyDescent="0.3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</row>
    <row r="227" spans="1:38" ht="18.75" customHeight="1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</row>
    <row r="228" spans="1:38" ht="18.75" customHeight="1" x14ac:dyDescent="0.3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</row>
    <row r="229" spans="1:38" ht="18.75" customHeight="1" x14ac:dyDescent="0.3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</row>
    <row r="230" spans="1:38" ht="18.75" customHeight="1" x14ac:dyDescent="0.3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</row>
    <row r="231" spans="1:38" ht="18.75" customHeight="1" x14ac:dyDescent="0.3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</row>
    <row r="232" spans="1:38" ht="18.75" customHeight="1" x14ac:dyDescent="0.3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</row>
    <row r="233" spans="1:38" ht="18.75" customHeight="1" x14ac:dyDescent="0.3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</row>
    <row r="234" spans="1:38" ht="18.75" customHeight="1" x14ac:dyDescent="0.3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</row>
    <row r="235" spans="1:38" ht="18.75" customHeight="1" x14ac:dyDescent="0.3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</row>
    <row r="236" spans="1:38" ht="18.75" customHeight="1" x14ac:dyDescent="0.3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</row>
    <row r="237" spans="1:38" ht="18.75" customHeight="1" x14ac:dyDescent="0.3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</row>
    <row r="238" spans="1:38" ht="18.75" customHeight="1" x14ac:dyDescent="0.3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</row>
    <row r="239" spans="1:38" ht="18.75" customHeight="1" x14ac:dyDescent="0.3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</row>
    <row r="240" spans="1:38" ht="18.75" customHeight="1" x14ac:dyDescent="0.3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</row>
    <row r="241" spans="1:38" ht="18.75" customHeight="1" x14ac:dyDescent="0.3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</row>
    <row r="242" spans="1:38" ht="18.75" customHeight="1" x14ac:dyDescent="0.3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</row>
    <row r="243" spans="1:38" ht="18.75" customHeight="1" x14ac:dyDescent="0.3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</row>
    <row r="244" spans="1:38" ht="18.75" customHeight="1" x14ac:dyDescent="0.3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</row>
    <row r="245" spans="1:38" ht="18.75" customHeight="1" x14ac:dyDescent="0.3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</row>
    <row r="246" spans="1:38" ht="18.75" customHeight="1" x14ac:dyDescent="0.3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</row>
    <row r="247" spans="1:38" ht="18.75" customHeight="1" x14ac:dyDescent="0.3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</row>
    <row r="248" spans="1:38" ht="18.75" customHeight="1" x14ac:dyDescent="0.3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</row>
    <row r="249" spans="1:38" ht="18.75" customHeight="1" x14ac:dyDescent="0.3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</row>
    <row r="250" spans="1:38" ht="15.75" customHeight="1" x14ac:dyDescent="0.2"/>
    <row r="251" spans="1:38" ht="15.75" customHeight="1" x14ac:dyDescent="0.2"/>
    <row r="252" spans="1:38" ht="15.75" customHeight="1" x14ac:dyDescent="0.2"/>
    <row r="253" spans="1:38" ht="15.75" customHeight="1" x14ac:dyDescent="0.2"/>
    <row r="254" spans="1:38" ht="15.75" customHeight="1" x14ac:dyDescent="0.2"/>
    <row r="255" spans="1:38" ht="15.75" customHeight="1" x14ac:dyDescent="0.2"/>
    <row r="256" spans="1:38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20">
    <mergeCell ref="B46:J46"/>
    <mergeCell ref="B47:J47"/>
    <mergeCell ref="B48:J48"/>
    <mergeCell ref="B49:J49"/>
    <mergeCell ref="B10:R10"/>
    <mergeCell ref="B29:R29"/>
    <mergeCell ref="B35:R35"/>
    <mergeCell ref="B42:J42"/>
    <mergeCell ref="B43:J43"/>
    <mergeCell ref="B44:J44"/>
    <mergeCell ref="B45:J45"/>
    <mergeCell ref="C8:G8"/>
    <mergeCell ref="A10:A39"/>
    <mergeCell ref="A1:R1"/>
    <mergeCell ref="A2:R2"/>
    <mergeCell ref="A3:R3"/>
    <mergeCell ref="A4:R4"/>
    <mergeCell ref="A5:R5"/>
    <mergeCell ref="A6:R6"/>
    <mergeCell ref="K8:R8"/>
  </mergeCells>
  <printOptions horizontalCentered="1" verticalCentered="1"/>
  <pageMargins left="0.51181102362204722" right="0.51181102362204722" top="0.78740157480314965" bottom="0.59055118110236227" header="0" footer="0"/>
  <pageSetup paperSize="9" orientation="landscape"/>
  <drawing r:id="rId1"/>
  <legacyDrawing r:id="rId2"/>
  <oleObjects>
    <mc:AlternateContent xmlns:mc="http://schemas.openxmlformats.org/markup-compatibility/2006">
      <mc:Choice Requires="x14">
        <oleObject progId="PBrush" shapeId="5121" r:id="rId3">
          <objectPr defaultSize="0" autoPict="0" r:id="rId4">
            <anchor moveWithCells="1">
              <from>
                <xdr:col>1</xdr:col>
                <xdr:colOff>1114425</xdr:colOff>
                <xdr:row>1</xdr:row>
                <xdr:rowOff>57150</xdr:rowOff>
              </from>
              <to>
                <xdr:col>1</xdr:col>
                <xdr:colOff>2600325</xdr:colOff>
                <xdr:row>3</xdr:row>
                <xdr:rowOff>171450</xdr:rowOff>
              </to>
            </anchor>
          </objectPr>
        </oleObject>
      </mc:Choice>
      <mc:Fallback>
        <oleObject progId="PBrush" shapeId="5121" r:id="rId3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M1000"/>
  <sheetViews>
    <sheetView workbookViewId="0">
      <selection activeCell="B20" sqref="A20:XFD20"/>
    </sheetView>
  </sheetViews>
  <sheetFormatPr defaultColWidth="12.625" defaultRowHeight="15" customHeight="1" x14ac:dyDescent="0.2"/>
  <cols>
    <col min="1" max="1" width="3.625" customWidth="1"/>
    <col min="2" max="2" width="37.625" customWidth="1"/>
    <col min="3" max="3" width="7.75" customWidth="1"/>
    <col min="4" max="4" width="7.125" customWidth="1"/>
    <col min="5" max="5" width="8.875" customWidth="1"/>
    <col min="6" max="6" width="10.375" customWidth="1"/>
    <col min="7" max="7" width="12.125" customWidth="1"/>
    <col min="8" max="8" width="7.125" customWidth="1"/>
    <col min="9" max="9" width="8.5" customWidth="1"/>
    <col min="10" max="11" width="9.5" customWidth="1"/>
    <col min="12" max="12" width="7.75" customWidth="1"/>
    <col min="13" max="13" width="8.375" customWidth="1"/>
    <col min="14" max="14" width="8.75" customWidth="1"/>
    <col min="15" max="15" width="9.875" customWidth="1"/>
    <col min="16" max="16" width="8" customWidth="1"/>
    <col min="17" max="17" width="10.375" customWidth="1"/>
    <col min="18" max="19" width="8" customWidth="1"/>
    <col min="20" max="39" width="15.125" customWidth="1"/>
  </cols>
  <sheetData>
    <row r="1" spans="1:39" ht="15.75" customHeight="1" x14ac:dyDescent="0.25">
      <c r="A1" s="571" t="s">
        <v>0</v>
      </c>
      <c r="B1" s="572"/>
      <c r="C1" s="572"/>
      <c r="D1" s="572"/>
      <c r="E1" s="572"/>
      <c r="F1" s="572"/>
      <c r="G1" s="572"/>
      <c r="H1" s="572"/>
      <c r="I1" s="572"/>
      <c r="J1" s="572"/>
      <c r="K1" s="572"/>
      <c r="L1" s="572"/>
      <c r="M1" s="572"/>
      <c r="N1" s="572"/>
      <c r="O1" s="572"/>
      <c r="P1" s="572"/>
      <c r="Q1" s="572"/>
      <c r="R1" s="572"/>
      <c r="S1" s="572"/>
      <c r="T1" s="1"/>
      <c r="U1" s="1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</row>
    <row r="2" spans="1:39" ht="15.75" customHeight="1" x14ac:dyDescent="0.25">
      <c r="A2" s="571" t="s">
        <v>1</v>
      </c>
      <c r="B2" s="572"/>
      <c r="C2" s="572"/>
      <c r="D2" s="572"/>
      <c r="E2" s="572"/>
      <c r="F2" s="572"/>
      <c r="G2" s="572"/>
      <c r="H2" s="572"/>
      <c r="I2" s="572"/>
      <c r="J2" s="572"/>
      <c r="K2" s="572"/>
      <c r="L2" s="572"/>
      <c r="M2" s="572"/>
      <c r="N2" s="572"/>
      <c r="O2" s="572"/>
      <c r="P2" s="572"/>
      <c r="Q2" s="572"/>
      <c r="R2" s="572"/>
      <c r="S2" s="572"/>
      <c r="T2" s="1"/>
      <c r="U2" s="1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</row>
    <row r="3" spans="1:39" ht="15.75" customHeight="1" x14ac:dyDescent="0.25">
      <c r="A3" s="571" t="s">
        <v>2</v>
      </c>
      <c r="B3" s="572"/>
      <c r="C3" s="572"/>
      <c r="D3" s="572"/>
      <c r="E3" s="572"/>
      <c r="F3" s="572"/>
      <c r="G3" s="572"/>
      <c r="H3" s="572"/>
      <c r="I3" s="572"/>
      <c r="J3" s="572"/>
      <c r="K3" s="572"/>
      <c r="L3" s="572"/>
      <c r="M3" s="572"/>
      <c r="N3" s="572"/>
      <c r="O3" s="572"/>
      <c r="P3" s="572"/>
      <c r="Q3" s="572"/>
      <c r="R3" s="572"/>
      <c r="S3" s="572"/>
      <c r="T3" s="1"/>
      <c r="U3" s="1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</row>
    <row r="4" spans="1:39" ht="18.75" customHeight="1" x14ac:dyDescent="0.3">
      <c r="A4" s="573"/>
      <c r="B4" s="572"/>
      <c r="C4" s="572"/>
      <c r="D4" s="572"/>
      <c r="E4" s="572"/>
      <c r="F4" s="572"/>
      <c r="G4" s="572"/>
      <c r="H4" s="572"/>
      <c r="I4" s="572"/>
      <c r="J4" s="572"/>
      <c r="K4" s="572"/>
      <c r="L4" s="572"/>
      <c r="M4" s="572"/>
      <c r="N4" s="572"/>
      <c r="O4" s="572"/>
      <c r="P4" s="572"/>
      <c r="Q4" s="572"/>
      <c r="R4" s="572"/>
      <c r="S4" s="572"/>
      <c r="T4" s="3"/>
      <c r="U4" s="3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</row>
    <row r="5" spans="1:39" ht="18.75" customHeight="1" x14ac:dyDescent="0.25">
      <c r="A5" s="574" t="s">
        <v>3</v>
      </c>
      <c r="B5" s="572"/>
      <c r="C5" s="572"/>
      <c r="D5" s="572"/>
      <c r="E5" s="572"/>
      <c r="F5" s="572"/>
      <c r="G5" s="572"/>
      <c r="H5" s="572"/>
      <c r="I5" s="572"/>
      <c r="J5" s="572"/>
      <c r="K5" s="572"/>
      <c r="L5" s="572"/>
      <c r="M5" s="572"/>
      <c r="N5" s="572"/>
      <c r="O5" s="572"/>
      <c r="P5" s="572"/>
      <c r="Q5" s="572"/>
      <c r="R5" s="572"/>
      <c r="S5" s="572"/>
      <c r="T5" s="3"/>
      <c r="U5" s="3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</row>
    <row r="6" spans="1:39" ht="18.75" customHeight="1" x14ac:dyDescent="0.25">
      <c r="A6" s="574" t="s">
        <v>102</v>
      </c>
      <c r="B6" s="572"/>
      <c r="C6" s="572"/>
      <c r="D6" s="572"/>
      <c r="E6" s="572"/>
      <c r="F6" s="572"/>
      <c r="G6" s="572"/>
      <c r="H6" s="572"/>
      <c r="I6" s="572"/>
      <c r="J6" s="572"/>
      <c r="K6" s="572"/>
      <c r="L6" s="572"/>
      <c r="M6" s="572"/>
      <c r="N6" s="572"/>
      <c r="O6" s="572"/>
      <c r="P6" s="572"/>
      <c r="Q6" s="572"/>
      <c r="R6" s="572"/>
      <c r="S6" s="572"/>
      <c r="T6" s="3"/>
      <c r="U6" s="3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</row>
    <row r="7" spans="1:39" ht="18.75" customHeight="1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</row>
    <row r="8" spans="1:39" ht="18.75" customHeight="1" x14ac:dyDescent="0.25">
      <c r="A8" s="2"/>
      <c r="B8" s="4"/>
      <c r="C8" s="594" t="s">
        <v>103</v>
      </c>
      <c r="D8" s="595"/>
      <c r="E8" s="595"/>
      <c r="F8" s="595"/>
      <c r="G8" s="595"/>
      <c r="H8" s="596"/>
      <c r="I8" s="4"/>
      <c r="J8" s="4"/>
      <c r="K8" s="4"/>
      <c r="L8" s="575" t="s">
        <v>104</v>
      </c>
      <c r="M8" s="576"/>
      <c r="N8" s="576"/>
      <c r="O8" s="576"/>
      <c r="P8" s="576"/>
      <c r="Q8" s="576"/>
      <c r="R8" s="576"/>
      <c r="S8" s="577"/>
      <c r="T8" s="3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</row>
    <row r="9" spans="1:39" ht="18.75" customHeight="1" x14ac:dyDescent="0.25">
      <c r="A9" s="2"/>
      <c r="B9" s="5" t="s">
        <v>7</v>
      </c>
      <c r="C9" s="6" t="s">
        <v>8</v>
      </c>
      <c r="D9" s="7" t="s">
        <v>105</v>
      </c>
      <c r="E9" s="7" t="s">
        <v>56</v>
      </c>
      <c r="F9" s="8" t="s">
        <v>106</v>
      </c>
      <c r="G9" s="8" t="s">
        <v>67</v>
      </c>
      <c r="H9" s="8" t="s">
        <v>80</v>
      </c>
      <c r="I9" s="9" t="s">
        <v>107</v>
      </c>
      <c r="J9" s="10" t="s">
        <v>108</v>
      </c>
      <c r="K9" s="10" t="s">
        <v>109</v>
      </c>
      <c r="L9" s="11" t="s">
        <v>8</v>
      </c>
      <c r="M9" s="12" t="s">
        <v>60</v>
      </c>
      <c r="N9" s="12" t="s">
        <v>71</v>
      </c>
      <c r="O9" s="12" t="s">
        <v>72</v>
      </c>
      <c r="P9" s="13" t="s">
        <v>61</v>
      </c>
      <c r="Q9" s="12" t="s">
        <v>73</v>
      </c>
      <c r="R9" s="13" t="s">
        <v>93</v>
      </c>
      <c r="S9" s="13" t="s">
        <v>10</v>
      </c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</row>
    <row r="10" spans="1:39" ht="18.75" customHeight="1" x14ac:dyDescent="0.25">
      <c r="A10" s="585" t="s">
        <v>19</v>
      </c>
      <c r="B10" s="578" t="s">
        <v>20</v>
      </c>
      <c r="C10" s="579"/>
      <c r="D10" s="579"/>
      <c r="E10" s="579"/>
      <c r="F10" s="579"/>
      <c r="G10" s="579"/>
      <c r="H10" s="579"/>
      <c r="I10" s="579"/>
      <c r="J10" s="579"/>
      <c r="K10" s="579"/>
      <c r="L10" s="579"/>
      <c r="M10" s="579"/>
      <c r="N10" s="579"/>
      <c r="O10" s="579"/>
      <c r="P10" s="579"/>
      <c r="Q10" s="579"/>
      <c r="R10" s="579"/>
      <c r="S10" s="580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</row>
    <row r="11" spans="1:39" ht="18.75" customHeight="1" x14ac:dyDescent="0.25">
      <c r="A11" s="586"/>
      <c r="B11" s="15" t="s">
        <v>21</v>
      </c>
      <c r="C11" s="16">
        <v>54</v>
      </c>
      <c r="D11" s="17">
        <v>50</v>
      </c>
      <c r="E11" s="17">
        <v>1</v>
      </c>
      <c r="F11" s="84">
        <v>0</v>
      </c>
      <c r="G11" s="83">
        <v>3</v>
      </c>
      <c r="H11" s="19">
        <v>0</v>
      </c>
      <c r="I11" s="20">
        <v>432</v>
      </c>
      <c r="J11" s="21">
        <v>375</v>
      </c>
      <c r="K11" s="18">
        <v>20</v>
      </c>
      <c r="L11" s="16">
        <v>55</v>
      </c>
      <c r="M11" s="18">
        <v>18</v>
      </c>
      <c r="N11" s="18">
        <v>5</v>
      </c>
      <c r="O11" s="18">
        <v>23</v>
      </c>
      <c r="P11" s="84">
        <v>0</v>
      </c>
      <c r="Q11" s="83">
        <v>8</v>
      </c>
      <c r="R11" s="18">
        <v>0</v>
      </c>
      <c r="S11" s="19">
        <v>1</v>
      </c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</row>
    <row r="12" spans="1:39" ht="18.75" customHeight="1" x14ac:dyDescent="0.25">
      <c r="A12" s="586"/>
      <c r="B12" s="22" t="s">
        <v>22</v>
      </c>
      <c r="C12" s="23">
        <v>61</v>
      </c>
      <c r="D12" s="24">
        <v>60</v>
      </c>
      <c r="E12" s="24">
        <v>1</v>
      </c>
      <c r="F12" s="25">
        <v>0</v>
      </c>
      <c r="G12" s="24">
        <v>0</v>
      </c>
      <c r="H12" s="26">
        <v>0</v>
      </c>
      <c r="I12" s="27">
        <v>559</v>
      </c>
      <c r="J12" s="28">
        <v>496</v>
      </c>
      <c r="K12" s="29">
        <v>20</v>
      </c>
      <c r="L12" s="23">
        <v>98</v>
      </c>
      <c r="M12" s="29">
        <v>33</v>
      </c>
      <c r="N12" s="29">
        <v>6</v>
      </c>
      <c r="O12" s="29">
        <v>46</v>
      </c>
      <c r="P12" s="29">
        <v>0</v>
      </c>
      <c r="Q12" s="56">
        <v>13</v>
      </c>
      <c r="R12" s="29">
        <v>0</v>
      </c>
      <c r="S12" s="30">
        <v>0</v>
      </c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</row>
    <row r="13" spans="1:39" ht="18.75" customHeight="1" x14ac:dyDescent="0.25">
      <c r="A13" s="586"/>
      <c r="B13" s="31" t="s">
        <v>23</v>
      </c>
      <c r="C13" s="32">
        <v>27</v>
      </c>
      <c r="D13" s="33">
        <v>25</v>
      </c>
      <c r="E13" s="33">
        <v>2</v>
      </c>
      <c r="F13" s="18">
        <v>0</v>
      </c>
      <c r="G13" s="17">
        <v>0</v>
      </c>
      <c r="H13" s="34">
        <v>0</v>
      </c>
      <c r="I13" s="35">
        <v>113</v>
      </c>
      <c r="J13" s="36">
        <v>104</v>
      </c>
      <c r="K13" s="18">
        <v>3</v>
      </c>
      <c r="L13" s="32">
        <v>5</v>
      </c>
      <c r="M13" s="18">
        <v>4</v>
      </c>
      <c r="N13" s="18">
        <v>0</v>
      </c>
      <c r="O13" s="18">
        <v>0</v>
      </c>
      <c r="P13" s="18">
        <v>0</v>
      </c>
      <c r="Q13" s="17">
        <v>1</v>
      </c>
      <c r="R13" s="18">
        <v>0</v>
      </c>
      <c r="S13" s="34">
        <v>0</v>
      </c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</row>
    <row r="14" spans="1:39" ht="18.75" customHeight="1" x14ac:dyDescent="0.25">
      <c r="A14" s="586"/>
      <c r="B14" s="22" t="s">
        <v>24</v>
      </c>
      <c r="C14" s="23">
        <v>48</v>
      </c>
      <c r="D14" s="24">
        <v>41</v>
      </c>
      <c r="E14" s="24">
        <v>3</v>
      </c>
      <c r="F14" s="25">
        <v>1</v>
      </c>
      <c r="G14" s="24">
        <v>3</v>
      </c>
      <c r="H14" s="26">
        <v>0</v>
      </c>
      <c r="I14" s="27">
        <v>202</v>
      </c>
      <c r="J14" s="28">
        <v>180</v>
      </c>
      <c r="K14" s="29">
        <v>6</v>
      </c>
      <c r="L14" s="23">
        <v>15</v>
      </c>
      <c r="M14" s="29">
        <v>13</v>
      </c>
      <c r="N14" s="29">
        <v>0</v>
      </c>
      <c r="O14" s="29">
        <v>0</v>
      </c>
      <c r="P14" s="29">
        <v>0</v>
      </c>
      <c r="Q14" s="56">
        <v>2</v>
      </c>
      <c r="R14" s="29">
        <v>0</v>
      </c>
      <c r="S14" s="30">
        <v>0</v>
      </c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</row>
    <row r="15" spans="1:39" ht="18.75" customHeight="1" x14ac:dyDescent="0.25">
      <c r="A15" s="586"/>
      <c r="B15" s="31" t="s">
        <v>25</v>
      </c>
      <c r="C15" s="32">
        <v>28</v>
      </c>
      <c r="D15" s="33">
        <v>26</v>
      </c>
      <c r="E15" s="33">
        <v>2</v>
      </c>
      <c r="F15" s="18">
        <v>0</v>
      </c>
      <c r="G15" s="17">
        <v>0</v>
      </c>
      <c r="H15" s="34">
        <v>0</v>
      </c>
      <c r="I15" s="35">
        <v>199</v>
      </c>
      <c r="J15" s="36">
        <v>164</v>
      </c>
      <c r="K15" s="18">
        <v>12</v>
      </c>
      <c r="L15" s="32">
        <v>25</v>
      </c>
      <c r="M15" s="18">
        <v>9</v>
      </c>
      <c r="N15" s="18">
        <v>3</v>
      </c>
      <c r="O15" s="18">
        <v>7</v>
      </c>
      <c r="P15" s="18">
        <v>0</v>
      </c>
      <c r="Q15" s="17">
        <v>5</v>
      </c>
      <c r="R15" s="18">
        <v>0</v>
      </c>
      <c r="S15" s="34">
        <v>1</v>
      </c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</row>
    <row r="16" spans="1:39" ht="18.75" customHeight="1" x14ac:dyDescent="0.25">
      <c r="A16" s="586"/>
      <c r="B16" s="22" t="s">
        <v>26</v>
      </c>
      <c r="C16" s="23">
        <v>212</v>
      </c>
      <c r="D16" s="24">
        <v>202</v>
      </c>
      <c r="E16" s="24">
        <v>10</v>
      </c>
      <c r="F16" s="25">
        <v>0</v>
      </c>
      <c r="G16" s="24">
        <v>0</v>
      </c>
      <c r="H16" s="26">
        <v>0</v>
      </c>
      <c r="I16" s="27">
        <v>1059</v>
      </c>
      <c r="J16" s="28">
        <v>955</v>
      </c>
      <c r="K16" s="29">
        <v>40</v>
      </c>
      <c r="L16" s="23">
        <v>165</v>
      </c>
      <c r="M16" s="29">
        <v>38</v>
      </c>
      <c r="N16" s="29">
        <v>14</v>
      </c>
      <c r="O16" s="29">
        <v>81</v>
      </c>
      <c r="P16" s="29">
        <v>0</v>
      </c>
      <c r="Q16" s="56">
        <v>32</v>
      </c>
      <c r="R16" s="29">
        <v>0</v>
      </c>
      <c r="S16" s="30">
        <v>0</v>
      </c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</row>
    <row r="17" spans="1:39" ht="18.75" customHeight="1" x14ac:dyDescent="0.25">
      <c r="A17" s="586"/>
      <c r="B17" s="31" t="s">
        <v>27</v>
      </c>
      <c r="C17" s="32">
        <v>105</v>
      </c>
      <c r="D17" s="33">
        <v>100</v>
      </c>
      <c r="E17" s="33">
        <v>3</v>
      </c>
      <c r="F17" s="18">
        <v>0</v>
      </c>
      <c r="G17" s="17">
        <v>1</v>
      </c>
      <c r="H17" s="34">
        <v>1</v>
      </c>
      <c r="I17" s="35">
        <v>601</v>
      </c>
      <c r="J17" s="36">
        <v>483</v>
      </c>
      <c r="K17" s="18">
        <v>50</v>
      </c>
      <c r="L17" s="32">
        <v>77</v>
      </c>
      <c r="M17" s="18">
        <v>52</v>
      </c>
      <c r="N17" s="18">
        <v>4</v>
      </c>
      <c r="O17" s="18">
        <v>10</v>
      </c>
      <c r="P17" s="18">
        <v>0</v>
      </c>
      <c r="Q17" s="17">
        <v>10</v>
      </c>
      <c r="R17" s="18">
        <v>0</v>
      </c>
      <c r="S17" s="34">
        <v>1</v>
      </c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</row>
    <row r="18" spans="1:39" ht="18.75" customHeight="1" x14ac:dyDescent="0.25">
      <c r="A18" s="586"/>
      <c r="B18" s="22" t="s">
        <v>74</v>
      </c>
      <c r="C18" s="23">
        <v>47</v>
      </c>
      <c r="D18" s="24">
        <v>40</v>
      </c>
      <c r="E18" s="24">
        <v>5</v>
      </c>
      <c r="F18" s="25">
        <v>2</v>
      </c>
      <c r="G18" s="24">
        <v>0</v>
      </c>
      <c r="H18" s="26">
        <v>0</v>
      </c>
      <c r="I18" s="27">
        <v>153</v>
      </c>
      <c r="J18" s="28">
        <v>136</v>
      </c>
      <c r="K18" s="29">
        <v>2</v>
      </c>
      <c r="L18" s="23">
        <v>9</v>
      </c>
      <c r="M18" s="29">
        <v>6</v>
      </c>
      <c r="N18" s="29">
        <v>3</v>
      </c>
      <c r="O18" s="29">
        <v>0</v>
      </c>
      <c r="P18" s="29">
        <v>0</v>
      </c>
      <c r="Q18" s="56">
        <v>0</v>
      </c>
      <c r="R18" s="29">
        <v>0</v>
      </c>
      <c r="S18" s="30">
        <v>0</v>
      </c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</row>
    <row r="19" spans="1:39" ht="18.75" customHeight="1" x14ac:dyDescent="0.25">
      <c r="A19" s="586"/>
      <c r="B19" s="31" t="s">
        <v>28</v>
      </c>
      <c r="C19" s="32">
        <v>26</v>
      </c>
      <c r="D19" s="33">
        <v>25</v>
      </c>
      <c r="E19" s="33">
        <v>1</v>
      </c>
      <c r="F19" s="18">
        <v>0</v>
      </c>
      <c r="G19" s="17">
        <v>0</v>
      </c>
      <c r="H19" s="34">
        <v>0</v>
      </c>
      <c r="I19" s="35">
        <v>121</v>
      </c>
      <c r="J19" s="36">
        <v>103</v>
      </c>
      <c r="K19" s="18">
        <v>1</v>
      </c>
      <c r="L19" s="32">
        <v>15</v>
      </c>
      <c r="M19" s="18">
        <v>7</v>
      </c>
      <c r="N19" s="18">
        <v>3</v>
      </c>
      <c r="O19" s="18">
        <v>0</v>
      </c>
      <c r="P19" s="18">
        <v>0</v>
      </c>
      <c r="Q19" s="17">
        <v>5</v>
      </c>
      <c r="R19" s="18">
        <v>0</v>
      </c>
      <c r="S19" s="34">
        <v>0</v>
      </c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</row>
    <row r="20" spans="1:39" ht="18.75" customHeight="1" x14ac:dyDescent="0.25">
      <c r="A20" s="586"/>
      <c r="B20" s="22" t="s">
        <v>29</v>
      </c>
      <c r="C20" s="23">
        <v>0</v>
      </c>
      <c r="D20" s="24">
        <v>0</v>
      </c>
      <c r="E20" s="24">
        <v>0</v>
      </c>
      <c r="F20" s="25">
        <v>0</v>
      </c>
      <c r="G20" s="24">
        <v>0</v>
      </c>
      <c r="H20" s="26">
        <v>0</v>
      </c>
      <c r="I20" s="27">
        <v>55</v>
      </c>
      <c r="J20" s="28">
        <v>50</v>
      </c>
      <c r="K20" s="29">
        <v>0</v>
      </c>
      <c r="L20" s="23">
        <v>16</v>
      </c>
      <c r="M20" s="29">
        <v>3</v>
      </c>
      <c r="N20" s="29">
        <v>0</v>
      </c>
      <c r="O20" s="29">
        <v>12</v>
      </c>
      <c r="P20" s="29">
        <v>0</v>
      </c>
      <c r="Q20" s="56">
        <v>1</v>
      </c>
      <c r="R20" s="29">
        <v>0</v>
      </c>
      <c r="S20" s="30">
        <v>0</v>
      </c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</row>
    <row r="21" spans="1:39" ht="18.75" customHeight="1" x14ac:dyDescent="0.25">
      <c r="A21" s="586"/>
      <c r="B21" s="31" t="s">
        <v>110</v>
      </c>
      <c r="C21" s="32">
        <v>31</v>
      </c>
      <c r="D21" s="33">
        <v>31</v>
      </c>
      <c r="E21" s="33">
        <v>0</v>
      </c>
      <c r="F21" s="18">
        <v>0</v>
      </c>
      <c r="G21" s="17">
        <v>0</v>
      </c>
      <c r="H21" s="34">
        <v>0</v>
      </c>
      <c r="I21" s="35">
        <v>31</v>
      </c>
      <c r="J21" s="36">
        <v>31</v>
      </c>
      <c r="K21" s="18">
        <v>0</v>
      </c>
      <c r="L21" s="32">
        <v>0</v>
      </c>
      <c r="M21" s="18">
        <v>0</v>
      </c>
      <c r="N21" s="18">
        <v>0</v>
      </c>
      <c r="O21" s="18">
        <v>0</v>
      </c>
      <c r="P21" s="18">
        <v>0</v>
      </c>
      <c r="Q21" s="17">
        <v>0</v>
      </c>
      <c r="R21" s="18">
        <v>0</v>
      </c>
      <c r="S21" s="34">
        <v>0</v>
      </c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</row>
    <row r="22" spans="1:39" ht="18.75" customHeight="1" x14ac:dyDescent="0.25">
      <c r="A22" s="586"/>
      <c r="B22" s="22" t="s">
        <v>30</v>
      </c>
      <c r="C22" s="23">
        <v>8</v>
      </c>
      <c r="D22" s="24">
        <v>8</v>
      </c>
      <c r="E22" s="24">
        <v>0</v>
      </c>
      <c r="F22" s="29">
        <v>0</v>
      </c>
      <c r="G22" s="56">
        <v>0</v>
      </c>
      <c r="H22" s="30">
        <v>0</v>
      </c>
      <c r="I22" s="27">
        <v>43</v>
      </c>
      <c r="J22" s="28">
        <v>42</v>
      </c>
      <c r="K22" s="29">
        <v>1</v>
      </c>
      <c r="L22" s="23">
        <v>1</v>
      </c>
      <c r="M22" s="29">
        <v>0</v>
      </c>
      <c r="N22" s="29">
        <v>0</v>
      </c>
      <c r="O22" s="29">
        <v>0</v>
      </c>
      <c r="P22" s="29">
        <v>0</v>
      </c>
      <c r="Q22" s="56">
        <v>0</v>
      </c>
      <c r="R22" s="29">
        <v>1</v>
      </c>
      <c r="S22" s="30">
        <v>0</v>
      </c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</row>
    <row r="23" spans="1:39" ht="18.75" customHeight="1" x14ac:dyDescent="0.25">
      <c r="A23" s="586"/>
      <c r="B23" s="31" t="s">
        <v>31</v>
      </c>
      <c r="C23" s="32">
        <v>26</v>
      </c>
      <c r="D23" s="33">
        <v>25</v>
      </c>
      <c r="E23" s="33">
        <v>1</v>
      </c>
      <c r="F23" s="37">
        <v>0</v>
      </c>
      <c r="G23" s="33">
        <v>0</v>
      </c>
      <c r="H23" s="38">
        <v>0</v>
      </c>
      <c r="I23" s="35">
        <v>178</v>
      </c>
      <c r="J23" s="36">
        <v>160</v>
      </c>
      <c r="K23" s="18">
        <v>3</v>
      </c>
      <c r="L23" s="32">
        <v>19</v>
      </c>
      <c r="M23" s="18">
        <v>5</v>
      </c>
      <c r="N23" s="18">
        <v>3</v>
      </c>
      <c r="O23" s="18">
        <v>5</v>
      </c>
      <c r="P23" s="18">
        <v>0</v>
      </c>
      <c r="Q23" s="17">
        <v>6</v>
      </c>
      <c r="R23" s="18">
        <v>0</v>
      </c>
      <c r="S23" s="34">
        <v>0</v>
      </c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</row>
    <row r="24" spans="1:39" ht="18.75" customHeight="1" x14ac:dyDescent="0.25">
      <c r="A24" s="586"/>
      <c r="B24" s="22" t="s">
        <v>111</v>
      </c>
      <c r="C24" s="23">
        <v>0</v>
      </c>
      <c r="D24" s="24">
        <v>0</v>
      </c>
      <c r="E24" s="24">
        <v>0</v>
      </c>
      <c r="F24" s="29">
        <v>0</v>
      </c>
      <c r="G24" s="56">
        <v>0</v>
      </c>
      <c r="H24" s="30">
        <v>0</v>
      </c>
      <c r="I24" s="27">
        <v>0</v>
      </c>
      <c r="J24" s="28">
        <v>0</v>
      </c>
      <c r="K24" s="29">
        <v>0</v>
      </c>
      <c r="L24" s="23">
        <v>0</v>
      </c>
      <c r="M24" s="29">
        <v>0</v>
      </c>
      <c r="N24" s="29">
        <v>0</v>
      </c>
      <c r="O24" s="29">
        <v>0</v>
      </c>
      <c r="P24" s="29">
        <v>0</v>
      </c>
      <c r="Q24" s="56">
        <v>0</v>
      </c>
      <c r="R24" s="29">
        <v>0</v>
      </c>
      <c r="S24" s="30">
        <v>0</v>
      </c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</row>
    <row r="25" spans="1:39" ht="18.75" customHeight="1" x14ac:dyDescent="0.25">
      <c r="A25" s="586"/>
      <c r="B25" s="31" t="s">
        <v>32</v>
      </c>
      <c r="C25" s="32">
        <v>13</v>
      </c>
      <c r="D25" s="33">
        <v>13</v>
      </c>
      <c r="E25" s="33">
        <v>0</v>
      </c>
      <c r="F25" s="18">
        <v>0</v>
      </c>
      <c r="G25" s="17">
        <v>0</v>
      </c>
      <c r="H25" s="34">
        <v>0</v>
      </c>
      <c r="I25" s="35">
        <v>78</v>
      </c>
      <c r="J25" s="36">
        <v>73</v>
      </c>
      <c r="K25" s="18">
        <v>1</v>
      </c>
      <c r="L25" s="32">
        <v>11</v>
      </c>
      <c r="M25" s="18">
        <v>3</v>
      </c>
      <c r="N25" s="18">
        <v>1</v>
      </c>
      <c r="O25" s="18">
        <v>7</v>
      </c>
      <c r="P25" s="18">
        <v>0</v>
      </c>
      <c r="Q25" s="17">
        <v>0</v>
      </c>
      <c r="R25" s="18">
        <v>0</v>
      </c>
      <c r="S25" s="34">
        <v>0</v>
      </c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</row>
    <row r="26" spans="1:39" ht="18.75" customHeight="1" x14ac:dyDescent="0.25">
      <c r="A26" s="586"/>
      <c r="B26" s="22" t="s">
        <v>94</v>
      </c>
      <c r="C26" s="23">
        <v>25</v>
      </c>
      <c r="D26" s="24">
        <v>25</v>
      </c>
      <c r="E26" s="24">
        <v>0</v>
      </c>
      <c r="F26" s="29">
        <v>0</v>
      </c>
      <c r="G26" s="56">
        <v>0</v>
      </c>
      <c r="H26" s="30">
        <v>0</v>
      </c>
      <c r="I26" s="27">
        <v>49</v>
      </c>
      <c r="J26" s="28">
        <v>42</v>
      </c>
      <c r="K26" s="29">
        <v>1</v>
      </c>
      <c r="L26" s="23">
        <v>6</v>
      </c>
      <c r="M26" s="29">
        <v>5</v>
      </c>
      <c r="N26" s="29">
        <v>0</v>
      </c>
      <c r="O26" s="29">
        <v>0</v>
      </c>
      <c r="P26" s="29">
        <v>0</v>
      </c>
      <c r="Q26" s="56">
        <v>1</v>
      </c>
      <c r="R26" s="29">
        <v>0</v>
      </c>
      <c r="S26" s="30">
        <v>0</v>
      </c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</row>
    <row r="27" spans="1:39" ht="18.75" customHeight="1" x14ac:dyDescent="0.25">
      <c r="A27" s="586"/>
      <c r="B27" s="31" t="s">
        <v>33</v>
      </c>
      <c r="C27" s="32">
        <v>17</v>
      </c>
      <c r="D27" s="33">
        <v>17</v>
      </c>
      <c r="E27" s="33">
        <v>0</v>
      </c>
      <c r="F27" s="37">
        <v>0</v>
      </c>
      <c r="G27" s="33">
        <v>0</v>
      </c>
      <c r="H27" s="38">
        <v>0</v>
      </c>
      <c r="I27" s="35">
        <v>51</v>
      </c>
      <c r="J27" s="36">
        <v>50</v>
      </c>
      <c r="K27" s="18">
        <v>1</v>
      </c>
      <c r="L27" s="32">
        <v>8</v>
      </c>
      <c r="M27" s="18">
        <v>0</v>
      </c>
      <c r="N27" s="18">
        <v>0</v>
      </c>
      <c r="O27" s="18">
        <v>6</v>
      </c>
      <c r="P27" s="18">
        <v>0</v>
      </c>
      <c r="Q27" s="17">
        <v>2</v>
      </c>
      <c r="R27" s="18">
        <v>0</v>
      </c>
      <c r="S27" s="34">
        <v>0</v>
      </c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</row>
    <row r="28" spans="1:39" ht="18.75" customHeight="1" x14ac:dyDescent="0.25">
      <c r="A28" s="586"/>
      <c r="B28" s="22" t="s">
        <v>112</v>
      </c>
      <c r="C28" s="23">
        <v>19</v>
      </c>
      <c r="D28" s="24">
        <v>19</v>
      </c>
      <c r="E28" s="24">
        <v>0</v>
      </c>
      <c r="F28" s="29">
        <v>0</v>
      </c>
      <c r="G28" s="56">
        <v>0</v>
      </c>
      <c r="H28" s="30">
        <v>0</v>
      </c>
      <c r="I28" s="27">
        <v>15</v>
      </c>
      <c r="J28" s="28">
        <v>19</v>
      </c>
      <c r="K28" s="29">
        <v>0</v>
      </c>
      <c r="L28" s="23">
        <v>0</v>
      </c>
      <c r="M28" s="29">
        <v>0</v>
      </c>
      <c r="N28" s="29">
        <v>0</v>
      </c>
      <c r="O28" s="29">
        <v>0</v>
      </c>
      <c r="P28" s="29">
        <v>0</v>
      </c>
      <c r="Q28" s="56">
        <v>0</v>
      </c>
      <c r="R28" s="29">
        <v>0</v>
      </c>
      <c r="S28" s="30">
        <v>0</v>
      </c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</row>
    <row r="29" spans="1:39" ht="18.75" customHeight="1" x14ac:dyDescent="0.25">
      <c r="A29" s="586"/>
      <c r="B29" s="31" t="s">
        <v>113</v>
      </c>
      <c r="C29" s="32">
        <v>188</v>
      </c>
      <c r="D29" s="33">
        <v>188</v>
      </c>
      <c r="E29" s="33">
        <v>0</v>
      </c>
      <c r="F29" s="18">
        <v>0</v>
      </c>
      <c r="G29" s="17">
        <v>0</v>
      </c>
      <c r="H29" s="34">
        <v>0</v>
      </c>
      <c r="I29" s="35">
        <v>189</v>
      </c>
      <c r="J29" s="36">
        <v>189</v>
      </c>
      <c r="K29" s="18">
        <v>0</v>
      </c>
      <c r="L29" s="32">
        <v>3</v>
      </c>
      <c r="M29" s="18">
        <v>0</v>
      </c>
      <c r="N29" s="18">
        <v>3</v>
      </c>
      <c r="O29" s="18">
        <v>0</v>
      </c>
      <c r="P29" s="18">
        <v>0</v>
      </c>
      <c r="Q29" s="17">
        <v>0</v>
      </c>
      <c r="R29" s="18">
        <v>0</v>
      </c>
      <c r="S29" s="34">
        <v>0</v>
      </c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</row>
    <row r="30" spans="1:39" ht="18.75" customHeight="1" x14ac:dyDescent="0.25">
      <c r="A30" s="586"/>
      <c r="B30" s="22" t="s">
        <v>34</v>
      </c>
      <c r="C30" s="23">
        <v>29</v>
      </c>
      <c r="D30" s="24">
        <v>25</v>
      </c>
      <c r="E30" s="24">
        <v>3</v>
      </c>
      <c r="F30" s="29">
        <v>1</v>
      </c>
      <c r="G30" s="56">
        <v>0</v>
      </c>
      <c r="H30" s="30">
        <v>0</v>
      </c>
      <c r="I30" s="27">
        <v>291</v>
      </c>
      <c r="J30" s="28">
        <v>273</v>
      </c>
      <c r="K30" s="29">
        <v>11</v>
      </c>
      <c r="L30" s="23">
        <v>34</v>
      </c>
      <c r="M30" s="29">
        <v>7</v>
      </c>
      <c r="N30" s="29">
        <v>7</v>
      </c>
      <c r="O30" s="29">
        <v>16</v>
      </c>
      <c r="P30" s="29">
        <v>0</v>
      </c>
      <c r="Q30" s="56">
        <v>2</v>
      </c>
      <c r="R30" s="29">
        <v>0</v>
      </c>
      <c r="S30" s="30">
        <v>2</v>
      </c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</row>
    <row r="31" spans="1:39" ht="18.75" customHeight="1" x14ac:dyDescent="0.25">
      <c r="A31" s="586"/>
      <c r="B31" s="40" t="s">
        <v>35</v>
      </c>
      <c r="C31" s="41">
        <v>25</v>
      </c>
      <c r="D31" s="33">
        <v>25</v>
      </c>
      <c r="E31" s="33">
        <v>0</v>
      </c>
      <c r="F31" s="86">
        <v>0</v>
      </c>
      <c r="G31" s="85">
        <v>0</v>
      </c>
      <c r="H31" s="42">
        <v>0</v>
      </c>
      <c r="I31" s="43">
        <v>154</v>
      </c>
      <c r="J31" s="44">
        <v>141</v>
      </c>
      <c r="K31" s="45">
        <v>0</v>
      </c>
      <c r="L31" s="46">
        <v>48</v>
      </c>
      <c r="M31" s="45">
        <v>11</v>
      </c>
      <c r="N31" s="45">
        <v>4</v>
      </c>
      <c r="O31" s="45">
        <v>20</v>
      </c>
      <c r="P31" s="86">
        <v>0</v>
      </c>
      <c r="Q31" s="211">
        <v>11</v>
      </c>
      <c r="R31" s="45">
        <v>1</v>
      </c>
      <c r="S31" s="47">
        <v>1</v>
      </c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</row>
    <row r="32" spans="1:39" ht="18.75" customHeight="1" x14ac:dyDescent="0.25">
      <c r="A32" s="586"/>
      <c r="B32" s="48" t="s">
        <v>36</v>
      </c>
      <c r="C32" s="6">
        <f t="shared" ref="C32:S32" si="0">SUM(C11:C31)</f>
        <v>989</v>
      </c>
      <c r="D32" s="49">
        <f t="shared" si="0"/>
        <v>945</v>
      </c>
      <c r="E32" s="49">
        <f t="shared" si="0"/>
        <v>32</v>
      </c>
      <c r="F32" s="50">
        <f t="shared" si="0"/>
        <v>4</v>
      </c>
      <c r="G32" s="50">
        <f t="shared" si="0"/>
        <v>7</v>
      </c>
      <c r="H32" s="50">
        <f t="shared" si="0"/>
        <v>1</v>
      </c>
      <c r="I32" s="51">
        <f t="shared" si="0"/>
        <v>4573</v>
      </c>
      <c r="J32" s="52">
        <f t="shared" si="0"/>
        <v>4066</v>
      </c>
      <c r="K32" s="50">
        <f t="shared" si="0"/>
        <v>172</v>
      </c>
      <c r="L32" s="6">
        <f t="shared" si="0"/>
        <v>610</v>
      </c>
      <c r="M32" s="50">
        <f t="shared" si="0"/>
        <v>214</v>
      </c>
      <c r="N32" s="50">
        <f t="shared" si="0"/>
        <v>56</v>
      </c>
      <c r="O32" s="50">
        <f t="shared" si="0"/>
        <v>233</v>
      </c>
      <c r="P32" s="50">
        <f t="shared" si="0"/>
        <v>0</v>
      </c>
      <c r="Q32" s="68">
        <f t="shared" si="0"/>
        <v>99</v>
      </c>
      <c r="R32" s="212">
        <f t="shared" si="0"/>
        <v>2</v>
      </c>
      <c r="S32" s="53">
        <f t="shared" si="0"/>
        <v>6</v>
      </c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</row>
    <row r="33" spans="1:39" ht="18.75" customHeight="1" x14ac:dyDescent="0.25">
      <c r="A33" s="586"/>
      <c r="B33" s="597" t="s">
        <v>37</v>
      </c>
      <c r="C33" s="579"/>
      <c r="D33" s="579"/>
      <c r="E33" s="579"/>
      <c r="F33" s="579"/>
      <c r="G33" s="579"/>
      <c r="H33" s="579"/>
      <c r="I33" s="579"/>
      <c r="J33" s="579"/>
      <c r="K33" s="579"/>
      <c r="L33" s="579"/>
      <c r="M33" s="579"/>
      <c r="N33" s="579"/>
      <c r="O33" s="579"/>
      <c r="P33" s="579"/>
      <c r="Q33" s="579"/>
      <c r="R33" s="579"/>
      <c r="S33" s="580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</row>
    <row r="34" spans="1:39" ht="18.75" customHeight="1" x14ac:dyDescent="0.25">
      <c r="A34" s="586"/>
      <c r="B34" s="54" t="s">
        <v>26</v>
      </c>
      <c r="C34" s="23">
        <v>102</v>
      </c>
      <c r="D34" s="55">
        <v>102</v>
      </c>
      <c r="E34" s="56">
        <v>0</v>
      </c>
      <c r="F34" s="29">
        <v>0</v>
      </c>
      <c r="G34" s="29">
        <v>0</v>
      </c>
      <c r="H34" s="29">
        <v>0</v>
      </c>
      <c r="I34" s="57">
        <v>384</v>
      </c>
      <c r="J34" s="56">
        <v>350</v>
      </c>
      <c r="K34" s="29">
        <v>11</v>
      </c>
      <c r="L34" s="58">
        <v>74</v>
      </c>
      <c r="M34" s="59">
        <v>22</v>
      </c>
      <c r="N34" s="29">
        <v>5</v>
      </c>
      <c r="O34" s="60">
        <v>9</v>
      </c>
      <c r="P34" s="60">
        <v>0</v>
      </c>
      <c r="Q34" s="60">
        <v>28</v>
      </c>
      <c r="R34" s="30">
        <v>8</v>
      </c>
      <c r="S34" s="30">
        <v>2</v>
      </c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</row>
    <row r="35" spans="1:39" ht="18.75" customHeight="1" x14ac:dyDescent="0.25">
      <c r="A35" s="586"/>
      <c r="B35" s="40" t="s">
        <v>27</v>
      </c>
      <c r="C35" s="32">
        <v>51</v>
      </c>
      <c r="D35" s="44">
        <v>50</v>
      </c>
      <c r="E35" s="61">
        <v>1</v>
      </c>
      <c r="F35" s="62">
        <v>0</v>
      </c>
      <c r="G35" s="62">
        <v>0</v>
      </c>
      <c r="H35" s="62">
        <v>0</v>
      </c>
      <c r="I35" s="43">
        <v>275</v>
      </c>
      <c r="J35" s="61">
        <v>235</v>
      </c>
      <c r="K35" s="37">
        <v>8</v>
      </c>
      <c r="L35" s="32">
        <v>50</v>
      </c>
      <c r="M35" s="63">
        <v>22</v>
      </c>
      <c r="N35" s="37">
        <v>3</v>
      </c>
      <c r="O35" s="33">
        <v>10</v>
      </c>
      <c r="P35" s="33">
        <v>0</v>
      </c>
      <c r="Q35" s="33">
        <v>12</v>
      </c>
      <c r="R35" s="38">
        <v>3</v>
      </c>
      <c r="S35" s="38">
        <v>0</v>
      </c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</row>
    <row r="36" spans="1:39" ht="18.75" customHeight="1" x14ac:dyDescent="0.25">
      <c r="A36" s="586"/>
      <c r="B36" s="213" t="s">
        <v>85</v>
      </c>
      <c r="C36" s="23">
        <v>25</v>
      </c>
      <c r="D36" s="214">
        <v>25</v>
      </c>
      <c r="E36" s="215">
        <v>0</v>
      </c>
      <c r="F36" s="216">
        <v>0</v>
      </c>
      <c r="G36" s="216">
        <v>0</v>
      </c>
      <c r="H36" s="216">
        <v>0</v>
      </c>
      <c r="I36" s="217">
        <v>59</v>
      </c>
      <c r="J36" s="215">
        <v>49</v>
      </c>
      <c r="K36" s="25">
        <v>1</v>
      </c>
      <c r="L36" s="23">
        <v>10</v>
      </c>
      <c r="M36" s="218">
        <v>7</v>
      </c>
      <c r="N36" s="25">
        <v>1</v>
      </c>
      <c r="O36" s="24">
        <v>0</v>
      </c>
      <c r="P36" s="24">
        <v>0</v>
      </c>
      <c r="Q36" s="24">
        <v>2</v>
      </c>
      <c r="R36" s="26">
        <v>0</v>
      </c>
      <c r="S36" s="26">
        <v>0</v>
      </c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</row>
    <row r="37" spans="1:39" ht="18.75" customHeight="1" x14ac:dyDescent="0.25">
      <c r="A37" s="586"/>
      <c r="B37" s="40" t="s">
        <v>84</v>
      </c>
      <c r="C37" s="32">
        <v>26</v>
      </c>
      <c r="D37" s="44">
        <v>26</v>
      </c>
      <c r="E37" s="61">
        <v>0</v>
      </c>
      <c r="F37" s="62">
        <v>0</v>
      </c>
      <c r="G37" s="62">
        <v>0</v>
      </c>
      <c r="H37" s="62">
        <v>0</v>
      </c>
      <c r="I37" s="43">
        <v>59</v>
      </c>
      <c r="J37" s="61">
        <v>47</v>
      </c>
      <c r="K37" s="219">
        <v>1</v>
      </c>
      <c r="L37" s="41">
        <v>11</v>
      </c>
      <c r="M37" s="220">
        <v>8</v>
      </c>
      <c r="N37" s="219">
        <v>0</v>
      </c>
      <c r="O37" s="221">
        <v>0</v>
      </c>
      <c r="P37" s="221">
        <v>0</v>
      </c>
      <c r="Q37" s="221">
        <v>3</v>
      </c>
      <c r="R37" s="222">
        <v>0</v>
      </c>
      <c r="S37" s="222">
        <v>0</v>
      </c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</row>
    <row r="38" spans="1:39" ht="18.75" customHeight="1" x14ac:dyDescent="0.25">
      <c r="A38" s="586"/>
      <c r="B38" s="64" t="s">
        <v>38</v>
      </c>
      <c r="C38" s="6">
        <f t="shared" ref="C38:S38" si="1">SUM(C34:C37)</f>
        <v>204</v>
      </c>
      <c r="D38" s="52">
        <f t="shared" si="1"/>
        <v>203</v>
      </c>
      <c r="E38" s="49">
        <f t="shared" si="1"/>
        <v>1</v>
      </c>
      <c r="F38" s="50">
        <f t="shared" si="1"/>
        <v>0</v>
      </c>
      <c r="G38" s="50">
        <f t="shared" si="1"/>
        <v>0</v>
      </c>
      <c r="H38" s="50">
        <f t="shared" si="1"/>
        <v>0</v>
      </c>
      <c r="I38" s="65">
        <f t="shared" si="1"/>
        <v>777</v>
      </c>
      <c r="J38" s="49">
        <f t="shared" si="1"/>
        <v>681</v>
      </c>
      <c r="K38" s="66">
        <f t="shared" si="1"/>
        <v>21</v>
      </c>
      <c r="L38" s="6">
        <f t="shared" si="1"/>
        <v>145</v>
      </c>
      <c r="M38" s="67">
        <f t="shared" si="1"/>
        <v>59</v>
      </c>
      <c r="N38" s="68">
        <f t="shared" si="1"/>
        <v>9</v>
      </c>
      <c r="O38" s="68">
        <f t="shared" si="1"/>
        <v>19</v>
      </c>
      <c r="P38" s="53">
        <f t="shared" si="1"/>
        <v>0</v>
      </c>
      <c r="Q38" s="68">
        <f t="shared" si="1"/>
        <v>45</v>
      </c>
      <c r="R38" s="53">
        <f t="shared" si="1"/>
        <v>11</v>
      </c>
      <c r="S38" s="53">
        <f t="shared" si="1"/>
        <v>2</v>
      </c>
      <c r="T38" s="69"/>
      <c r="U38" s="69"/>
      <c r="V38" s="69"/>
      <c r="W38" s="69"/>
      <c r="X38" s="69"/>
      <c r="Y38" s="69"/>
      <c r="Z38" s="69"/>
      <c r="AA38" s="3"/>
      <c r="AB38" s="69"/>
      <c r="AC38" s="69"/>
      <c r="AD38" s="69"/>
      <c r="AE38" s="69"/>
      <c r="AF38" s="69"/>
      <c r="AG38" s="69"/>
      <c r="AH38" s="69"/>
      <c r="AI38" s="3"/>
      <c r="AJ38" s="69"/>
      <c r="AK38" s="69"/>
      <c r="AL38" s="69"/>
      <c r="AM38" s="69"/>
    </row>
    <row r="39" spans="1:39" ht="18.75" customHeight="1" x14ac:dyDescent="0.25">
      <c r="A39" s="586"/>
      <c r="B39" s="597" t="s">
        <v>86</v>
      </c>
      <c r="C39" s="579"/>
      <c r="D39" s="579"/>
      <c r="E39" s="579"/>
      <c r="F39" s="579"/>
      <c r="G39" s="579"/>
      <c r="H39" s="579"/>
      <c r="I39" s="579"/>
      <c r="J39" s="579"/>
      <c r="K39" s="579"/>
      <c r="L39" s="579"/>
      <c r="M39" s="579"/>
      <c r="N39" s="579"/>
      <c r="O39" s="579"/>
      <c r="P39" s="579"/>
      <c r="Q39" s="579"/>
      <c r="R39" s="579"/>
      <c r="S39" s="580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</row>
    <row r="40" spans="1:39" ht="18.75" customHeight="1" x14ac:dyDescent="0.25">
      <c r="A40" s="586"/>
      <c r="B40" s="213" t="s">
        <v>26</v>
      </c>
      <c r="C40" s="23">
        <v>101</v>
      </c>
      <c r="D40" s="214">
        <v>101</v>
      </c>
      <c r="E40" s="215">
        <v>0</v>
      </c>
      <c r="F40" s="223">
        <v>0</v>
      </c>
      <c r="G40" s="223">
        <v>0</v>
      </c>
      <c r="H40" s="223">
        <v>0</v>
      </c>
      <c r="I40" s="57">
        <v>183</v>
      </c>
      <c r="J40" s="60">
        <v>166</v>
      </c>
      <c r="K40" s="223">
        <v>3</v>
      </c>
      <c r="L40" s="58">
        <v>32</v>
      </c>
      <c r="M40" s="224">
        <v>14</v>
      </c>
      <c r="N40" s="223">
        <v>0</v>
      </c>
      <c r="O40" s="60">
        <v>0</v>
      </c>
      <c r="P40" s="60">
        <v>0</v>
      </c>
      <c r="Q40" s="60">
        <v>18</v>
      </c>
      <c r="R40" s="225">
        <v>0</v>
      </c>
      <c r="S40" s="225">
        <v>0</v>
      </c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</row>
    <row r="41" spans="1:39" ht="18.75" customHeight="1" x14ac:dyDescent="0.25">
      <c r="A41" s="586"/>
      <c r="B41" s="40" t="s">
        <v>27</v>
      </c>
      <c r="C41" s="32">
        <v>50</v>
      </c>
      <c r="D41" s="44">
        <v>50</v>
      </c>
      <c r="E41" s="61">
        <v>0</v>
      </c>
      <c r="F41" s="45">
        <v>0</v>
      </c>
      <c r="G41" s="45">
        <v>0</v>
      </c>
      <c r="H41" s="45">
        <v>0</v>
      </c>
      <c r="I41" s="226">
        <v>168</v>
      </c>
      <c r="J41" s="211">
        <v>144</v>
      </c>
      <c r="K41" s="45">
        <v>8</v>
      </c>
      <c r="L41" s="227">
        <v>26</v>
      </c>
      <c r="M41" s="228">
        <v>16</v>
      </c>
      <c r="N41" s="45">
        <v>0</v>
      </c>
      <c r="O41" s="85">
        <v>0</v>
      </c>
      <c r="P41" s="85">
        <v>0</v>
      </c>
      <c r="Q41" s="85">
        <v>10</v>
      </c>
      <c r="R41" s="47">
        <v>0</v>
      </c>
      <c r="S41" s="47">
        <v>0</v>
      </c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</row>
    <row r="42" spans="1:39" ht="18.75" customHeight="1" x14ac:dyDescent="0.25">
      <c r="A42" s="586"/>
      <c r="B42" s="229" t="s">
        <v>95</v>
      </c>
      <c r="C42" s="6">
        <f t="shared" ref="C42:S42" si="2">SUM(C40:C41)</f>
        <v>151</v>
      </c>
      <c r="D42" s="230">
        <f t="shared" si="2"/>
        <v>151</v>
      </c>
      <c r="E42" s="50">
        <f t="shared" si="2"/>
        <v>0</v>
      </c>
      <c r="F42" s="50">
        <f t="shared" si="2"/>
        <v>0</v>
      </c>
      <c r="G42" s="50">
        <f t="shared" si="2"/>
        <v>0</v>
      </c>
      <c r="H42" s="50">
        <f t="shared" si="2"/>
        <v>0</v>
      </c>
      <c r="I42" s="51">
        <f t="shared" si="2"/>
        <v>351</v>
      </c>
      <c r="J42" s="50">
        <f t="shared" si="2"/>
        <v>310</v>
      </c>
      <c r="K42" s="50">
        <f t="shared" si="2"/>
        <v>11</v>
      </c>
      <c r="L42" s="6">
        <f t="shared" si="2"/>
        <v>58</v>
      </c>
      <c r="M42" s="230">
        <f t="shared" si="2"/>
        <v>30</v>
      </c>
      <c r="N42" s="50">
        <f t="shared" si="2"/>
        <v>0</v>
      </c>
      <c r="O42" s="50">
        <f t="shared" si="2"/>
        <v>0</v>
      </c>
      <c r="P42" s="212">
        <f t="shared" si="2"/>
        <v>0</v>
      </c>
      <c r="Q42" s="50">
        <f t="shared" si="2"/>
        <v>28</v>
      </c>
      <c r="R42" s="212">
        <f t="shared" si="2"/>
        <v>0</v>
      </c>
      <c r="S42" s="212">
        <f t="shared" si="2"/>
        <v>0</v>
      </c>
      <c r="T42" s="231"/>
      <c r="U42" s="231"/>
      <c r="V42" s="231"/>
      <c r="W42" s="231"/>
      <c r="X42" s="231"/>
      <c r="Y42" s="231"/>
      <c r="Z42" s="231"/>
      <c r="AA42" s="231"/>
      <c r="AB42" s="231"/>
      <c r="AC42" s="231"/>
      <c r="AD42" s="231"/>
      <c r="AE42" s="231"/>
      <c r="AF42" s="231"/>
      <c r="AG42" s="231"/>
      <c r="AH42" s="231"/>
      <c r="AI42" s="231"/>
      <c r="AJ42" s="231"/>
      <c r="AK42" s="231"/>
      <c r="AL42" s="231"/>
      <c r="AM42" s="231"/>
    </row>
    <row r="43" spans="1:39" ht="18.75" customHeight="1" x14ac:dyDescent="0.25">
      <c r="A43" s="587"/>
      <c r="B43" s="70" t="s">
        <v>39</v>
      </c>
      <c r="C43" s="71">
        <f t="shared" ref="C43:S43" si="3">C32+C38+C42</f>
        <v>1344</v>
      </c>
      <c r="D43" s="72">
        <f t="shared" si="3"/>
        <v>1299</v>
      </c>
      <c r="E43" s="73">
        <f t="shared" si="3"/>
        <v>33</v>
      </c>
      <c r="F43" s="74">
        <f t="shared" si="3"/>
        <v>4</v>
      </c>
      <c r="G43" s="74">
        <f t="shared" si="3"/>
        <v>7</v>
      </c>
      <c r="H43" s="74">
        <f t="shared" si="3"/>
        <v>1</v>
      </c>
      <c r="I43" s="75">
        <f t="shared" si="3"/>
        <v>5701</v>
      </c>
      <c r="J43" s="73">
        <f t="shared" si="3"/>
        <v>5057</v>
      </c>
      <c r="K43" s="74">
        <f t="shared" si="3"/>
        <v>204</v>
      </c>
      <c r="L43" s="71">
        <f t="shared" si="3"/>
        <v>813</v>
      </c>
      <c r="M43" s="72">
        <f t="shared" si="3"/>
        <v>303</v>
      </c>
      <c r="N43" s="73">
        <f t="shared" si="3"/>
        <v>65</v>
      </c>
      <c r="O43" s="73">
        <f t="shared" si="3"/>
        <v>252</v>
      </c>
      <c r="P43" s="76">
        <f t="shared" si="3"/>
        <v>0</v>
      </c>
      <c r="Q43" s="73">
        <f t="shared" si="3"/>
        <v>172</v>
      </c>
      <c r="R43" s="76">
        <f t="shared" si="3"/>
        <v>13</v>
      </c>
      <c r="S43" s="76">
        <f t="shared" si="3"/>
        <v>8</v>
      </c>
      <c r="T43" s="3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</row>
    <row r="44" spans="1:39" ht="18.75" customHeight="1" x14ac:dyDescent="0.3">
      <c r="A44" s="77"/>
      <c r="B44" s="77"/>
      <c r="C44" s="77"/>
      <c r="D44" s="77"/>
      <c r="E44" s="77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  <c r="AD44" s="77"/>
      <c r="AE44" s="77"/>
      <c r="AF44" s="77"/>
      <c r="AG44" s="77"/>
      <c r="AH44" s="77"/>
      <c r="AI44" s="77"/>
      <c r="AJ44" s="77"/>
      <c r="AK44" s="77"/>
      <c r="AL44" s="77"/>
      <c r="AM44" s="77"/>
    </row>
    <row r="45" spans="1:39" ht="18.75" customHeight="1" x14ac:dyDescent="0.3">
      <c r="A45" s="77"/>
      <c r="B45" s="77"/>
      <c r="C45" s="77"/>
      <c r="D45" s="77"/>
      <c r="E45" s="77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  <c r="AD45" s="77"/>
      <c r="AE45" s="77"/>
      <c r="AF45" s="77"/>
      <c r="AG45" s="77"/>
      <c r="AH45" s="77"/>
      <c r="AI45" s="77"/>
      <c r="AJ45" s="77"/>
      <c r="AK45" s="77"/>
      <c r="AL45" s="77"/>
      <c r="AM45" s="77"/>
    </row>
    <row r="46" spans="1:39" ht="15.75" customHeight="1" x14ac:dyDescent="0.3">
      <c r="A46" s="77"/>
      <c r="B46" s="581" t="s">
        <v>47</v>
      </c>
      <c r="C46" s="579"/>
      <c r="D46" s="579"/>
      <c r="E46" s="579"/>
      <c r="F46" s="579"/>
      <c r="G46" s="579"/>
      <c r="H46" s="579"/>
      <c r="I46" s="579"/>
      <c r="J46" s="579"/>
      <c r="K46" s="580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  <c r="AC46" s="77"/>
      <c r="AD46" s="77"/>
      <c r="AE46" s="77"/>
      <c r="AF46" s="77"/>
      <c r="AG46" s="77"/>
      <c r="AH46" s="77"/>
      <c r="AI46" s="77"/>
      <c r="AJ46" s="77"/>
      <c r="AK46" s="77"/>
      <c r="AL46" s="77"/>
      <c r="AM46" s="77"/>
    </row>
    <row r="47" spans="1:39" ht="18.75" customHeight="1" x14ac:dyDescent="0.3">
      <c r="A47" s="77"/>
      <c r="B47" s="582" t="s">
        <v>96</v>
      </c>
      <c r="C47" s="583"/>
      <c r="D47" s="583"/>
      <c r="E47" s="583"/>
      <c r="F47" s="583"/>
      <c r="G47" s="583"/>
      <c r="H47" s="583"/>
      <c r="I47" s="583"/>
      <c r="J47" s="583"/>
      <c r="K47" s="584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  <c r="AD47" s="77"/>
      <c r="AE47" s="77"/>
      <c r="AF47" s="77"/>
      <c r="AG47" s="77"/>
      <c r="AH47" s="77"/>
      <c r="AI47" s="77"/>
      <c r="AJ47" s="77"/>
      <c r="AK47" s="77"/>
      <c r="AL47" s="77"/>
      <c r="AM47" s="77"/>
    </row>
    <row r="48" spans="1:39" ht="18.75" customHeight="1" x14ac:dyDescent="0.3">
      <c r="A48" s="77"/>
      <c r="B48" s="588" t="s">
        <v>97</v>
      </c>
      <c r="C48" s="589"/>
      <c r="D48" s="589"/>
      <c r="E48" s="589"/>
      <c r="F48" s="589"/>
      <c r="G48" s="589"/>
      <c r="H48" s="589"/>
      <c r="I48" s="589"/>
      <c r="J48" s="589"/>
      <c r="K48" s="590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  <c r="AD48" s="77"/>
      <c r="AE48" s="77"/>
      <c r="AF48" s="77"/>
      <c r="AG48" s="77"/>
      <c r="AH48" s="77"/>
      <c r="AI48" s="77"/>
      <c r="AJ48" s="77"/>
      <c r="AK48" s="77"/>
      <c r="AL48" s="77"/>
      <c r="AM48" s="77"/>
    </row>
    <row r="49" spans="1:39" ht="18.75" customHeight="1" x14ac:dyDescent="0.3">
      <c r="A49" s="77"/>
      <c r="B49" s="588" t="s">
        <v>98</v>
      </c>
      <c r="C49" s="589"/>
      <c r="D49" s="589"/>
      <c r="E49" s="589"/>
      <c r="F49" s="589"/>
      <c r="G49" s="589"/>
      <c r="H49" s="589"/>
      <c r="I49" s="589"/>
      <c r="J49" s="589"/>
      <c r="K49" s="590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  <c r="AC49" s="77"/>
      <c r="AD49" s="77"/>
      <c r="AE49" s="77"/>
      <c r="AF49" s="77"/>
      <c r="AG49" s="77"/>
      <c r="AH49" s="77"/>
      <c r="AI49" s="77"/>
      <c r="AJ49" s="77"/>
      <c r="AK49" s="77"/>
      <c r="AL49" s="77"/>
      <c r="AM49" s="77"/>
    </row>
    <row r="50" spans="1:39" ht="18.75" customHeight="1" x14ac:dyDescent="0.3">
      <c r="A50" s="77"/>
      <c r="B50" s="588" t="s">
        <v>51</v>
      </c>
      <c r="C50" s="589"/>
      <c r="D50" s="589"/>
      <c r="E50" s="589"/>
      <c r="F50" s="589"/>
      <c r="G50" s="589"/>
      <c r="H50" s="589"/>
      <c r="I50" s="589"/>
      <c r="J50" s="589"/>
      <c r="K50" s="590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  <c r="AC50" s="77"/>
      <c r="AD50" s="77"/>
      <c r="AE50" s="77"/>
      <c r="AF50" s="77"/>
      <c r="AG50" s="77"/>
      <c r="AH50" s="77"/>
      <c r="AI50" s="77"/>
      <c r="AJ50" s="77"/>
      <c r="AK50" s="77"/>
      <c r="AL50" s="77"/>
      <c r="AM50" s="77"/>
    </row>
    <row r="51" spans="1:39" ht="18.75" customHeight="1" x14ac:dyDescent="0.3">
      <c r="A51" s="77"/>
      <c r="B51" s="588" t="s">
        <v>99</v>
      </c>
      <c r="C51" s="589"/>
      <c r="D51" s="589"/>
      <c r="E51" s="589"/>
      <c r="F51" s="589"/>
      <c r="G51" s="589"/>
      <c r="H51" s="589"/>
      <c r="I51" s="589"/>
      <c r="J51" s="589"/>
      <c r="K51" s="590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  <c r="AC51" s="77"/>
      <c r="AD51" s="77"/>
      <c r="AE51" s="77"/>
      <c r="AF51" s="77"/>
      <c r="AG51" s="77"/>
      <c r="AH51" s="77"/>
      <c r="AI51" s="77"/>
      <c r="AJ51" s="77"/>
      <c r="AK51" s="77"/>
      <c r="AL51" s="77"/>
      <c r="AM51" s="77"/>
    </row>
    <row r="52" spans="1:39" ht="18.75" customHeight="1" x14ac:dyDescent="0.3">
      <c r="A52" s="77"/>
      <c r="B52" s="588" t="s">
        <v>114</v>
      </c>
      <c r="C52" s="589"/>
      <c r="D52" s="589"/>
      <c r="E52" s="589"/>
      <c r="F52" s="589"/>
      <c r="G52" s="589"/>
      <c r="H52" s="589"/>
      <c r="I52" s="589"/>
      <c r="J52" s="589"/>
      <c r="K52" s="590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  <c r="AC52" s="77"/>
      <c r="AD52" s="77"/>
      <c r="AE52" s="77"/>
      <c r="AF52" s="77"/>
      <c r="AG52" s="77"/>
      <c r="AH52" s="77"/>
      <c r="AI52" s="77"/>
      <c r="AJ52" s="77"/>
      <c r="AK52" s="77"/>
      <c r="AL52" s="77"/>
      <c r="AM52" s="77"/>
    </row>
    <row r="53" spans="1:39" ht="18.75" customHeight="1" x14ac:dyDescent="0.3">
      <c r="A53" s="77"/>
      <c r="B53" s="591" t="s">
        <v>101</v>
      </c>
      <c r="C53" s="592"/>
      <c r="D53" s="592"/>
      <c r="E53" s="592"/>
      <c r="F53" s="592"/>
      <c r="G53" s="592"/>
      <c r="H53" s="592"/>
      <c r="I53" s="592"/>
      <c r="J53" s="592"/>
      <c r="K53" s="593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  <c r="AC53" s="77"/>
      <c r="AD53" s="77"/>
      <c r="AE53" s="77"/>
      <c r="AF53" s="77"/>
      <c r="AG53" s="77"/>
      <c r="AH53" s="77"/>
      <c r="AI53" s="77"/>
      <c r="AJ53" s="77"/>
      <c r="AK53" s="77"/>
      <c r="AL53" s="77"/>
      <c r="AM53" s="77"/>
    </row>
    <row r="54" spans="1:39" ht="18.75" customHeight="1" x14ac:dyDescent="0.3">
      <c r="A54" s="77"/>
      <c r="B54" s="77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  <c r="AC54" s="77"/>
      <c r="AD54" s="77"/>
      <c r="AE54" s="77"/>
      <c r="AF54" s="77"/>
      <c r="AG54" s="77"/>
      <c r="AH54" s="77"/>
      <c r="AI54" s="77"/>
      <c r="AJ54" s="77"/>
      <c r="AK54" s="77"/>
      <c r="AL54" s="77"/>
      <c r="AM54" s="77"/>
    </row>
    <row r="55" spans="1:39" ht="18.75" customHeight="1" x14ac:dyDescent="0.3">
      <c r="A55" s="77"/>
      <c r="B55" s="77"/>
      <c r="C55" s="77"/>
      <c r="D55" s="77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  <c r="AC55" s="77"/>
      <c r="AD55" s="77"/>
      <c r="AE55" s="77"/>
      <c r="AF55" s="77"/>
      <c r="AG55" s="77"/>
      <c r="AH55" s="77"/>
      <c r="AI55" s="77"/>
      <c r="AJ55" s="77"/>
      <c r="AK55" s="77"/>
      <c r="AL55" s="77"/>
      <c r="AM55" s="77"/>
    </row>
    <row r="56" spans="1:39" ht="18.75" customHeight="1" x14ac:dyDescent="0.3">
      <c r="A56" s="77"/>
      <c r="B56" s="77"/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  <c r="AC56" s="77"/>
      <c r="AD56" s="77"/>
      <c r="AE56" s="77"/>
      <c r="AF56" s="77"/>
      <c r="AG56" s="77"/>
      <c r="AH56" s="77"/>
      <c r="AI56" s="77"/>
      <c r="AJ56" s="77"/>
      <c r="AK56" s="77"/>
      <c r="AL56" s="77"/>
      <c r="AM56" s="77"/>
    </row>
    <row r="57" spans="1:39" ht="18.75" customHeight="1" x14ac:dyDescent="0.3">
      <c r="A57" s="77"/>
      <c r="B57" s="77"/>
      <c r="C57" s="77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  <c r="AC57" s="77"/>
      <c r="AD57" s="77"/>
      <c r="AE57" s="77"/>
      <c r="AF57" s="77"/>
      <c r="AG57" s="77"/>
      <c r="AH57" s="77"/>
      <c r="AI57" s="77"/>
      <c r="AJ57" s="77"/>
      <c r="AK57" s="77"/>
      <c r="AL57" s="77"/>
      <c r="AM57" s="77"/>
    </row>
    <row r="58" spans="1:39" ht="18.75" customHeight="1" x14ac:dyDescent="0.3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  <c r="AC58" s="77"/>
      <c r="AD58" s="77"/>
      <c r="AE58" s="77"/>
      <c r="AF58" s="77"/>
      <c r="AG58" s="77"/>
      <c r="AH58" s="77"/>
      <c r="AI58" s="77"/>
      <c r="AJ58" s="77"/>
      <c r="AK58" s="77"/>
      <c r="AL58" s="77"/>
      <c r="AM58" s="77"/>
    </row>
    <row r="59" spans="1:39" ht="18.75" customHeight="1" x14ac:dyDescent="0.3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  <c r="AC59" s="77"/>
      <c r="AD59" s="77"/>
      <c r="AE59" s="77"/>
      <c r="AF59" s="77"/>
      <c r="AG59" s="77"/>
      <c r="AH59" s="77"/>
      <c r="AI59" s="77"/>
      <c r="AJ59" s="77"/>
      <c r="AK59" s="77"/>
      <c r="AL59" s="77"/>
      <c r="AM59" s="77"/>
    </row>
    <row r="60" spans="1:39" ht="18.75" customHeight="1" x14ac:dyDescent="0.3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  <c r="AH60" s="77"/>
      <c r="AI60" s="77"/>
      <c r="AJ60" s="77"/>
      <c r="AK60" s="77"/>
      <c r="AL60" s="77"/>
      <c r="AM60" s="77"/>
    </row>
    <row r="61" spans="1:39" ht="18.75" customHeight="1" x14ac:dyDescent="0.3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  <c r="AL61" s="77"/>
      <c r="AM61" s="77"/>
    </row>
    <row r="62" spans="1:39" ht="18.75" customHeight="1" x14ac:dyDescent="0.3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  <c r="AC62" s="77"/>
      <c r="AD62" s="77"/>
      <c r="AE62" s="77"/>
      <c r="AF62" s="77"/>
      <c r="AG62" s="77"/>
      <c r="AH62" s="77"/>
      <c r="AI62" s="77"/>
      <c r="AJ62" s="77"/>
      <c r="AK62" s="77"/>
      <c r="AL62" s="77"/>
      <c r="AM62" s="77"/>
    </row>
    <row r="63" spans="1:39" ht="18.75" customHeight="1" x14ac:dyDescent="0.3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  <c r="AC63" s="77"/>
      <c r="AD63" s="77"/>
      <c r="AE63" s="77"/>
      <c r="AF63" s="77"/>
      <c r="AG63" s="77"/>
      <c r="AH63" s="77"/>
      <c r="AI63" s="77"/>
      <c r="AJ63" s="77"/>
      <c r="AK63" s="77"/>
      <c r="AL63" s="77"/>
      <c r="AM63" s="77"/>
    </row>
    <row r="64" spans="1:39" ht="18.75" customHeight="1" x14ac:dyDescent="0.3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  <c r="AC64" s="77"/>
      <c r="AD64" s="77"/>
      <c r="AE64" s="77"/>
      <c r="AF64" s="77"/>
      <c r="AG64" s="77"/>
      <c r="AH64" s="77"/>
      <c r="AI64" s="77"/>
      <c r="AJ64" s="77"/>
      <c r="AK64" s="77"/>
      <c r="AL64" s="77"/>
      <c r="AM64" s="77"/>
    </row>
    <row r="65" spans="1:39" ht="18.75" customHeight="1" x14ac:dyDescent="0.3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  <c r="AC65" s="77"/>
      <c r="AD65" s="77"/>
      <c r="AE65" s="77"/>
      <c r="AF65" s="77"/>
      <c r="AG65" s="77"/>
      <c r="AH65" s="77"/>
      <c r="AI65" s="77"/>
      <c r="AJ65" s="77"/>
      <c r="AK65" s="77"/>
      <c r="AL65" s="77"/>
      <c r="AM65" s="77"/>
    </row>
    <row r="66" spans="1:39" ht="18.75" customHeight="1" x14ac:dyDescent="0.3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  <c r="AD66" s="77"/>
      <c r="AE66" s="77"/>
      <c r="AF66" s="77"/>
      <c r="AG66" s="77"/>
      <c r="AH66" s="77"/>
      <c r="AI66" s="77"/>
      <c r="AJ66" s="77"/>
      <c r="AK66" s="77"/>
      <c r="AL66" s="77"/>
      <c r="AM66" s="77"/>
    </row>
    <row r="67" spans="1:39" ht="18.75" customHeight="1" x14ac:dyDescent="0.3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  <c r="AC67" s="77"/>
      <c r="AD67" s="77"/>
      <c r="AE67" s="77"/>
      <c r="AF67" s="77"/>
      <c r="AG67" s="77"/>
      <c r="AH67" s="77"/>
      <c r="AI67" s="77"/>
      <c r="AJ67" s="77"/>
      <c r="AK67" s="77"/>
      <c r="AL67" s="77"/>
      <c r="AM67" s="77"/>
    </row>
    <row r="68" spans="1:39" ht="18.75" customHeight="1" x14ac:dyDescent="0.3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  <c r="AC68" s="77"/>
      <c r="AD68" s="77"/>
      <c r="AE68" s="77"/>
      <c r="AF68" s="77"/>
      <c r="AG68" s="77"/>
      <c r="AH68" s="77"/>
      <c r="AI68" s="77"/>
      <c r="AJ68" s="77"/>
      <c r="AK68" s="77"/>
      <c r="AL68" s="77"/>
      <c r="AM68" s="77"/>
    </row>
    <row r="69" spans="1:39" ht="18.75" customHeight="1" x14ac:dyDescent="0.3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  <c r="AM69" s="77"/>
    </row>
    <row r="70" spans="1:39" ht="18.75" customHeight="1" x14ac:dyDescent="0.3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</row>
    <row r="71" spans="1:39" ht="18.75" customHeight="1" x14ac:dyDescent="0.3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  <c r="AC71" s="77"/>
      <c r="AD71" s="77"/>
      <c r="AE71" s="77"/>
      <c r="AF71" s="77"/>
      <c r="AG71" s="77"/>
      <c r="AH71" s="77"/>
      <c r="AI71" s="77"/>
      <c r="AJ71" s="77"/>
      <c r="AK71" s="77"/>
      <c r="AL71" s="77"/>
      <c r="AM71" s="77"/>
    </row>
    <row r="72" spans="1:39" ht="18.75" customHeight="1" x14ac:dyDescent="0.3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</row>
    <row r="73" spans="1:39" ht="18.75" customHeight="1" x14ac:dyDescent="0.3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</row>
    <row r="74" spans="1:39" ht="18.75" customHeight="1" x14ac:dyDescent="0.3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</row>
    <row r="75" spans="1:39" ht="18.75" customHeight="1" x14ac:dyDescent="0.3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</row>
    <row r="76" spans="1:39" ht="18.75" customHeight="1" x14ac:dyDescent="0.3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  <c r="AJ76" s="77"/>
      <c r="AK76" s="77"/>
      <c r="AL76" s="77"/>
      <c r="AM76" s="77"/>
    </row>
    <row r="77" spans="1:39" ht="18.75" customHeight="1" x14ac:dyDescent="0.3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  <c r="AJ77" s="77"/>
      <c r="AK77" s="77"/>
      <c r="AL77" s="77"/>
      <c r="AM77" s="77"/>
    </row>
    <row r="78" spans="1:39" ht="18.75" customHeight="1" x14ac:dyDescent="0.3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  <c r="AC78" s="77"/>
      <c r="AD78" s="77"/>
      <c r="AE78" s="77"/>
      <c r="AF78" s="77"/>
      <c r="AG78" s="77"/>
      <c r="AH78" s="77"/>
      <c r="AI78" s="77"/>
      <c r="AJ78" s="77"/>
      <c r="AK78" s="77"/>
      <c r="AL78" s="77"/>
      <c r="AM78" s="77"/>
    </row>
    <row r="79" spans="1:39" ht="18.75" customHeight="1" x14ac:dyDescent="0.3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  <c r="AM79" s="77"/>
    </row>
    <row r="80" spans="1:39" ht="18.75" customHeight="1" x14ac:dyDescent="0.3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  <c r="AC80" s="77"/>
      <c r="AD80" s="77"/>
      <c r="AE80" s="77"/>
      <c r="AF80" s="77"/>
      <c r="AG80" s="77"/>
      <c r="AH80" s="77"/>
      <c r="AI80" s="77"/>
      <c r="AJ80" s="77"/>
      <c r="AK80" s="77"/>
      <c r="AL80" s="77"/>
      <c r="AM80" s="77"/>
    </row>
    <row r="81" spans="1:39" ht="18.75" customHeight="1" x14ac:dyDescent="0.3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</row>
    <row r="82" spans="1:39" ht="18.75" customHeight="1" x14ac:dyDescent="0.3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  <c r="AM82" s="77"/>
    </row>
    <row r="83" spans="1:39" ht="18.75" customHeight="1" x14ac:dyDescent="0.3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77"/>
      <c r="AL83" s="77"/>
      <c r="AM83" s="77"/>
    </row>
    <row r="84" spans="1:39" ht="18.75" customHeight="1" x14ac:dyDescent="0.3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77"/>
      <c r="AK84" s="77"/>
      <c r="AL84" s="77"/>
      <c r="AM84" s="77"/>
    </row>
    <row r="85" spans="1:39" ht="18.75" customHeight="1" x14ac:dyDescent="0.3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  <c r="AJ85" s="77"/>
      <c r="AK85" s="77"/>
      <c r="AL85" s="77"/>
      <c r="AM85" s="77"/>
    </row>
    <row r="86" spans="1:39" ht="18.75" customHeight="1" x14ac:dyDescent="0.3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  <c r="AL86" s="77"/>
      <c r="AM86" s="77"/>
    </row>
    <row r="87" spans="1:39" ht="18.75" customHeight="1" x14ac:dyDescent="0.3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</row>
    <row r="88" spans="1:39" ht="18.75" customHeight="1" x14ac:dyDescent="0.3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</row>
    <row r="89" spans="1:39" ht="18.75" customHeight="1" x14ac:dyDescent="0.3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</row>
    <row r="90" spans="1:39" ht="18.75" customHeight="1" x14ac:dyDescent="0.3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</row>
    <row r="91" spans="1:39" ht="18.75" customHeight="1" x14ac:dyDescent="0.3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</row>
    <row r="92" spans="1:39" ht="18.75" customHeight="1" x14ac:dyDescent="0.3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77"/>
      <c r="AM92" s="77"/>
    </row>
    <row r="93" spans="1:39" ht="18.75" customHeight="1" x14ac:dyDescent="0.3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  <c r="AJ93" s="77"/>
      <c r="AK93" s="77"/>
      <c r="AL93" s="77"/>
      <c r="AM93" s="77"/>
    </row>
    <row r="94" spans="1:39" ht="18.75" customHeight="1" x14ac:dyDescent="0.3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</row>
    <row r="95" spans="1:39" ht="18.75" customHeight="1" x14ac:dyDescent="0.3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7"/>
      <c r="AM95" s="77"/>
    </row>
    <row r="96" spans="1:39" ht="18.75" customHeight="1" x14ac:dyDescent="0.3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</row>
    <row r="97" spans="1:39" ht="18.75" customHeight="1" x14ac:dyDescent="0.3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  <c r="AM97" s="77"/>
    </row>
    <row r="98" spans="1:39" ht="18.75" customHeight="1" x14ac:dyDescent="0.3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77"/>
      <c r="AM98" s="77"/>
    </row>
    <row r="99" spans="1:39" ht="18.75" customHeight="1" x14ac:dyDescent="0.3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  <c r="AM99" s="77"/>
    </row>
    <row r="100" spans="1:39" ht="18.75" customHeight="1" x14ac:dyDescent="0.3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</row>
    <row r="101" spans="1:39" ht="18.75" customHeight="1" x14ac:dyDescent="0.3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7"/>
      <c r="AM101" s="77"/>
    </row>
    <row r="102" spans="1:39" ht="18.75" customHeight="1" x14ac:dyDescent="0.3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</row>
    <row r="103" spans="1:39" ht="18.75" customHeight="1" x14ac:dyDescent="0.3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</row>
    <row r="104" spans="1:39" ht="18.75" customHeight="1" x14ac:dyDescent="0.3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</row>
    <row r="105" spans="1:39" ht="18.75" customHeight="1" x14ac:dyDescent="0.3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  <c r="AM105" s="77"/>
    </row>
    <row r="106" spans="1:39" ht="18.75" customHeight="1" x14ac:dyDescent="0.3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</row>
    <row r="107" spans="1:39" ht="18.75" customHeight="1" x14ac:dyDescent="0.3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</row>
    <row r="108" spans="1:39" ht="18.75" customHeight="1" x14ac:dyDescent="0.3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</row>
    <row r="109" spans="1:39" ht="18.75" customHeight="1" x14ac:dyDescent="0.3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</row>
    <row r="110" spans="1:39" ht="18.75" customHeight="1" x14ac:dyDescent="0.3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</row>
    <row r="111" spans="1:39" ht="18.75" customHeight="1" x14ac:dyDescent="0.3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</row>
    <row r="112" spans="1:39" ht="18.75" customHeight="1" x14ac:dyDescent="0.3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</row>
    <row r="113" spans="1:39" ht="18.75" customHeight="1" x14ac:dyDescent="0.3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</row>
    <row r="114" spans="1:39" ht="18.75" customHeight="1" x14ac:dyDescent="0.3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</row>
    <row r="115" spans="1:39" ht="18.75" customHeight="1" x14ac:dyDescent="0.3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</row>
    <row r="116" spans="1:39" ht="18.75" customHeight="1" x14ac:dyDescent="0.3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</row>
    <row r="117" spans="1:39" ht="18.75" customHeight="1" x14ac:dyDescent="0.3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</row>
    <row r="118" spans="1:39" ht="18.75" customHeight="1" x14ac:dyDescent="0.3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</row>
    <row r="119" spans="1:39" ht="18.75" customHeight="1" x14ac:dyDescent="0.3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</row>
    <row r="120" spans="1:39" ht="18.75" customHeight="1" x14ac:dyDescent="0.3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</row>
    <row r="121" spans="1:39" ht="18.75" customHeight="1" x14ac:dyDescent="0.3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</row>
    <row r="122" spans="1:39" ht="18.75" customHeight="1" x14ac:dyDescent="0.3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</row>
    <row r="123" spans="1:39" ht="18.75" customHeight="1" x14ac:dyDescent="0.3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</row>
    <row r="124" spans="1:39" ht="18.75" customHeight="1" x14ac:dyDescent="0.3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</row>
    <row r="125" spans="1:39" ht="18.75" customHeight="1" x14ac:dyDescent="0.3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</row>
    <row r="126" spans="1:39" ht="18.75" customHeight="1" x14ac:dyDescent="0.3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</row>
    <row r="127" spans="1:39" ht="18.75" customHeight="1" x14ac:dyDescent="0.3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</row>
    <row r="128" spans="1:39" ht="18.75" customHeight="1" x14ac:dyDescent="0.3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</row>
    <row r="129" spans="1:39" ht="18.75" customHeight="1" x14ac:dyDescent="0.3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</row>
    <row r="130" spans="1:39" ht="18.75" customHeight="1" x14ac:dyDescent="0.3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</row>
    <row r="131" spans="1:39" ht="18.75" customHeight="1" x14ac:dyDescent="0.3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</row>
    <row r="132" spans="1:39" ht="18.75" customHeight="1" x14ac:dyDescent="0.3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</row>
    <row r="133" spans="1:39" ht="18.75" customHeight="1" x14ac:dyDescent="0.3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</row>
    <row r="134" spans="1:39" ht="18.75" customHeight="1" x14ac:dyDescent="0.3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</row>
    <row r="135" spans="1:39" ht="18.75" customHeight="1" x14ac:dyDescent="0.3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</row>
    <row r="136" spans="1:39" ht="18.75" customHeight="1" x14ac:dyDescent="0.3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</row>
    <row r="137" spans="1:39" ht="18.75" customHeight="1" x14ac:dyDescent="0.3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</row>
    <row r="138" spans="1:39" ht="18.75" customHeight="1" x14ac:dyDescent="0.3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</row>
    <row r="139" spans="1:39" ht="18.75" customHeight="1" x14ac:dyDescent="0.3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</row>
    <row r="140" spans="1:39" ht="18.75" customHeight="1" x14ac:dyDescent="0.3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</row>
    <row r="141" spans="1:39" ht="18.75" customHeight="1" x14ac:dyDescent="0.3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</row>
    <row r="142" spans="1:39" ht="18.75" customHeight="1" x14ac:dyDescent="0.3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</row>
    <row r="143" spans="1:39" ht="18.75" customHeight="1" x14ac:dyDescent="0.3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</row>
    <row r="144" spans="1:39" ht="18.75" customHeight="1" x14ac:dyDescent="0.3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</row>
    <row r="145" spans="1:39" ht="18.75" customHeight="1" x14ac:dyDescent="0.3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</row>
    <row r="146" spans="1:39" ht="18.75" customHeight="1" x14ac:dyDescent="0.3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</row>
    <row r="147" spans="1:39" ht="18.75" customHeight="1" x14ac:dyDescent="0.3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</row>
    <row r="148" spans="1:39" ht="18.75" customHeight="1" x14ac:dyDescent="0.3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</row>
    <row r="149" spans="1:39" ht="18.75" customHeight="1" x14ac:dyDescent="0.3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</row>
    <row r="150" spans="1:39" ht="18.75" customHeight="1" x14ac:dyDescent="0.3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</row>
    <row r="151" spans="1:39" ht="18.75" customHeight="1" x14ac:dyDescent="0.3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</row>
    <row r="152" spans="1:39" ht="18.75" customHeight="1" x14ac:dyDescent="0.3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</row>
    <row r="153" spans="1:39" ht="18.75" customHeight="1" x14ac:dyDescent="0.3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</row>
    <row r="154" spans="1:39" ht="18.75" customHeight="1" x14ac:dyDescent="0.3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</row>
    <row r="155" spans="1:39" ht="18.75" customHeight="1" x14ac:dyDescent="0.3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</row>
    <row r="156" spans="1:39" ht="18.75" customHeight="1" x14ac:dyDescent="0.3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</row>
    <row r="157" spans="1:39" ht="18.75" customHeight="1" x14ac:dyDescent="0.3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</row>
    <row r="158" spans="1:39" ht="18.75" customHeight="1" x14ac:dyDescent="0.3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</row>
    <row r="159" spans="1:39" ht="18.75" customHeight="1" x14ac:dyDescent="0.3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</row>
    <row r="160" spans="1:39" ht="18.75" customHeight="1" x14ac:dyDescent="0.3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</row>
    <row r="161" spans="1:39" ht="18.75" customHeight="1" x14ac:dyDescent="0.3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</row>
    <row r="162" spans="1:39" ht="18.75" customHeight="1" x14ac:dyDescent="0.3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</row>
    <row r="163" spans="1:39" ht="18.75" customHeight="1" x14ac:dyDescent="0.3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</row>
    <row r="164" spans="1:39" ht="18.75" customHeight="1" x14ac:dyDescent="0.3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</row>
    <row r="165" spans="1:39" ht="18.75" customHeight="1" x14ac:dyDescent="0.3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</row>
    <row r="166" spans="1:39" ht="18.75" customHeight="1" x14ac:dyDescent="0.3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</row>
    <row r="167" spans="1:39" ht="18.75" customHeight="1" x14ac:dyDescent="0.3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</row>
    <row r="168" spans="1:39" ht="18.75" customHeight="1" x14ac:dyDescent="0.3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</row>
    <row r="169" spans="1:39" ht="18.75" customHeight="1" x14ac:dyDescent="0.3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</row>
    <row r="170" spans="1:39" ht="18.75" customHeight="1" x14ac:dyDescent="0.3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</row>
    <row r="171" spans="1:39" ht="18.75" customHeight="1" x14ac:dyDescent="0.3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</row>
    <row r="172" spans="1:39" ht="18.75" customHeight="1" x14ac:dyDescent="0.3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</row>
    <row r="173" spans="1:39" ht="18.75" customHeight="1" x14ac:dyDescent="0.3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</row>
    <row r="174" spans="1:39" ht="18.75" customHeight="1" x14ac:dyDescent="0.3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</row>
    <row r="175" spans="1:39" ht="18.75" customHeight="1" x14ac:dyDescent="0.3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</row>
    <row r="176" spans="1:39" ht="18.75" customHeight="1" x14ac:dyDescent="0.3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</row>
    <row r="177" spans="1:39" ht="18.75" customHeight="1" x14ac:dyDescent="0.3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</row>
    <row r="178" spans="1:39" ht="18.75" customHeight="1" x14ac:dyDescent="0.3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</row>
    <row r="179" spans="1:39" ht="18.75" customHeight="1" x14ac:dyDescent="0.3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</row>
    <row r="180" spans="1:39" ht="18.75" customHeight="1" x14ac:dyDescent="0.3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</row>
    <row r="181" spans="1:39" ht="18.75" customHeight="1" x14ac:dyDescent="0.3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</row>
    <row r="182" spans="1:39" ht="18.75" customHeight="1" x14ac:dyDescent="0.3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</row>
    <row r="183" spans="1:39" ht="18.75" customHeight="1" x14ac:dyDescent="0.3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</row>
    <row r="184" spans="1:39" ht="18.75" customHeight="1" x14ac:dyDescent="0.3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</row>
    <row r="185" spans="1:39" ht="18.75" customHeight="1" x14ac:dyDescent="0.3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</row>
    <row r="186" spans="1:39" ht="18.75" customHeight="1" x14ac:dyDescent="0.3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</row>
    <row r="187" spans="1:39" ht="18.75" customHeight="1" x14ac:dyDescent="0.3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</row>
    <row r="188" spans="1:39" ht="18.75" customHeight="1" x14ac:dyDescent="0.3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</row>
    <row r="189" spans="1:39" ht="18.75" customHeight="1" x14ac:dyDescent="0.3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</row>
    <row r="190" spans="1:39" ht="18.75" customHeight="1" x14ac:dyDescent="0.3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</row>
    <row r="191" spans="1:39" ht="18.75" customHeight="1" x14ac:dyDescent="0.3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</row>
    <row r="192" spans="1:39" ht="18.75" customHeight="1" x14ac:dyDescent="0.3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</row>
    <row r="193" spans="1:39" ht="18.75" customHeight="1" x14ac:dyDescent="0.3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</row>
    <row r="194" spans="1:39" ht="18.75" customHeight="1" x14ac:dyDescent="0.3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</row>
    <row r="195" spans="1:39" ht="18.75" customHeight="1" x14ac:dyDescent="0.3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</row>
    <row r="196" spans="1:39" ht="18.75" customHeight="1" x14ac:dyDescent="0.3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</row>
    <row r="197" spans="1:39" ht="18.75" customHeight="1" x14ac:dyDescent="0.3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</row>
    <row r="198" spans="1:39" ht="18.75" customHeight="1" x14ac:dyDescent="0.3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</row>
    <row r="199" spans="1:39" ht="18.75" customHeight="1" x14ac:dyDescent="0.3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</row>
    <row r="200" spans="1:39" ht="18.75" customHeight="1" x14ac:dyDescent="0.3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</row>
    <row r="201" spans="1:39" ht="18.75" customHeight="1" x14ac:dyDescent="0.3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</row>
    <row r="202" spans="1:39" ht="18.75" customHeight="1" x14ac:dyDescent="0.3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</row>
    <row r="203" spans="1:39" ht="18.75" customHeight="1" x14ac:dyDescent="0.3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</row>
    <row r="204" spans="1:39" ht="18.75" customHeight="1" x14ac:dyDescent="0.3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</row>
    <row r="205" spans="1:39" ht="18.75" customHeight="1" x14ac:dyDescent="0.3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</row>
    <row r="206" spans="1:39" ht="18.75" customHeight="1" x14ac:dyDescent="0.3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</row>
    <row r="207" spans="1:39" ht="18.75" customHeight="1" x14ac:dyDescent="0.3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</row>
    <row r="208" spans="1:39" ht="18.75" customHeight="1" x14ac:dyDescent="0.3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</row>
    <row r="209" spans="1:39" ht="18.75" customHeight="1" x14ac:dyDescent="0.3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</row>
    <row r="210" spans="1:39" ht="18.75" customHeight="1" x14ac:dyDescent="0.3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</row>
    <row r="211" spans="1:39" ht="18.75" customHeight="1" x14ac:dyDescent="0.3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</row>
    <row r="212" spans="1:39" ht="18.75" customHeight="1" x14ac:dyDescent="0.3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</row>
    <row r="213" spans="1:39" ht="18.75" customHeight="1" x14ac:dyDescent="0.3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</row>
    <row r="214" spans="1:39" ht="18.75" customHeight="1" x14ac:dyDescent="0.3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</row>
    <row r="215" spans="1:39" ht="18.75" customHeight="1" x14ac:dyDescent="0.3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</row>
    <row r="216" spans="1:39" ht="18.75" customHeight="1" x14ac:dyDescent="0.3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</row>
    <row r="217" spans="1:39" ht="18.75" customHeight="1" x14ac:dyDescent="0.3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</row>
    <row r="218" spans="1:39" ht="18.75" customHeight="1" x14ac:dyDescent="0.3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</row>
    <row r="219" spans="1:39" ht="18.75" customHeight="1" x14ac:dyDescent="0.3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</row>
    <row r="220" spans="1:39" ht="18.75" customHeight="1" x14ac:dyDescent="0.3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</row>
    <row r="221" spans="1:39" ht="18.75" customHeight="1" x14ac:dyDescent="0.3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</row>
    <row r="222" spans="1:39" ht="18.75" customHeight="1" x14ac:dyDescent="0.3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</row>
    <row r="223" spans="1:39" ht="18.75" customHeight="1" x14ac:dyDescent="0.3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</row>
    <row r="224" spans="1:39" ht="18.75" customHeight="1" x14ac:dyDescent="0.3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</row>
    <row r="225" spans="1:39" ht="18.75" customHeight="1" x14ac:dyDescent="0.3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</row>
    <row r="226" spans="1:39" ht="18.75" customHeight="1" x14ac:dyDescent="0.3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</row>
    <row r="227" spans="1:39" ht="18.75" customHeight="1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</row>
    <row r="228" spans="1:39" ht="18.75" customHeight="1" x14ac:dyDescent="0.3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</row>
    <row r="229" spans="1:39" ht="18.75" customHeight="1" x14ac:dyDescent="0.3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</row>
    <row r="230" spans="1:39" ht="18.75" customHeight="1" x14ac:dyDescent="0.3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</row>
    <row r="231" spans="1:39" ht="18.75" customHeight="1" x14ac:dyDescent="0.3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</row>
    <row r="232" spans="1:39" ht="18.75" customHeight="1" x14ac:dyDescent="0.3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</row>
    <row r="233" spans="1:39" ht="18.75" customHeight="1" x14ac:dyDescent="0.3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</row>
    <row r="234" spans="1:39" ht="18.75" customHeight="1" x14ac:dyDescent="0.3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</row>
    <row r="235" spans="1:39" ht="18.75" customHeight="1" x14ac:dyDescent="0.3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</row>
    <row r="236" spans="1:39" ht="18.75" customHeight="1" x14ac:dyDescent="0.3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</row>
    <row r="237" spans="1:39" ht="18.75" customHeight="1" x14ac:dyDescent="0.3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</row>
    <row r="238" spans="1:39" ht="18.75" customHeight="1" x14ac:dyDescent="0.3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</row>
    <row r="239" spans="1:39" ht="18.75" customHeight="1" x14ac:dyDescent="0.3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</row>
    <row r="240" spans="1:39" ht="18.75" customHeight="1" x14ac:dyDescent="0.3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</row>
    <row r="241" spans="1:39" ht="18.75" customHeight="1" x14ac:dyDescent="0.3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</row>
    <row r="242" spans="1:39" ht="18.75" customHeight="1" x14ac:dyDescent="0.3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</row>
    <row r="243" spans="1:39" ht="18.75" customHeight="1" x14ac:dyDescent="0.3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</row>
    <row r="244" spans="1:39" ht="18.75" customHeight="1" x14ac:dyDescent="0.3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</row>
    <row r="245" spans="1:39" ht="18.75" customHeight="1" x14ac:dyDescent="0.3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</row>
    <row r="246" spans="1:39" ht="18.75" customHeight="1" x14ac:dyDescent="0.3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</row>
    <row r="247" spans="1:39" ht="18.75" customHeight="1" x14ac:dyDescent="0.3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</row>
    <row r="248" spans="1:39" ht="18.75" customHeight="1" x14ac:dyDescent="0.3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</row>
    <row r="249" spans="1:39" ht="18.75" customHeight="1" x14ac:dyDescent="0.3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</row>
    <row r="250" spans="1:39" ht="18.75" customHeight="1" x14ac:dyDescent="0.3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</row>
    <row r="251" spans="1:39" ht="18.75" customHeight="1" x14ac:dyDescent="0.3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</row>
    <row r="252" spans="1:39" ht="18.75" customHeight="1" x14ac:dyDescent="0.3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</row>
    <row r="253" spans="1:39" ht="18.75" customHeight="1" x14ac:dyDescent="0.3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</row>
    <row r="254" spans="1:39" ht="15.75" customHeight="1" x14ac:dyDescent="0.2"/>
    <row r="255" spans="1:39" ht="15.75" customHeight="1" x14ac:dyDescent="0.2"/>
    <row r="256" spans="1:39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20">
    <mergeCell ref="B51:K51"/>
    <mergeCell ref="B52:K52"/>
    <mergeCell ref="B53:K53"/>
    <mergeCell ref="C8:H8"/>
    <mergeCell ref="A10:A43"/>
    <mergeCell ref="B33:S33"/>
    <mergeCell ref="B39:S39"/>
    <mergeCell ref="B46:K46"/>
    <mergeCell ref="B47:K47"/>
    <mergeCell ref="B48:K48"/>
    <mergeCell ref="A6:S6"/>
    <mergeCell ref="L8:S8"/>
    <mergeCell ref="B10:S10"/>
    <mergeCell ref="B49:K49"/>
    <mergeCell ref="B50:K50"/>
    <mergeCell ref="A1:S1"/>
    <mergeCell ref="A2:S2"/>
    <mergeCell ref="A3:S3"/>
    <mergeCell ref="A4:S4"/>
    <mergeCell ref="A5:S5"/>
  </mergeCells>
  <printOptions horizontalCentered="1" verticalCentered="1"/>
  <pageMargins left="0.51181102362204722" right="0.51181102362204722" top="0.78740157480314965" bottom="0.59055118110236227" header="0" footer="0"/>
  <pageSetup paperSize="9" orientation="landscape"/>
  <rowBreaks count="1" manualBreakCount="1">
    <brk id="43" man="1"/>
  </rowBreaks>
  <drawing r:id="rId1"/>
  <legacyDrawing r:id="rId2"/>
  <oleObjects>
    <mc:AlternateContent xmlns:mc="http://schemas.openxmlformats.org/markup-compatibility/2006">
      <mc:Choice Requires="x14">
        <oleObject progId="PBrush" shapeId="6145" r:id="rId3">
          <objectPr defaultSize="0" autoPict="0" r:id="rId4">
            <anchor moveWithCells="1">
              <from>
                <xdr:col>1</xdr:col>
                <xdr:colOff>1114425</xdr:colOff>
                <xdr:row>1</xdr:row>
                <xdr:rowOff>57150</xdr:rowOff>
              </from>
              <to>
                <xdr:col>1</xdr:col>
                <xdr:colOff>2600325</xdr:colOff>
                <xdr:row>3</xdr:row>
                <xdr:rowOff>180975</xdr:rowOff>
              </to>
            </anchor>
          </objectPr>
        </oleObject>
      </mc:Choice>
      <mc:Fallback>
        <oleObject progId="PBrush" shapeId="6145" r:id="rId3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M1000"/>
  <sheetViews>
    <sheetView workbookViewId="0">
      <pane ySplit="9" topLeftCell="A10" activePane="bottomLeft" state="frozen"/>
      <selection pane="bottomLeft" activeCell="B20" sqref="A20:XFD20"/>
    </sheetView>
  </sheetViews>
  <sheetFormatPr defaultColWidth="12.625" defaultRowHeight="15" customHeight="1" x14ac:dyDescent="0.2"/>
  <cols>
    <col min="1" max="1" width="3.625" customWidth="1"/>
    <col min="2" max="2" width="37.625" customWidth="1"/>
    <col min="3" max="3" width="7.75" customWidth="1"/>
    <col min="4" max="4" width="7.125" customWidth="1"/>
    <col min="5" max="5" width="8.875" customWidth="1"/>
    <col min="6" max="6" width="10.375" customWidth="1"/>
    <col min="7" max="7" width="12.125" customWidth="1"/>
    <col min="8" max="8" width="11.375" customWidth="1"/>
    <col min="9" max="9" width="8.5" customWidth="1"/>
    <col min="10" max="11" width="9.5" customWidth="1"/>
    <col min="12" max="12" width="7.75" customWidth="1"/>
    <col min="13" max="13" width="8.375" customWidth="1"/>
    <col min="14" max="14" width="8.75" customWidth="1"/>
    <col min="15" max="15" width="9.875" customWidth="1"/>
    <col min="16" max="16" width="8" customWidth="1"/>
    <col min="17" max="17" width="10.375" customWidth="1"/>
    <col min="18" max="19" width="8" customWidth="1"/>
    <col min="20" max="39" width="15.125" customWidth="1"/>
  </cols>
  <sheetData>
    <row r="1" spans="1:39" ht="15.75" customHeight="1" x14ac:dyDescent="0.25">
      <c r="A1" s="571" t="s">
        <v>0</v>
      </c>
      <c r="B1" s="572"/>
      <c r="C1" s="572"/>
      <c r="D1" s="572"/>
      <c r="E1" s="572"/>
      <c r="F1" s="572"/>
      <c r="G1" s="572"/>
      <c r="H1" s="572"/>
      <c r="I1" s="572"/>
      <c r="J1" s="572"/>
      <c r="K1" s="572"/>
      <c r="L1" s="572"/>
      <c r="M1" s="572"/>
      <c r="N1" s="572"/>
      <c r="O1" s="572"/>
      <c r="P1" s="572"/>
      <c r="Q1" s="572"/>
      <c r="R1" s="572"/>
      <c r="S1" s="572"/>
      <c r="T1" s="1"/>
      <c r="U1" s="1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</row>
    <row r="2" spans="1:39" ht="15.75" customHeight="1" x14ac:dyDescent="0.25">
      <c r="A2" s="571" t="s">
        <v>1</v>
      </c>
      <c r="B2" s="572"/>
      <c r="C2" s="572"/>
      <c r="D2" s="572"/>
      <c r="E2" s="572"/>
      <c r="F2" s="572"/>
      <c r="G2" s="572"/>
      <c r="H2" s="572"/>
      <c r="I2" s="572"/>
      <c r="J2" s="572"/>
      <c r="K2" s="572"/>
      <c r="L2" s="572"/>
      <c r="M2" s="572"/>
      <c r="N2" s="572"/>
      <c r="O2" s="572"/>
      <c r="P2" s="572"/>
      <c r="Q2" s="572"/>
      <c r="R2" s="572"/>
      <c r="S2" s="572"/>
      <c r="T2" s="1"/>
      <c r="U2" s="1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</row>
    <row r="3" spans="1:39" ht="15.75" customHeight="1" x14ac:dyDescent="0.25">
      <c r="A3" s="571" t="s">
        <v>2</v>
      </c>
      <c r="B3" s="572"/>
      <c r="C3" s="572"/>
      <c r="D3" s="572"/>
      <c r="E3" s="572"/>
      <c r="F3" s="572"/>
      <c r="G3" s="572"/>
      <c r="H3" s="572"/>
      <c r="I3" s="572"/>
      <c r="J3" s="572"/>
      <c r="K3" s="572"/>
      <c r="L3" s="572"/>
      <c r="M3" s="572"/>
      <c r="N3" s="572"/>
      <c r="O3" s="572"/>
      <c r="P3" s="572"/>
      <c r="Q3" s="572"/>
      <c r="R3" s="572"/>
      <c r="S3" s="572"/>
      <c r="T3" s="1"/>
      <c r="U3" s="1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</row>
    <row r="4" spans="1:39" ht="18.75" customHeight="1" x14ac:dyDescent="0.3">
      <c r="A4" s="573"/>
      <c r="B4" s="572"/>
      <c r="C4" s="572"/>
      <c r="D4" s="572"/>
      <c r="E4" s="572"/>
      <c r="F4" s="572"/>
      <c r="G4" s="572"/>
      <c r="H4" s="572"/>
      <c r="I4" s="572"/>
      <c r="J4" s="572"/>
      <c r="K4" s="572"/>
      <c r="L4" s="572"/>
      <c r="M4" s="572"/>
      <c r="N4" s="572"/>
      <c r="O4" s="572"/>
      <c r="P4" s="572"/>
      <c r="Q4" s="572"/>
      <c r="R4" s="572"/>
      <c r="S4" s="572"/>
      <c r="T4" s="3"/>
      <c r="U4" s="3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</row>
    <row r="5" spans="1:39" ht="18.75" customHeight="1" x14ac:dyDescent="0.25">
      <c r="A5" s="574" t="s">
        <v>3</v>
      </c>
      <c r="B5" s="572"/>
      <c r="C5" s="572"/>
      <c r="D5" s="572"/>
      <c r="E5" s="572"/>
      <c r="F5" s="572"/>
      <c r="G5" s="572"/>
      <c r="H5" s="572"/>
      <c r="I5" s="572"/>
      <c r="J5" s="572"/>
      <c r="K5" s="572"/>
      <c r="L5" s="572"/>
      <c r="M5" s="572"/>
      <c r="N5" s="572"/>
      <c r="O5" s="572"/>
      <c r="P5" s="572"/>
      <c r="Q5" s="572"/>
      <c r="R5" s="572"/>
      <c r="S5" s="572"/>
      <c r="T5" s="3"/>
      <c r="U5" s="3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</row>
    <row r="6" spans="1:39" ht="18.75" customHeight="1" x14ac:dyDescent="0.25">
      <c r="A6" s="574" t="s">
        <v>115</v>
      </c>
      <c r="B6" s="572"/>
      <c r="C6" s="572"/>
      <c r="D6" s="572"/>
      <c r="E6" s="572"/>
      <c r="F6" s="572"/>
      <c r="G6" s="572"/>
      <c r="H6" s="572"/>
      <c r="I6" s="572"/>
      <c r="J6" s="572"/>
      <c r="K6" s="572"/>
      <c r="L6" s="572"/>
      <c r="M6" s="572"/>
      <c r="N6" s="572"/>
      <c r="O6" s="572"/>
      <c r="P6" s="572"/>
      <c r="Q6" s="572"/>
      <c r="R6" s="572"/>
      <c r="S6" s="572"/>
      <c r="T6" s="3"/>
      <c r="U6" s="3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</row>
    <row r="7" spans="1:39" ht="18.75" customHeight="1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</row>
    <row r="8" spans="1:39" ht="18.75" customHeight="1" x14ac:dyDescent="0.25">
      <c r="A8" s="2"/>
      <c r="B8" s="4"/>
      <c r="C8" s="594" t="s">
        <v>116</v>
      </c>
      <c r="D8" s="595"/>
      <c r="E8" s="595"/>
      <c r="F8" s="595"/>
      <c r="G8" s="595"/>
      <c r="H8" s="596"/>
      <c r="I8" s="4"/>
      <c r="J8" s="4"/>
      <c r="K8" s="4"/>
      <c r="L8" s="575" t="s">
        <v>117</v>
      </c>
      <c r="M8" s="576"/>
      <c r="N8" s="576"/>
      <c r="O8" s="576"/>
      <c r="P8" s="576"/>
      <c r="Q8" s="576"/>
      <c r="R8" s="576"/>
      <c r="S8" s="577"/>
      <c r="T8" s="3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</row>
    <row r="9" spans="1:39" ht="18.75" customHeight="1" x14ac:dyDescent="0.25">
      <c r="A9" s="2"/>
      <c r="B9" s="5" t="s">
        <v>7</v>
      </c>
      <c r="C9" s="6" t="s">
        <v>8</v>
      </c>
      <c r="D9" s="7" t="s">
        <v>105</v>
      </c>
      <c r="E9" s="7" t="s">
        <v>56</v>
      </c>
      <c r="F9" s="8" t="s">
        <v>106</v>
      </c>
      <c r="G9" s="8" t="s">
        <v>67</v>
      </c>
      <c r="H9" s="8" t="s">
        <v>80</v>
      </c>
      <c r="I9" s="9" t="s">
        <v>118</v>
      </c>
      <c r="J9" s="10" t="s">
        <v>119</v>
      </c>
      <c r="K9" s="10" t="s">
        <v>120</v>
      </c>
      <c r="L9" s="11" t="s">
        <v>8</v>
      </c>
      <c r="M9" s="12" t="s">
        <v>60</v>
      </c>
      <c r="N9" s="12" t="s">
        <v>71</v>
      </c>
      <c r="O9" s="12" t="s">
        <v>72</v>
      </c>
      <c r="P9" s="13" t="s">
        <v>61</v>
      </c>
      <c r="Q9" s="12" t="s">
        <v>73</v>
      </c>
      <c r="R9" s="13" t="s">
        <v>93</v>
      </c>
      <c r="S9" s="13" t="s">
        <v>10</v>
      </c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</row>
    <row r="10" spans="1:39" ht="18.75" customHeight="1" x14ac:dyDescent="0.25">
      <c r="A10" s="585" t="s">
        <v>19</v>
      </c>
      <c r="B10" s="578" t="s">
        <v>20</v>
      </c>
      <c r="C10" s="579"/>
      <c r="D10" s="579"/>
      <c r="E10" s="579"/>
      <c r="F10" s="579"/>
      <c r="G10" s="579"/>
      <c r="H10" s="579"/>
      <c r="I10" s="579"/>
      <c r="J10" s="579"/>
      <c r="K10" s="579"/>
      <c r="L10" s="579"/>
      <c r="M10" s="579"/>
      <c r="N10" s="579"/>
      <c r="O10" s="579"/>
      <c r="P10" s="579"/>
      <c r="Q10" s="579"/>
      <c r="R10" s="579"/>
      <c r="S10" s="580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</row>
    <row r="11" spans="1:39" ht="18.75" customHeight="1" x14ac:dyDescent="0.25">
      <c r="A11" s="586"/>
      <c r="B11" s="15" t="s">
        <v>21</v>
      </c>
      <c r="C11" s="16">
        <v>55</v>
      </c>
      <c r="D11" s="17">
        <v>50</v>
      </c>
      <c r="E11" s="17">
        <v>5</v>
      </c>
      <c r="F11" s="84">
        <v>0</v>
      </c>
      <c r="G11" s="83">
        <v>0</v>
      </c>
      <c r="H11" s="19">
        <v>0</v>
      </c>
      <c r="I11" s="20">
        <v>438</v>
      </c>
      <c r="J11" s="21">
        <v>380</v>
      </c>
      <c r="K11" s="18">
        <v>17</v>
      </c>
      <c r="L11" s="16">
        <f t="shared" ref="L11:L31" si="0">SUM(M11:S11)</f>
        <v>52</v>
      </c>
      <c r="M11" s="18">
        <v>30</v>
      </c>
      <c r="N11" s="18">
        <v>6</v>
      </c>
      <c r="O11" s="18">
        <v>15</v>
      </c>
      <c r="P11" s="84">
        <v>0</v>
      </c>
      <c r="Q11" s="83">
        <v>0</v>
      </c>
      <c r="R11" s="18">
        <v>0</v>
      </c>
      <c r="S11" s="19">
        <v>1</v>
      </c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</row>
    <row r="12" spans="1:39" ht="18.75" customHeight="1" x14ac:dyDescent="0.25">
      <c r="A12" s="586"/>
      <c r="B12" s="22" t="s">
        <v>22</v>
      </c>
      <c r="C12" s="23">
        <v>61</v>
      </c>
      <c r="D12" s="24">
        <v>60</v>
      </c>
      <c r="E12" s="24">
        <v>0</v>
      </c>
      <c r="F12" s="25">
        <v>0</v>
      </c>
      <c r="G12" s="24">
        <v>1</v>
      </c>
      <c r="H12" s="26">
        <v>0</v>
      </c>
      <c r="I12" s="27">
        <v>516</v>
      </c>
      <c r="J12" s="28">
        <v>470</v>
      </c>
      <c r="K12" s="29">
        <v>13</v>
      </c>
      <c r="L12" s="23">
        <f t="shared" si="0"/>
        <v>88</v>
      </c>
      <c r="M12" s="29">
        <v>32</v>
      </c>
      <c r="N12" s="29">
        <v>12</v>
      </c>
      <c r="O12" s="29">
        <v>35</v>
      </c>
      <c r="P12" s="29">
        <v>0</v>
      </c>
      <c r="Q12" s="56">
        <v>6</v>
      </c>
      <c r="R12" s="29">
        <v>0</v>
      </c>
      <c r="S12" s="30">
        <v>3</v>
      </c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</row>
    <row r="13" spans="1:39" ht="18.75" customHeight="1" x14ac:dyDescent="0.25">
      <c r="A13" s="586"/>
      <c r="B13" s="31" t="s">
        <v>23</v>
      </c>
      <c r="C13" s="32">
        <v>25</v>
      </c>
      <c r="D13" s="33">
        <v>25</v>
      </c>
      <c r="E13" s="33">
        <v>0</v>
      </c>
      <c r="F13" s="18">
        <v>0</v>
      </c>
      <c r="G13" s="17">
        <v>0</v>
      </c>
      <c r="H13" s="34">
        <v>0</v>
      </c>
      <c r="I13" s="35">
        <v>130</v>
      </c>
      <c r="J13" s="36">
        <v>120</v>
      </c>
      <c r="K13" s="18">
        <v>3</v>
      </c>
      <c r="L13" s="32">
        <f t="shared" si="0"/>
        <v>8</v>
      </c>
      <c r="M13" s="18">
        <v>4</v>
      </c>
      <c r="N13" s="18">
        <v>3</v>
      </c>
      <c r="O13" s="18">
        <v>0</v>
      </c>
      <c r="P13" s="18">
        <v>0</v>
      </c>
      <c r="Q13" s="17">
        <v>0</v>
      </c>
      <c r="R13" s="18">
        <v>0</v>
      </c>
      <c r="S13" s="34">
        <v>1</v>
      </c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</row>
    <row r="14" spans="1:39" ht="18.75" customHeight="1" x14ac:dyDescent="0.25">
      <c r="A14" s="586"/>
      <c r="B14" s="22" t="s">
        <v>24</v>
      </c>
      <c r="C14" s="23">
        <v>53</v>
      </c>
      <c r="D14" s="24">
        <v>40</v>
      </c>
      <c r="E14" s="24">
        <v>10</v>
      </c>
      <c r="F14" s="25">
        <v>0</v>
      </c>
      <c r="G14" s="24">
        <v>3</v>
      </c>
      <c r="H14" s="26">
        <v>0</v>
      </c>
      <c r="I14" s="27">
        <v>233</v>
      </c>
      <c r="J14" s="28">
        <v>215</v>
      </c>
      <c r="K14" s="29">
        <v>7</v>
      </c>
      <c r="L14" s="23">
        <f t="shared" si="0"/>
        <v>19</v>
      </c>
      <c r="M14" s="29">
        <v>10</v>
      </c>
      <c r="N14" s="29">
        <v>8</v>
      </c>
      <c r="O14" s="29">
        <v>0</v>
      </c>
      <c r="P14" s="29">
        <v>0</v>
      </c>
      <c r="Q14" s="56">
        <v>0</v>
      </c>
      <c r="R14" s="29">
        <v>0</v>
      </c>
      <c r="S14" s="30">
        <v>1</v>
      </c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</row>
    <row r="15" spans="1:39" ht="18.75" customHeight="1" x14ac:dyDescent="0.25">
      <c r="A15" s="586"/>
      <c r="B15" s="31" t="s">
        <v>25</v>
      </c>
      <c r="C15" s="32">
        <v>32</v>
      </c>
      <c r="D15" s="33">
        <v>25</v>
      </c>
      <c r="E15" s="33">
        <v>7</v>
      </c>
      <c r="F15" s="18">
        <v>0</v>
      </c>
      <c r="G15" s="17">
        <v>0</v>
      </c>
      <c r="H15" s="34">
        <v>0</v>
      </c>
      <c r="I15" s="35">
        <v>207</v>
      </c>
      <c r="J15" s="36">
        <v>165</v>
      </c>
      <c r="K15" s="18">
        <v>13</v>
      </c>
      <c r="L15" s="32">
        <f t="shared" si="0"/>
        <v>25</v>
      </c>
      <c r="M15" s="18">
        <v>13</v>
      </c>
      <c r="N15" s="18">
        <v>5</v>
      </c>
      <c r="O15" s="18">
        <v>4</v>
      </c>
      <c r="P15" s="18">
        <v>0</v>
      </c>
      <c r="Q15" s="17">
        <v>1</v>
      </c>
      <c r="R15" s="18">
        <v>0</v>
      </c>
      <c r="S15" s="34">
        <v>2</v>
      </c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</row>
    <row r="16" spans="1:39" ht="18.75" customHeight="1" x14ac:dyDescent="0.25">
      <c r="A16" s="586"/>
      <c r="B16" s="22" t="s">
        <v>26</v>
      </c>
      <c r="C16" s="23">
        <v>213</v>
      </c>
      <c r="D16" s="24">
        <v>201</v>
      </c>
      <c r="E16" s="24">
        <v>12</v>
      </c>
      <c r="F16" s="25">
        <v>0</v>
      </c>
      <c r="G16" s="24">
        <v>0</v>
      </c>
      <c r="H16" s="26">
        <v>0</v>
      </c>
      <c r="I16" s="27">
        <v>1039</v>
      </c>
      <c r="J16" s="28">
        <v>980</v>
      </c>
      <c r="K16" s="29">
        <v>58</v>
      </c>
      <c r="L16" s="23">
        <f t="shared" si="0"/>
        <v>173</v>
      </c>
      <c r="M16" s="29">
        <v>41</v>
      </c>
      <c r="N16" s="29">
        <v>34</v>
      </c>
      <c r="O16" s="29">
        <v>76</v>
      </c>
      <c r="P16" s="29">
        <v>1</v>
      </c>
      <c r="Q16" s="56">
        <v>18</v>
      </c>
      <c r="R16" s="29">
        <v>0</v>
      </c>
      <c r="S16" s="30">
        <v>3</v>
      </c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</row>
    <row r="17" spans="1:39" ht="18.75" customHeight="1" x14ac:dyDescent="0.25">
      <c r="A17" s="586"/>
      <c r="B17" s="31" t="s">
        <v>27</v>
      </c>
      <c r="C17" s="32">
        <v>105</v>
      </c>
      <c r="D17" s="33">
        <v>100</v>
      </c>
      <c r="E17" s="33">
        <v>4</v>
      </c>
      <c r="F17" s="18">
        <v>1</v>
      </c>
      <c r="G17" s="17">
        <v>0</v>
      </c>
      <c r="H17" s="34">
        <v>0</v>
      </c>
      <c r="I17" s="35">
        <v>562</v>
      </c>
      <c r="J17" s="36">
        <v>512</v>
      </c>
      <c r="K17" s="18">
        <v>56</v>
      </c>
      <c r="L17" s="32">
        <f t="shared" si="0"/>
        <v>84</v>
      </c>
      <c r="M17" s="18">
        <v>38</v>
      </c>
      <c r="N17" s="18">
        <v>13</v>
      </c>
      <c r="O17" s="18">
        <v>21</v>
      </c>
      <c r="P17" s="18">
        <v>0</v>
      </c>
      <c r="Q17" s="17">
        <v>9</v>
      </c>
      <c r="R17" s="18">
        <v>1</v>
      </c>
      <c r="S17" s="34">
        <v>2</v>
      </c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</row>
    <row r="18" spans="1:39" ht="18.75" customHeight="1" x14ac:dyDescent="0.25">
      <c r="A18" s="586"/>
      <c r="B18" s="22" t="s">
        <v>74</v>
      </c>
      <c r="C18" s="23">
        <v>51</v>
      </c>
      <c r="D18" s="24">
        <v>40</v>
      </c>
      <c r="E18" s="24">
        <v>6</v>
      </c>
      <c r="F18" s="25">
        <v>5</v>
      </c>
      <c r="G18" s="24">
        <v>0</v>
      </c>
      <c r="H18" s="26">
        <v>0</v>
      </c>
      <c r="I18" s="27">
        <v>192</v>
      </c>
      <c r="J18" s="28">
        <v>174</v>
      </c>
      <c r="K18" s="29">
        <v>6</v>
      </c>
      <c r="L18" s="23">
        <f t="shared" si="0"/>
        <v>15</v>
      </c>
      <c r="M18" s="29">
        <v>9</v>
      </c>
      <c r="N18" s="29">
        <v>6</v>
      </c>
      <c r="O18" s="29">
        <v>0</v>
      </c>
      <c r="P18" s="29">
        <v>0</v>
      </c>
      <c r="Q18" s="56">
        <v>0</v>
      </c>
      <c r="R18" s="29">
        <v>0</v>
      </c>
      <c r="S18" s="30">
        <v>0</v>
      </c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</row>
    <row r="19" spans="1:39" ht="18.75" customHeight="1" x14ac:dyDescent="0.25">
      <c r="A19" s="586"/>
      <c r="B19" s="31" t="s">
        <v>28</v>
      </c>
      <c r="C19" s="32">
        <v>27</v>
      </c>
      <c r="D19" s="33">
        <v>25</v>
      </c>
      <c r="E19" s="33">
        <v>2</v>
      </c>
      <c r="F19" s="18">
        <v>0</v>
      </c>
      <c r="G19" s="17">
        <v>0</v>
      </c>
      <c r="H19" s="34">
        <v>0</v>
      </c>
      <c r="I19" s="35">
        <v>136</v>
      </c>
      <c r="J19" s="36">
        <v>114</v>
      </c>
      <c r="K19" s="18">
        <v>3</v>
      </c>
      <c r="L19" s="32">
        <f t="shared" si="0"/>
        <v>16</v>
      </c>
      <c r="M19" s="18">
        <v>11</v>
      </c>
      <c r="N19" s="18">
        <v>5</v>
      </c>
      <c r="O19" s="18">
        <v>0</v>
      </c>
      <c r="P19" s="18">
        <v>0</v>
      </c>
      <c r="Q19" s="17">
        <v>0</v>
      </c>
      <c r="R19" s="18">
        <v>0</v>
      </c>
      <c r="S19" s="34">
        <v>0</v>
      </c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</row>
    <row r="20" spans="1:39" ht="18.75" customHeight="1" x14ac:dyDescent="0.25">
      <c r="A20" s="586"/>
      <c r="B20" s="22" t="s">
        <v>29</v>
      </c>
      <c r="C20" s="23">
        <v>3</v>
      </c>
      <c r="D20" s="24">
        <v>3</v>
      </c>
      <c r="E20" s="24">
        <v>0</v>
      </c>
      <c r="F20" s="25">
        <v>0</v>
      </c>
      <c r="G20" s="24">
        <v>0</v>
      </c>
      <c r="H20" s="26">
        <v>0</v>
      </c>
      <c r="I20" s="27">
        <v>42</v>
      </c>
      <c r="J20" s="28">
        <v>41</v>
      </c>
      <c r="K20" s="29">
        <v>1</v>
      </c>
      <c r="L20" s="23">
        <f t="shared" si="0"/>
        <v>8</v>
      </c>
      <c r="M20" s="29">
        <v>1</v>
      </c>
      <c r="N20" s="29">
        <v>0</v>
      </c>
      <c r="O20" s="29">
        <v>7</v>
      </c>
      <c r="P20" s="29">
        <v>0</v>
      </c>
      <c r="Q20" s="56">
        <v>0</v>
      </c>
      <c r="R20" s="29">
        <v>0</v>
      </c>
      <c r="S20" s="30">
        <v>0</v>
      </c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</row>
    <row r="21" spans="1:39" ht="18.75" customHeight="1" x14ac:dyDescent="0.25">
      <c r="A21" s="586"/>
      <c r="B21" s="31" t="s">
        <v>110</v>
      </c>
      <c r="C21" s="32">
        <v>32</v>
      </c>
      <c r="D21" s="33">
        <v>32</v>
      </c>
      <c r="E21" s="33">
        <v>0</v>
      </c>
      <c r="F21" s="18">
        <v>0</v>
      </c>
      <c r="G21" s="17">
        <v>0</v>
      </c>
      <c r="H21" s="34">
        <v>0</v>
      </c>
      <c r="I21" s="35">
        <v>63</v>
      </c>
      <c r="J21" s="36">
        <v>62</v>
      </c>
      <c r="K21" s="18">
        <v>1</v>
      </c>
      <c r="L21" s="32">
        <f t="shared" si="0"/>
        <v>0</v>
      </c>
      <c r="M21" s="18">
        <v>0</v>
      </c>
      <c r="N21" s="18">
        <v>0</v>
      </c>
      <c r="O21" s="18">
        <v>0</v>
      </c>
      <c r="P21" s="18">
        <v>0</v>
      </c>
      <c r="Q21" s="17">
        <v>0</v>
      </c>
      <c r="R21" s="18">
        <v>0</v>
      </c>
      <c r="S21" s="34">
        <v>0</v>
      </c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</row>
    <row r="22" spans="1:39" ht="18.75" customHeight="1" x14ac:dyDescent="0.25">
      <c r="A22" s="586"/>
      <c r="B22" s="22" t="s">
        <v>30</v>
      </c>
      <c r="C22" s="23">
        <v>10</v>
      </c>
      <c r="D22" s="24">
        <v>10</v>
      </c>
      <c r="E22" s="24">
        <v>0</v>
      </c>
      <c r="F22" s="29">
        <v>0</v>
      </c>
      <c r="G22" s="56">
        <v>0</v>
      </c>
      <c r="H22" s="30">
        <v>0</v>
      </c>
      <c r="I22" s="27">
        <v>46</v>
      </c>
      <c r="J22" s="28">
        <v>50</v>
      </c>
      <c r="K22" s="29">
        <v>1</v>
      </c>
      <c r="L22" s="23">
        <f t="shared" si="0"/>
        <v>11</v>
      </c>
      <c r="M22" s="29">
        <v>0</v>
      </c>
      <c r="N22" s="29">
        <v>1</v>
      </c>
      <c r="O22" s="29">
        <v>10</v>
      </c>
      <c r="P22" s="29">
        <v>0</v>
      </c>
      <c r="Q22" s="56">
        <v>0</v>
      </c>
      <c r="R22" s="29">
        <v>0</v>
      </c>
      <c r="S22" s="30">
        <v>0</v>
      </c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</row>
    <row r="23" spans="1:39" ht="18.75" customHeight="1" x14ac:dyDescent="0.25">
      <c r="A23" s="586"/>
      <c r="B23" s="31" t="s">
        <v>31</v>
      </c>
      <c r="C23" s="32">
        <v>25</v>
      </c>
      <c r="D23" s="33">
        <v>25</v>
      </c>
      <c r="E23" s="33">
        <v>0</v>
      </c>
      <c r="F23" s="37">
        <v>0</v>
      </c>
      <c r="G23" s="33">
        <v>0</v>
      </c>
      <c r="H23" s="38">
        <v>0</v>
      </c>
      <c r="I23" s="35">
        <v>184</v>
      </c>
      <c r="J23" s="36">
        <v>159</v>
      </c>
      <c r="K23" s="18">
        <v>9</v>
      </c>
      <c r="L23" s="32">
        <f t="shared" si="0"/>
        <v>31</v>
      </c>
      <c r="M23" s="18">
        <v>11</v>
      </c>
      <c r="N23" s="18">
        <v>5</v>
      </c>
      <c r="O23" s="18">
        <v>10</v>
      </c>
      <c r="P23" s="18">
        <v>0</v>
      </c>
      <c r="Q23" s="17">
        <v>1</v>
      </c>
      <c r="R23" s="18">
        <v>0</v>
      </c>
      <c r="S23" s="34">
        <v>4</v>
      </c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</row>
    <row r="24" spans="1:39" ht="18.75" customHeight="1" x14ac:dyDescent="0.25">
      <c r="A24" s="586"/>
      <c r="B24" s="22" t="s">
        <v>111</v>
      </c>
      <c r="C24" s="23">
        <v>5</v>
      </c>
      <c r="D24" s="24">
        <v>5</v>
      </c>
      <c r="E24" s="24">
        <v>0</v>
      </c>
      <c r="F24" s="29">
        <v>0</v>
      </c>
      <c r="G24" s="56">
        <v>0</v>
      </c>
      <c r="H24" s="30">
        <v>0</v>
      </c>
      <c r="I24" s="27">
        <v>5</v>
      </c>
      <c r="J24" s="28">
        <v>5</v>
      </c>
      <c r="K24" s="29">
        <v>0</v>
      </c>
      <c r="L24" s="23">
        <f t="shared" si="0"/>
        <v>0</v>
      </c>
      <c r="M24" s="29">
        <v>0</v>
      </c>
      <c r="N24" s="29">
        <v>0</v>
      </c>
      <c r="O24" s="29">
        <v>0</v>
      </c>
      <c r="P24" s="29">
        <v>0</v>
      </c>
      <c r="Q24" s="56">
        <v>0</v>
      </c>
      <c r="R24" s="29">
        <v>0</v>
      </c>
      <c r="S24" s="30">
        <v>0</v>
      </c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</row>
    <row r="25" spans="1:39" ht="18.75" customHeight="1" x14ac:dyDescent="0.25">
      <c r="A25" s="586"/>
      <c r="B25" s="31" t="s">
        <v>32</v>
      </c>
      <c r="C25" s="32">
        <v>8</v>
      </c>
      <c r="D25" s="33">
        <v>8</v>
      </c>
      <c r="E25" s="33">
        <v>0</v>
      </c>
      <c r="F25" s="18">
        <v>0</v>
      </c>
      <c r="G25" s="17">
        <v>0</v>
      </c>
      <c r="H25" s="34">
        <v>0</v>
      </c>
      <c r="I25" s="35">
        <v>74</v>
      </c>
      <c r="J25" s="36">
        <v>70</v>
      </c>
      <c r="K25" s="18">
        <v>1</v>
      </c>
      <c r="L25" s="32">
        <f t="shared" si="0"/>
        <v>9</v>
      </c>
      <c r="M25" s="18">
        <v>2</v>
      </c>
      <c r="N25" s="18">
        <v>0</v>
      </c>
      <c r="O25" s="18">
        <v>5</v>
      </c>
      <c r="P25" s="18">
        <v>0</v>
      </c>
      <c r="Q25" s="17">
        <v>2</v>
      </c>
      <c r="R25" s="18">
        <v>0</v>
      </c>
      <c r="S25" s="34">
        <v>0</v>
      </c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</row>
    <row r="26" spans="1:39" ht="18.75" customHeight="1" x14ac:dyDescent="0.25">
      <c r="A26" s="586"/>
      <c r="B26" s="22" t="s">
        <v>94</v>
      </c>
      <c r="C26" s="23">
        <v>25</v>
      </c>
      <c r="D26" s="24">
        <v>25</v>
      </c>
      <c r="E26" s="24">
        <v>0</v>
      </c>
      <c r="F26" s="29">
        <v>0</v>
      </c>
      <c r="G26" s="56">
        <v>0</v>
      </c>
      <c r="H26" s="30">
        <v>0</v>
      </c>
      <c r="I26" s="27">
        <v>67</v>
      </c>
      <c r="J26" s="28">
        <v>62</v>
      </c>
      <c r="K26" s="29">
        <v>2</v>
      </c>
      <c r="L26" s="23">
        <f t="shared" si="0"/>
        <v>5</v>
      </c>
      <c r="M26" s="29">
        <v>3</v>
      </c>
      <c r="N26" s="29">
        <v>2</v>
      </c>
      <c r="O26" s="29">
        <v>0</v>
      </c>
      <c r="P26" s="29">
        <v>0</v>
      </c>
      <c r="Q26" s="56">
        <v>0</v>
      </c>
      <c r="R26" s="29">
        <v>0</v>
      </c>
      <c r="S26" s="30">
        <v>0</v>
      </c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</row>
    <row r="27" spans="1:39" ht="18.75" customHeight="1" x14ac:dyDescent="0.25">
      <c r="A27" s="586"/>
      <c r="B27" s="31" t="s">
        <v>33</v>
      </c>
      <c r="C27" s="32">
        <v>30</v>
      </c>
      <c r="D27" s="33">
        <v>30</v>
      </c>
      <c r="E27" s="33">
        <v>0</v>
      </c>
      <c r="F27" s="37">
        <v>0</v>
      </c>
      <c r="G27" s="33">
        <v>0</v>
      </c>
      <c r="H27" s="38">
        <v>0</v>
      </c>
      <c r="I27" s="35">
        <v>74</v>
      </c>
      <c r="J27" s="36">
        <v>74</v>
      </c>
      <c r="K27" s="18">
        <v>0</v>
      </c>
      <c r="L27" s="32">
        <f t="shared" si="0"/>
        <v>9</v>
      </c>
      <c r="M27" s="18">
        <v>0</v>
      </c>
      <c r="N27" s="18">
        <v>1</v>
      </c>
      <c r="O27" s="18">
        <v>8</v>
      </c>
      <c r="P27" s="18">
        <v>0</v>
      </c>
      <c r="Q27" s="17">
        <v>0</v>
      </c>
      <c r="R27" s="18">
        <v>0</v>
      </c>
      <c r="S27" s="34">
        <v>0</v>
      </c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</row>
    <row r="28" spans="1:39" ht="18.75" customHeight="1" x14ac:dyDescent="0.25">
      <c r="A28" s="586"/>
      <c r="B28" s="22" t="s">
        <v>112</v>
      </c>
      <c r="C28" s="23">
        <v>22</v>
      </c>
      <c r="D28" s="24">
        <v>22</v>
      </c>
      <c r="E28" s="24">
        <v>0</v>
      </c>
      <c r="F28" s="29">
        <v>0</v>
      </c>
      <c r="G28" s="56">
        <v>0</v>
      </c>
      <c r="H28" s="30">
        <v>0</v>
      </c>
      <c r="I28" s="27">
        <v>41</v>
      </c>
      <c r="J28" s="28">
        <v>41</v>
      </c>
      <c r="K28" s="29">
        <v>0</v>
      </c>
      <c r="L28" s="23">
        <f t="shared" si="0"/>
        <v>0</v>
      </c>
      <c r="M28" s="29">
        <v>0</v>
      </c>
      <c r="N28" s="29">
        <v>0</v>
      </c>
      <c r="O28" s="29">
        <v>0</v>
      </c>
      <c r="P28" s="29">
        <v>0</v>
      </c>
      <c r="Q28" s="56">
        <v>0</v>
      </c>
      <c r="R28" s="29">
        <v>0</v>
      </c>
      <c r="S28" s="30">
        <v>0</v>
      </c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</row>
    <row r="29" spans="1:39" ht="18.75" customHeight="1" x14ac:dyDescent="0.25">
      <c r="A29" s="586"/>
      <c r="B29" s="31" t="s">
        <v>113</v>
      </c>
      <c r="C29" s="32">
        <v>100</v>
      </c>
      <c r="D29" s="33">
        <v>100</v>
      </c>
      <c r="E29" s="33">
        <v>0</v>
      </c>
      <c r="F29" s="18">
        <v>0</v>
      </c>
      <c r="G29" s="17">
        <v>0</v>
      </c>
      <c r="H29" s="34">
        <v>0</v>
      </c>
      <c r="I29" s="35">
        <v>190</v>
      </c>
      <c r="J29" s="36">
        <v>190</v>
      </c>
      <c r="K29" s="18">
        <v>11</v>
      </c>
      <c r="L29" s="32">
        <f t="shared" si="0"/>
        <v>91</v>
      </c>
      <c r="M29" s="18">
        <v>70</v>
      </c>
      <c r="N29" s="18">
        <v>19</v>
      </c>
      <c r="O29" s="18">
        <v>0</v>
      </c>
      <c r="P29" s="18">
        <v>0</v>
      </c>
      <c r="Q29" s="17">
        <v>2</v>
      </c>
      <c r="R29" s="18">
        <v>0</v>
      </c>
      <c r="S29" s="34">
        <v>0</v>
      </c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</row>
    <row r="30" spans="1:39" ht="18.75" customHeight="1" x14ac:dyDescent="0.25">
      <c r="A30" s="586"/>
      <c r="B30" s="22" t="s">
        <v>34</v>
      </c>
      <c r="C30" s="23">
        <v>30</v>
      </c>
      <c r="D30" s="24">
        <v>25</v>
      </c>
      <c r="E30" s="24">
        <v>2</v>
      </c>
      <c r="F30" s="29">
        <v>0</v>
      </c>
      <c r="G30" s="56">
        <v>3</v>
      </c>
      <c r="H30" s="30">
        <v>0</v>
      </c>
      <c r="I30" s="27">
        <v>294</v>
      </c>
      <c r="J30" s="28">
        <v>275</v>
      </c>
      <c r="K30" s="29">
        <v>10</v>
      </c>
      <c r="L30" s="23">
        <f t="shared" si="0"/>
        <v>28</v>
      </c>
      <c r="M30" s="29">
        <v>4</v>
      </c>
      <c r="N30" s="29">
        <v>1</v>
      </c>
      <c r="O30" s="29">
        <v>19</v>
      </c>
      <c r="P30" s="29">
        <v>0</v>
      </c>
      <c r="Q30" s="56">
        <v>2</v>
      </c>
      <c r="R30" s="29">
        <v>0</v>
      </c>
      <c r="S30" s="30">
        <v>2</v>
      </c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</row>
    <row r="31" spans="1:39" ht="18.75" customHeight="1" x14ac:dyDescent="0.25">
      <c r="A31" s="586"/>
      <c r="B31" s="40" t="s">
        <v>35</v>
      </c>
      <c r="C31" s="41">
        <v>25</v>
      </c>
      <c r="D31" s="33">
        <v>25</v>
      </c>
      <c r="E31" s="33">
        <v>0</v>
      </c>
      <c r="F31" s="86">
        <v>0</v>
      </c>
      <c r="G31" s="85">
        <v>0</v>
      </c>
      <c r="H31" s="42">
        <v>0</v>
      </c>
      <c r="I31" s="43">
        <v>131</v>
      </c>
      <c r="J31" s="44">
        <v>113</v>
      </c>
      <c r="K31" s="45">
        <v>4</v>
      </c>
      <c r="L31" s="46">
        <f t="shared" si="0"/>
        <v>35</v>
      </c>
      <c r="M31" s="45">
        <v>12</v>
      </c>
      <c r="N31" s="45">
        <v>8</v>
      </c>
      <c r="O31" s="45">
        <v>5</v>
      </c>
      <c r="P31" s="86">
        <v>0</v>
      </c>
      <c r="Q31" s="211">
        <v>6</v>
      </c>
      <c r="R31" s="45">
        <v>2</v>
      </c>
      <c r="S31" s="47">
        <v>2</v>
      </c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</row>
    <row r="32" spans="1:39" ht="18.75" customHeight="1" x14ac:dyDescent="0.25">
      <c r="A32" s="586"/>
      <c r="B32" s="48" t="s">
        <v>36</v>
      </c>
      <c r="C32" s="6">
        <f t="shared" ref="C32:S32" si="1">SUM(C11:C31)</f>
        <v>937</v>
      </c>
      <c r="D32" s="49">
        <f t="shared" si="1"/>
        <v>876</v>
      </c>
      <c r="E32" s="49">
        <f t="shared" si="1"/>
        <v>48</v>
      </c>
      <c r="F32" s="50">
        <f t="shared" si="1"/>
        <v>6</v>
      </c>
      <c r="G32" s="50">
        <f t="shared" si="1"/>
        <v>7</v>
      </c>
      <c r="H32" s="50">
        <f t="shared" si="1"/>
        <v>0</v>
      </c>
      <c r="I32" s="51">
        <f t="shared" si="1"/>
        <v>4664</v>
      </c>
      <c r="J32" s="52">
        <f t="shared" si="1"/>
        <v>4272</v>
      </c>
      <c r="K32" s="50">
        <f t="shared" si="1"/>
        <v>216</v>
      </c>
      <c r="L32" s="6">
        <f t="shared" si="1"/>
        <v>707</v>
      </c>
      <c r="M32" s="50">
        <f t="shared" si="1"/>
        <v>291</v>
      </c>
      <c r="N32" s="50">
        <f t="shared" si="1"/>
        <v>129</v>
      </c>
      <c r="O32" s="50">
        <f t="shared" si="1"/>
        <v>215</v>
      </c>
      <c r="P32" s="50">
        <f t="shared" si="1"/>
        <v>1</v>
      </c>
      <c r="Q32" s="68">
        <f t="shared" si="1"/>
        <v>47</v>
      </c>
      <c r="R32" s="50">
        <f t="shared" si="1"/>
        <v>3</v>
      </c>
      <c r="S32" s="53">
        <f t="shared" si="1"/>
        <v>21</v>
      </c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</row>
    <row r="33" spans="1:39" ht="18.75" customHeight="1" x14ac:dyDescent="0.25">
      <c r="A33" s="586"/>
      <c r="B33" s="597" t="s">
        <v>37</v>
      </c>
      <c r="C33" s="579"/>
      <c r="D33" s="579"/>
      <c r="E33" s="579"/>
      <c r="F33" s="579"/>
      <c r="G33" s="579"/>
      <c r="H33" s="579"/>
      <c r="I33" s="579"/>
      <c r="J33" s="579"/>
      <c r="K33" s="579"/>
      <c r="L33" s="579"/>
      <c r="M33" s="579"/>
      <c r="N33" s="579"/>
      <c r="O33" s="579"/>
      <c r="P33" s="579"/>
      <c r="Q33" s="579"/>
      <c r="R33" s="579"/>
      <c r="S33" s="580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</row>
    <row r="34" spans="1:39" ht="18.75" customHeight="1" x14ac:dyDescent="0.25">
      <c r="A34" s="586"/>
      <c r="B34" s="54" t="s">
        <v>26</v>
      </c>
      <c r="C34" s="23">
        <v>100</v>
      </c>
      <c r="D34" s="55">
        <v>100</v>
      </c>
      <c r="E34" s="56">
        <v>0</v>
      </c>
      <c r="F34" s="29">
        <v>0</v>
      </c>
      <c r="G34" s="29">
        <v>0</v>
      </c>
      <c r="H34" s="29">
        <v>0</v>
      </c>
      <c r="I34" s="57">
        <v>403</v>
      </c>
      <c r="J34" s="56">
        <v>381</v>
      </c>
      <c r="K34" s="29">
        <v>13</v>
      </c>
      <c r="L34" s="58">
        <f t="shared" ref="L34:L37" si="2">SUM(M34:S34)</f>
        <v>76</v>
      </c>
      <c r="M34" s="59">
        <v>19</v>
      </c>
      <c r="N34" s="29">
        <v>16</v>
      </c>
      <c r="O34" s="60">
        <v>20</v>
      </c>
      <c r="P34" s="60">
        <v>0</v>
      </c>
      <c r="Q34" s="60">
        <v>5</v>
      </c>
      <c r="R34" s="29">
        <v>10</v>
      </c>
      <c r="S34" s="225">
        <v>6</v>
      </c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</row>
    <row r="35" spans="1:39" ht="18.75" customHeight="1" x14ac:dyDescent="0.25">
      <c r="A35" s="586"/>
      <c r="B35" s="40" t="s">
        <v>27</v>
      </c>
      <c r="C35" s="32">
        <v>51</v>
      </c>
      <c r="D35" s="44">
        <v>50</v>
      </c>
      <c r="E35" s="61">
        <v>0</v>
      </c>
      <c r="F35" s="62">
        <v>1</v>
      </c>
      <c r="G35" s="62">
        <v>0</v>
      </c>
      <c r="H35" s="62">
        <v>0</v>
      </c>
      <c r="I35" s="43">
        <v>260</v>
      </c>
      <c r="J35" s="61">
        <v>237</v>
      </c>
      <c r="K35" s="37">
        <v>13</v>
      </c>
      <c r="L35" s="32">
        <f t="shared" si="2"/>
        <v>53</v>
      </c>
      <c r="M35" s="63">
        <v>17</v>
      </c>
      <c r="N35" s="37">
        <v>6</v>
      </c>
      <c r="O35" s="33">
        <v>15</v>
      </c>
      <c r="P35" s="33">
        <v>0</v>
      </c>
      <c r="Q35" s="33">
        <v>6</v>
      </c>
      <c r="R35" s="37">
        <v>4</v>
      </c>
      <c r="S35" s="38">
        <v>5</v>
      </c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</row>
    <row r="36" spans="1:39" ht="18.75" customHeight="1" x14ac:dyDescent="0.25">
      <c r="A36" s="586"/>
      <c r="B36" s="213" t="s">
        <v>85</v>
      </c>
      <c r="C36" s="23">
        <v>25</v>
      </c>
      <c r="D36" s="214">
        <v>25</v>
      </c>
      <c r="E36" s="215">
        <v>0</v>
      </c>
      <c r="F36" s="216">
        <v>0</v>
      </c>
      <c r="G36" s="216">
        <v>0</v>
      </c>
      <c r="H36" s="216">
        <v>0</v>
      </c>
      <c r="I36" s="217">
        <v>74</v>
      </c>
      <c r="J36" s="215">
        <v>68</v>
      </c>
      <c r="K36" s="25">
        <v>2</v>
      </c>
      <c r="L36" s="23">
        <f t="shared" si="2"/>
        <v>5</v>
      </c>
      <c r="M36" s="218">
        <v>3</v>
      </c>
      <c r="N36" s="25">
        <v>1</v>
      </c>
      <c r="O36" s="24">
        <v>0</v>
      </c>
      <c r="P36" s="24">
        <v>0</v>
      </c>
      <c r="Q36" s="24">
        <v>1</v>
      </c>
      <c r="R36" s="25">
        <v>0</v>
      </c>
      <c r="S36" s="26">
        <v>0</v>
      </c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</row>
    <row r="37" spans="1:39" ht="18.75" customHeight="1" x14ac:dyDescent="0.25">
      <c r="A37" s="586"/>
      <c r="B37" s="40" t="s">
        <v>84</v>
      </c>
      <c r="C37" s="32">
        <v>26</v>
      </c>
      <c r="D37" s="44">
        <v>25</v>
      </c>
      <c r="E37" s="61">
        <v>1</v>
      </c>
      <c r="F37" s="62">
        <v>0</v>
      </c>
      <c r="G37" s="62">
        <v>0</v>
      </c>
      <c r="H37" s="62">
        <v>0</v>
      </c>
      <c r="I37" s="43">
        <v>75</v>
      </c>
      <c r="J37" s="61">
        <v>63</v>
      </c>
      <c r="K37" s="219">
        <v>4</v>
      </c>
      <c r="L37" s="41">
        <f t="shared" si="2"/>
        <v>7</v>
      </c>
      <c r="M37" s="220">
        <v>5</v>
      </c>
      <c r="N37" s="219">
        <v>2</v>
      </c>
      <c r="O37" s="221">
        <v>0</v>
      </c>
      <c r="P37" s="221">
        <v>0</v>
      </c>
      <c r="Q37" s="221">
        <v>0</v>
      </c>
      <c r="R37" s="219">
        <v>0</v>
      </c>
      <c r="S37" s="222">
        <v>0</v>
      </c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</row>
    <row r="38" spans="1:39" ht="18.75" customHeight="1" x14ac:dyDescent="0.25">
      <c r="A38" s="586"/>
      <c r="B38" s="64" t="s">
        <v>38</v>
      </c>
      <c r="C38" s="6">
        <f t="shared" ref="C38:S38" si="3">SUM(C34:C37)</f>
        <v>202</v>
      </c>
      <c r="D38" s="52">
        <f t="shared" si="3"/>
        <v>200</v>
      </c>
      <c r="E38" s="49">
        <f t="shared" si="3"/>
        <v>1</v>
      </c>
      <c r="F38" s="50">
        <f t="shared" si="3"/>
        <v>1</v>
      </c>
      <c r="G38" s="50">
        <f t="shared" si="3"/>
        <v>0</v>
      </c>
      <c r="H38" s="50">
        <f t="shared" si="3"/>
        <v>0</v>
      </c>
      <c r="I38" s="65">
        <f t="shared" si="3"/>
        <v>812</v>
      </c>
      <c r="J38" s="49">
        <f t="shared" si="3"/>
        <v>749</v>
      </c>
      <c r="K38" s="66">
        <f t="shared" si="3"/>
        <v>32</v>
      </c>
      <c r="L38" s="6">
        <f t="shared" si="3"/>
        <v>141</v>
      </c>
      <c r="M38" s="67">
        <f t="shared" si="3"/>
        <v>44</v>
      </c>
      <c r="N38" s="68">
        <f t="shared" si="3"/>
        <v>25</v>
      </c>
      <c r="O38" s="68">
        <f t="shared" si="3"/>
        <v>35</v>
      </c>
      <c r="P38" s="53">
        <f t="shared" si="3"/>
        <v>0</v>
      </c>
      <c r="Q38" s="68">
        <f t="shared" si="3"/>
        <v>12</v>
      </c>
      <c r="R38" s="66">
        <f t="shared" si="3"/>
        <v>14</v>
      </c>
      <c r="S38" s="53">
        <f t="shared" si="3"/>
        <v>11</v>
      </c>
      <c r="T38" s="69"/>
      <c r="U38" s="69"/>
      <c r="V38" s="69"/>
      <c r="W38" s="69"/>
      <c r="X38" s="69"/>
      <c r="Y38" s="69"/>
      <c r="Z38" s="69"/>
      <c r="AA38" s="3"/>
      <c r="AB38" s="69"/>
      <c r="AC38" s="69"/>
      <c r="AD38" s="69"/>
      <c r="AE38" s="69"/>
      <c r="AF38" s="69"/>
      <c r="AG38" s="69"/>
      <c r="AH38" s="69"/>
      <c r="AI38" s="3"/>
      <c r="AJ38" s="69"/>
      <c r="AK38" s="69"/>
      <c r="AL38" s="69"/>
      <c r="AM38" s="69"/>
    </row>
    <row r="39" spans="1:39" ht="18.75" customHeight="1" x14ac:dyDescent="0.25">
      <c r="A39" s="586"/>
      <c r="B39" s="597" t="s">
        <v>86</v>
      </c>
      <c r="C39" s="579"/>
      <c r="D39" s="579"/>
      <c r="E39" s="579"/>
      <c r="F39" s="579"/>
      <c r="G39" s="579"/>
      <c r="H39" s="579"/>
      <c r="I39" s="579"/>
      <c r="J39" s="579"/>
      <c r="K39" s="579"/>
      <c r="L39" s="579"/>
      <c r="M39" s="579"/>
      <c r="N39" s="579"/>
      <c r="O39" s="579"/>
      <c r="P39" s="579"/>
      <c r="Q39" s="579"/>
      <c r="R39" s="579"/>
      <c r="S39" s="580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</row>
    <row r="40" spans="1:39" ht="18.75" customHeight="1" x14ac:dyDescent="0.25">
      <c r="A40" s="586"/>
      <c r="B40" s="213" t="s">
        <v>26</v>
      </c>
      <c r="C40" s="23">
        <v>100</v>
      </c>
      <c r="D40" s="214">
        <v>100</v>
      </c>
      <c r="E40" s="215">
        <v>0</v>
      </c>
      <c r="F40" s="223">
        <v>0</v>
      </c>
      <c r="G40" s="223">
        <v>0</v>
      </c>
      <c r="H40" s="223">
        <v>0</v>
      </c>
      <c r="I40" s="57">
        <v>239</v>
      </c>
      <c r="J40" s="60">
        <v>225</v>
      </c>
      <c r="K40" s="223">
        <v>14</v>
      </c>
      <c r="L40" s="58">
        <f t="shared" ref="L40:L41" si="4">SUM(M40:S40)</f>
        <v>27</v>
      </c>
      <c r="M40" s="224">
        <v>11</v>
      </c>
      <c r="N40" s="223">
        <v>7</v>
      </c>
      <c r="O40" s="60">
        <v>0</v>
      </c>
      <c r="P40" s="60">
        <v>0</v>
      </c>
      <c r="Q40" s="60">
        <v>8</v>
      </c>
      <c r="R40" s="223">
        <v>0</v>
      </c>
      <c r="S40" s="225">
        <v>1</v>
      </c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</row>
    <row r="41" spans="1:39" ht="18.75" customHeight="1" x14ac:dyDescent="0.25">
      <c r="A41" s="586"/>
      <c r="B41" s="40" t="s">
        <v>27</v>
      </c>
      <c r="C41" s="32">
        <v>50</v>
      </c>
      <c r="D41" s="44">
        <v>50</v>
      </c>
      <c r="E41" s="61">
        <v>0</v>
      </c>
      <c r="F41" s="45">
        <v>0</v>
      </c>
      <c r="G41" s="45">
        <v>0</v>
      </c>
      <c r="H41" s="45">
        <v>0</v>
      </c>
      <c r="I41" s="226">
        <v>175</v>
      </c>
      <c r="J41" s="211">
        <v>154</v>
      </c>
      <c r="K41" s="45">
        <v>15</v>
      </c>
      <c r="L41" s="32">
        <f t="shared" si="4"/>
        <v>32</v>
      </c>
      <c r="M41" s="228">
        <v>19</v>
      </c>
      <c r="N41" s="45">
        <v>4</v>
      </c>
      <c r="O41" s="85">
        <v>0</v>
      </c>
      <c r="P41" s="85">
        <v>0</v>
      </c>
      <c r="Q41" s="85">
        <v>8</v>
      </c>
      <c r="R41" s="45">
        <v>1</v>
      </c>
      <c r="S41" s="47">
        <v>0</v>
      </c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</row>
    <row r="42" spans="1:39" ht="18.75" customHeight="1" x14ac:dyDescent="0.25">
      <c r="A42" s="586"/>
      <c r="B42" s="229" t="s">
        <v>95</v>
      </c>
      <c r="C42" s="6">
        <f t="shared" ref="C42:S42" si="5">SUM(C40:C41)</f>
        <v>150</v>
      </c>
      <c r="D42" s="230">
        <f t="shared" si="5"/>
        <v>150</v>
      </c>
      <c r="E42" s="50">
        <f t="shared" si="5"/>
        <v>0</v>
      </c>
      <c r="F42" s="50">
        <f t="shared" si="5"/>
        <v>0</v>
      </c>
      <c r="G42" s="50">
        <f t="shared" si="5"/>
        <v>0</v>
      </c>
      <c r="H42" s="50">
        <f t="shared" si="5"/>
        <v>0</v>
      </c>
      <c r="I42" s="51">
        <f t="shared" si="5"/>
        <v>414</v>
      </c>
      <c r="J42" s="50">
        <f t="shared" si="5"/>
        <v>379</v>
      </c>
      <c r="K42" s="50">
        <f t="shared" si="5"/>
        <v>29</v>
      </c>
      <c r="L42" s="6">
        <f t="shared" si="5"/>
        <v>59</v>
      </c>
      <c r="M42" s="230">
        <f t="shared" si="5"/>
        <v>30</v>
      </c>
      <c r="N42" s="50">
        <f t="shared" si="5"/>
        <v>11</v>
      </c>
      <c r="O42" s="50">
        <f t="shared" si="5"/>
        <v>0</v>
      </c>
      <c r="P42" s="212">
        <f t="shared" si="5"/>
        <v>0</v>
      </c>
      <c r="Q42" s="50">
        <f t="shared" si="5"/>
        <v>16</v>
      </c>
      <c r="R42" s="50">
        <f t="shared" si="5"/>
        <v>1</v>
      </c>
      <c r="S42" s="53">
        <f t="shared" si="5"/>
        <v>1</v>
      </c>
      <c r="T42" s="231"/>
      <c r="U42" s="231"/>
      <c r="V42" s="231"/>
      <c r="W42" s="231"/>
      <c r="X42" s="231"/>
      <c r="Y42" s="231"/>
      <c r="Z42" s="231"/>
      <c r="AA42" s="231"/>
      <c r="AB42" s="231"/>
      <c r="AC42" s="231"/>
      <c r="AD42" s="231"/>
      <c r="AE42" s="231"/>
      <c r="AF42" s="231"/>
      <c r="AG42" s="231"/>
      <c r="AH42" s="231"/>
      <c r="AI42" s="231"/>
      <c r="AJ42" s="231"/>
      <c r="AK42" s="231"/>
      <c r="AL42" s="231"/>
      <c r="AM42" s="231"/>
    </row>
    <row r="43" spans="1:39" ht="18.75" customHeight="1" x14ac:dyDescent="0.25">
      <c r="A43" s="586"/>
      <c r="B43" s="597" t="s">
        <v>121</v>
      </c>
      <c r="C43" s="579"/>
      <c r="D43" s="579"/>
      <c r="E43" s="579"/>
      <c r="F43" s="579"/>
      <c r="G43" s="579"/>
      <c r="H43" s="579"/>
      <c r="I43" s="579"/>
      <c r="J43" s="579"/>
      <c r="K43" s="579"/>
      <c r="L43" s="579"/>
      <c r="M43" s="579"/>
      <c r="N43" s="579"/>
      <c r="O43" s="579"/>
      <c r="P43" s="579"/>
      <c r="Q43" s="579"/>
      <c r="R43" s="579"/>
      <c r="S43" s="580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</row>
    <row r="44" spans="1:39" ht="18.75" customHeight="1" x14ac:dyDescent="0.25">
      <c r="A44" s="586"/>
      <c r="B44" s="213" t="s">
        <v>26</v>
      </c>
      <c r="C44" s="23">
        <v>99</v>
      </c>
      <c r="D44" s="214">
        <v>99</v>
      </c>
      <c r="E44" s="215">
        <v>0</v>
      </c>
      <c r="F44" s="223">
        <v>0</v>
      </c>
      <c r="G44" s="223">
        <v>0</v>
      </c>
      <c r="H44" s="223">
        <v>0</v>
      </c>
      <c r="I44" s="57">
        <v>94</v>
      </c>
      <c r="J44" s="60">
        <v>94</v>
      </c>
      <c r="K44" s="223">
        <v>0</v>
      </c>
      <c r="L44" s="58">
        <f t="shared" ref="L44:L45" si="6">SUM(M44:S44)</f>
        <v>5</v>
      </c>
      <c r="M44" s="224">
        <v>0</v>
      </c>
      <c r="N44" s="223">
        <v>5</v>
      </c>
      <c r="O44" s="60">
        <v>0</v>
      </c>
      <c r="P44" s="60">
        <v>0</v>
      </c>
      <c r="Q44" s="60">
        <v>0</v>
      </c>
      <c r="R44" s="225">
        <v>0</v>
      </c>
      <c r="S44" s="225">
        <v>0</v>
      </c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</row>
    <row r="45" spans="1:39" ht="18.75" customHeight="1" x14ac:dyDescent="0.25">
      <c r="A45" s="586"/>
      <c r="B45" s="40" t="s">
        <v>27</v>
      </c>
      <c r="C45" s="32">
        <v>50</v>
      </c>
      <c r="D45" s="44">
        <v>50</v>
      </c>
      <c r="E45" s="61">
        <v>0</v>
      </c>
      <c r="F45" s="45">
        <v>0</v>
      </c>
      <c r="G45" s="45">
        <v>0</v>
      </c>
      <c r="H45" s="45">
        <v>0</v>
      </c>
      <c r="I45" s="226">
        <v>48</v>
      </c>
      <c r="J45" s="211">
        <v>48</v>
      </c>
      <c r="K45" s="45">
        <v>0</v>
      </c>
      <c r="L45" s="32">
        <f t="shared" si="6"/>
        <v>2</v>
      </c>
      <c r="M45" s="228">
        <v>0</v>
      </c>
      <c r="N45" s="45">
        <v>2</v>
      </c>
      <c r="O45" s="85">
        <v>0</v>
      </c>
      <c r="P45" s="85">
        <v>0</v>
      </c>
      <c r="Q45" s="85">
        <v>0</v>
      </c>
      <c r="R45" s="47">
        <v>0</v>
      </c>
      <c r="S45" s="47">
        <v>0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</row>
    <row r="46" spans="1:39" ht="18.75" customHeight="1" x14ac:dyDescent="0.25">
      <c r="A46" s="586"/>
      <c r="B46" s="229" t="s">
        <v>122</v>
      </c>
      <c r="C46" s="6">
        <f t="shared" ref="C46:S46" si="7">SUM(C44:C45)</f>
        <v>149</v>
      </c>
      <c r="D46" s="230">
        <f t="shared" si="7"/>
        <v>149</v>
      </c>
      <c r="E46" s="50">
        <f t="shared" si="7"/>
        <v>0</v>
      </c>
      <c r="F46" s="50">
        <f t="shared" si="7"/>
        <v>0</v>
      </c>
      <c r="G46" s="50">
        <f t="shared" si="7"/>
        <v>0</v>
      </c>
      <c r="H46" s="50">
        <f t="shared" si="7"/>
        <v>0</v>
      </c>
      <c r="I46" s="51">
        <f t="shared" si="7"/>
        <v>142</v>
      </c>
      <c r="J46" s="50">
        <f t="shared" si="7"/>
        <v>142</v>
      </c>
      <c r="K46" s="50">
        <f t="shared" si="7"/>
        <v>0</v>
      </c>
      <c r="L46" s="6">
        <f t="shared" si="7"/>
        <v>7</v>
      </c>
      <c r="M46" s="230">
        <f t="shared" si="7"/>
        <v>0</v>
      </c>
      <c r="N46" s="50">
        <f t="shared" si="7"/>
        <v>7</v>
      </c>
      <c r="O46" s="50">
        <f t="shared" si="7"/>
        <v>0</v>
      </c>
      <c r="P46" s="212">
        <f t="shared" si="7"/>
        <v>0</v>
      </c>
      <c r="Q46" s="50">
        <f t="shared" si="7"/>
        <v>0</v>
      </c>
      <c r="R46" s="212">
        <f t="shared" si="7"/>
        <v>0</v>
      </c>
      <c r="S46" s="212">
        <f t="shared" si="7"/>
        <v>0</v>
      </c>
      <c r="T46" s="231"/>
      <c r="U46" s="231"/>
      <c r="V46" s="231"/>
      <c r="W46" s="231"/>
      <c r="X46" s="231"/>
      <c r="Y46" s="231"/>
      <c r="Z46" s="231"/>
      <c r="AA46" s="231"/>
      <c r="AB46" s="231"/>
      <c r="AC46" s="231"/>
      <c r="AD46" s="231"/>
      <c r="AE46" s="231"/>
      <c r="AF46" s="231"/>
      <c r="AG46" s="231"/>
      <c r="AH46" s="231"/>
      <c r="AI46" s="231"/>
      <c r="AJ46" s="231"/>
      <c r="AK46" s="231"/>
      <c r="AL46" s="231"/>
      <c r="AM46" s="231"/>
    </row>
    <row r="47" spans="1:39" ht="18.75" customHeight="1" x14ac:dyDescent="0.25">
      <c r="A47" s="587"/>
      <c r="B47" s="70" t="s">
        <v>39</v>
      </c>
      <c r="C47" s="71">
        <f t="shared" ref="C47:S47" si="8">C32+C38+C42+C46</f>
        <v>1438</v>
      </c>
      <c r="D47" s="71">
        <f t="shared" si="8"/>
        <v>1375</v>
      </c>
      <c r="E47" s="71">
        <f t="shared" si="8"/>
        <v>49</v>
      </c>
      <c r="F47" s="71">
        <f t="shared" si="8"/>
        <v>7</v>
      </c>
      <c r="G47" s="71">
        <f t="shared" si="8"/>
        <v>7</v>
      </c>
      <c r="H47" s="71">
        <f t="shared" si="8"/>
        <v>0</v>
      </c>
      <c r="I47" s="71">
        <f t="shared" si="8"/>
        <v>6032</v>
      </c>
      <c r="J47" s="71">
        <f t="shared" si="8"/>
        <v>5542</v>
      </c>
      <c r="K47" s="71">
        <f t="shared" si="8"/>
        <v>277</v>
      </c>
      <c r="L47" s="71">
        <f t="shared" si="8"/>
        <v>914</v>
      </c>
      <c r="M47" s="71">
        <f t="shared" si="8"/>
        <v>365</v>
      </c>
      <c r="N47" s="71">
        <f t="shared" si="8"/>
        <v>172</v>
      </c>
      <c r="O47" s="71">
        <f t="shared" si="8"/>
        <v>250</v>
      </c>
      <c r="P47" s="71">
        <f t="shared" si="8"/>
        <v>1</v>
      </c>
      <c r="Q47" s="71">
        <f t="shared" si="8"/>
        <v>75</v>
      </c>
      <c r="R47" s="71">
        <f t="shared" si="8"/>
        <v>18</v>
      </c>
      <c r="S47" s="76">
        <f t="shared" si="8"/>
        <v>33</v>
      </c>
      <c r="T47" s="3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</row>
    <row r="48" spans="1:39" ht="18.75" customHeight="1" x14ac:dyDescent="0.3">
      <c r="A48" s="77"/>
      <c r="B48" s="77"/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  <c r="AD48" s="77"/>
      <c r="AE48" s="77"/>
      <c r="AF48" s="77"/>
      <c r="AG48" s="77"/>
      <c r="AH48" s="77"/>
      <c r="AI48" s="77"/>
      <c r="AJ48" s="77"/>
      <c r="AK48" s="77"/>
      <c r="AL48" s="77"/>
      <c r="AM48" s="77"/>
    </row>
    <row r="49" spans="1:39" ht="18.75" customHeight="1" x14ac:dyDescent="0.3">
      <c r="A49" s="77"/>
      <c r="B49" s="77"/>
      <c r="C49" s="77"/>
      <c r="D49" s="77"/>
      <c r="E49" s="77"/>
      <c r="F49" s="77"/>
      <c r="G49" s="77"/>
      <c r="H49" s="77"/>
      <c r="I49" s="77"/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  <c r="AC49" s="77"/>
      <c r="AD49" s="77"/>
      <c r="AE49" s="77"/>
      <c r="AF49" s="77"/>
      <c r="AG49" s="77"/>
      <c r="AH49" s="77"/>
      <c r="AI49" s="77"/>
      <c r="AJ49" s="77"/>
      <c r="AK49" s="77"/>
      <c r="AL49" s="77"/>
      <c r="AM49" s="77"/>
    </row>
    <row r="50" spans="1:39" ht="15.75" customHeight="1" x14ac:dyDescent="0.3">
      <c r="A50" s="77"/>
      <c r="B50" s="581" t="s">
        <v>47</v>
      </c>
      <c r="C50" s="579"/>
      <c r="D50" s="579"/>
      <c r="E50" s="579"/>
      <c r="F50" s="579"/>
      <c r="G50" s="579"/>
      <c r="H50" s="579"/>
      <c r="I50" s="579"/>
      <c r="J50" s="579"/>
      <c r="K50" s="580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  <c r="AC50" s="77"/>
      <c r="AD50" s="77"/>
      <c r="AE50" s="77"/>
      <c r="AF50" s="77"/>
      <c r="AG50" s="77"/>
      <c r="AH50" s="77"/>
      <c r="AI50" s="77"/>
      <c r="AJ50" s="77"/>
      <c r="AK50" s="77"/>
      <c r="AL50" s="77"/>
      <c r="AM50" s="77"/>
    </row>
    <row r="51" spans="1:39" ht="18.75" customHeight="1" x14ac:dyDescent="0.3">
      <c r="A51" s="77"/>
      <c r="B51" s="582" t="s">
        <v>96</v>
      </c>
      <c r="C51" s="583"/>
      <c r="D51" s="583"/>
      <c r="E51" s="583"/>
      <c r="F51" s="583"/>
      <c r="G51" s="583"/>
      <c r="H51" s="583"/>
      <c r="I51" s="583"/>
      <c r="J51" s="583"/>
      <c r="K51" s="584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  <c r="AC51" s="77"/>
      <c r="AD51" s="77"/>
      <c r="AE51" s="77"/>
      <c r="AF51" s="77"/>
      <c r="AG51" s="77"/>
      <c r="AH51" s="77"/>
      <c r="AI51" s="77"/>
      <c r="AJ51" s="77"/>
      <c r="AK51" s="77"/>
      <c r="AL51" s="77"/>
      <c r="AM51" s="77"/>
    </row>
    <row r="52" spans="1:39" ht="18.75" customHeight="1" x14ac:dyDescent="0.3">
      <c r="A52" s="77"/>
      <c r="B52" s="588" t="s">
        <v>97</v>
      </c>
      <c r="C52" s="589"/>
      <c r="D52" s="589"/>
      <c r="E52" s="589"/>
      <c r="F52" s="589"/>
      <c r="G52" s="589"/>
      <c r="H52" s="589"/>
      <c r="I52" s="589"/>
      <c r="J52" s="589"/>
      <c r="K52" s="590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  <c r="AC52" s="77"/>
      <c r="AD52" s="77"/>
      <c r="AE52" s="77"/>
      <c r="AF52" s="77"/>
      <c r="AG52" s="77"/>
      <c r="AH52" s="77"/>
      <c r="AI52" s="77"/>
      <c r="AJ52" s="77"/>
      <c r="AK52" s="77"/>
      <c r="AL52" s="77"/>
      <c r="AM52" s="77"/>
    </row>
    <row r="53" spans="1:39" ht="18.75" customHeight="1" x14ac:dyDescent="0.3">
      <c r="A53" s="77"/>
      <c r="B53" s="588" t="s">
        <v>98</v>
      </c>
      <c r="C53" s="589"/>
      <c r="D53" s="589"/>
      <c r="E53" s="589"/>
      <c r="F53" s="589"/>
      <c r="G53" s="589"/>
      <c r="H53" s="589"/>
      <c r="I53" s="589"/>
      <c r="J53" s="589"/>
      <c r="K53" s="590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  <c r="AC53" s="77"/>
      <c r="AD53" s="77"/>
      <c r="AE53" s="77"/>
      <c r="AF53" s="77"/>
      <c r="AG53" s="77"/>
      <c r="AH53" s="77"/>
      <c r="AI53" s="77"/>
      <c r="AJ53" s="77"/>
      <c r="AK53" s="77"/>
      <c r="AL53" s="77"/>
      <c r="AM53" s="77"/>
    </row>
    <row r="54" spans="1:39" ht="18.75" customHeight="1" x14ac:dyDescent="0.3">
      <c r="A54" s="77"/>
      <c r="B54" s="588" t="s">
        <v>51</v>
      </c>
      <c r="C54" s="589"/>
      <c r="D54" s="589"/>
      <c r="E54" s="589"/>
      <c r="F54" s="589"/>
      <c r="G54" s="589"/>
      <c r="H54" s="589"/>
      <c r="I54" s="589"/>
      <c r="J54" s="589"/>
      <c r="K54" s="590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  <c r="AC54" s="77"/>
      <c r="AD54" s="77"/>
      <c r="AE54" s="77"/>
      <c r="AF54" s="77"/>
      <c r="AG54" s="77"/>
      <c r="AH54" s="77"/>
      <c r="AI54" s="77"/>
      <c r="AJ54" s="77"/>
      <c r="AK54" s="77"/>
      <c r="AL54" s="77"/>
      <c r="AM54" s="77"/>
    </row>
    <row r="55" spans="1:39" ht="18.75" customHeight="1" x14ac:dyDescent="0.3">
      <c r="A55" s="77"/>
      <c r="B55" s="588" t="s">
        <v>99</v>
      </c>
      <c r="C55" s="589"/>
      <c r="D55" s="589"/>
      <c r="E55" s="589"/>
      <c r="F55" s="589"/>
      <c r="G55" s="589"/>
      <c r="H55" s="589"/>
      <c r="I55" s="589"/>
      <c r="J55" s="589"/>
      <c r="K55" s="590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  <c r="AC55" s="77"/>
      <c r="AD55" s="77"/>
      <c r="AE55" s="77"/>
      <c r="AF55" s="77"/>
      <c r="AG55" s="77"/>
      <c r="AH55" s="77"/>
      <c r="AI55" s="77"/>
      <c r="AJ55" s="77"/>
      <c r="AK55" s="77"/>
      <c r="AL55" s="77"/>
      <c r="AM55" s="77"/>
    </row>
    <row r="56" spans="1:39" ht="18.75" customHeight="1" x14ac:dyDescent="0.3">
      <c r="A56" s="77"/>
      <c r="B56" s="588" t="s">
        <v>114</v>
      </c>
      <c r="C56" s="589"/>
      <c r="D56" s="589"/>
      <c r="E56" s="589"/>
      <c r="F56" s="589"/>
      <c r="G56" s="589"/>
      <c r="H56" s="589"/>
      <c r="I56" s="589"/>
      <c r="J56" s="589"/>
      <c r="K56" s="590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  <c r="AC56" s="77"/>
      <c r="AD56" s="77"/>
      <c r="AE56" s="77"/>
      <c r="AF56" s="77"/>
      <c r="AG56" s="77"/>
      <c r="AH56" s="77"/>
      <c r="AI56" s="77"/>
      <c r="AJ56" s="77"/>
      <c r="AK56" s="77"/>
      <c r="AL56" s="77"/>
      <c r="AM56" s="77"/>
    </row>
    <row r="57" spans="1:39" ht="18.75" customHeight="1" x14ac:dyDescent="0.3">
      <c r="A57" s="77"/>
      <c r="B57" s="591" t="s">
        <v>101</v>
      </c>
      <c r="C57" s="592"/>
      <c r="D57" s="592"/>
      <c r="E57" s="592"/>
      <c r="F57" s="592"/>
      <c r="G57" s="592"/>
      <c r="H57" s="592"/>
      <c r="I57" s="592"/>
      <c r="J57" s="592"/>
      <c r="K57" s="593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  <c r="AC57" s="77"/>
      <c r="AD57" s="77"/>
      <c r="AE57" s="77"/>
      <c r="AF57" s="77"/>
      <c r="AG57" s="77"/>
      <c r="AH57" s="77"/>
      <c r="AI57" s="77"/>
      <c r="AJ57" s="77"/>
      <c r="AK57" s="77"/>
      <c r="AL57" s="77"/>
      <c r="AM57" s="77"/>
    </row>
    <row r="58" spans="1:39" ht="18.75" customHeight="1" x14ac:dyDescent="0.3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  <c r="AC58" s="77"/>
      <c r="AD58" s="77"/>
      <c r="AE58" s="77"/>
      <c r="AF58" s="77"/>
      <c r="AG58" s="77"/>
      <c r="AH58" s="77"/>
      <c r="AI58" s="77"/>
      <c r="AJ58" s="77"/>
      <c r="AK58" s="77"/>
      <c r="AL58" s="77"/>
      <c r="AM58" s="77"/>
    </row>
    <row r="59" spans="1:39" ht="18.75" customHeight="1" x14ac:dyDescent="0.3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  <c r="AC59" s="77"/>
      <c r="AD59" s="77"/>
      <c r="AE59" s="77"/>
      <c r="AF59" s="77"/>
      <c r="AG59" s="77"/>
      <c r="AH59" s="77"/>
      <c r="AI59" s="77"/>
      <c r="AJ59" s="77"/>
      <c r="AK59" s="77"/>
      <c r="AL59" s="77"/>
      <c r="AM59" s="77"/>
    </row>
    <row r="60" spans="1:39" ht="18.75" customHeight="1" x14ac:dyDescent="0.3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  <c r="AH60" s="77"/>
      <c r="AI60" s="77"/>
      <c r="AJ60" s="77"/>
      <c r="AK60" s="77"/>
      <c r="AL60" s="77"/>
      <c r="AM60" s="77"/>
    </row>
    <row r="61" spans="1:39" ht="18.75" customHeight="1" x14ac:dyDescent="0.3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  <c r="AL61" s="77"/>
      <c r="AM61" s="77"/>
    </row>
    <row r="62" spans="1:39" ht="18.75" customHeight="1" x14ac:dyDescent="0.3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  <c r="AC62" s="77"/>
      <c r="AD62" s="77"/>
      <c r="AE62" s="77"/>
      <c r="AF62" s="77"/>
      <c r="AG62" s="77"/>
      <c r="AH62" s="77"/>
      <c r="AI62" s="77"/>
      <c r="AJ62" s="77"/>
      <c r="AK62" s="77"/>
      <c r="AL62" s="77"/>
      <c r="AM62" s="77"/>
    </row>
    <row r="63" spans="1:39" ht="18.75" customHeight="1" x14ac:dyDescent="0.3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  <c r="AC63" s="77"/>
      <c r="AD63" s="77"/>
      <c r="AE63" s="77"/>
      <c r="AF63" s="77"/>
      <c r="AG63" s="77"/>
      <c r="AH63" s="77"/>
      <c r="AI63" s="77"/>
      <c r="AJ63" s="77"/>
      <c r="AK63" s="77"/>
      <c r="AL63" s="77"/>
      <c r="AM63" s="77"/>
    </row>
    <row r="64" spans="1:39" ht="18.75" customHeight="1" x14ac:dyDescent="0.3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  <c r="AC64" s="77"/>
      <c r="AD64" s="77"/>
      <c r="AE64" s="77"/>
      <c r="AF64" s="77"/>
      <c r="AG64" s="77"/>
      <c r="AH64" s="77"/>
      <c r="AI64" s="77"/>
      <c r="AJ64" s="77"/>
      <c r="AK64" s="77"/>
      <c r="AL64" s="77"/>
      <c r="AM64" s="77"/>
    </row>
    <row r="65" spans="1:39" ht="18.75" customHeight="1" x14ac:dyDescent="0.3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  <c r="AC65" s="77"/>
      <c r="AD65" s="77"/>
      <c r="AE65" s="77"/>
      <c r="AF65" s="77"/>
      <c r="AG65" s="77"/>
      <c r="AH65" s="77"/>
      <c r="AI65" s="77"/>
      <c r="AJ65" s="77"/>
      <c r="AK65" s="77"/>
      <c r="AL65" s="77"/>
      <c r="AM65" s="77"/>
    </row>
    <row r="66" spans="1:39" ht="18.75" customHeight="1" x14ac:dyDescent="0.3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  <c r="AD66" s="77"/>
      <c r="AE66" s="77"/>
      <c r="AF66" s="77"/>
      <c r="AG66" s="77"/>
      <c r="AH66" s="77"/>
      <c r="AI66" s="77"/>
      <c r="AJ66" s="77"/>
      <c r="AK66" s="77"/>
      <c r="AL66" s="77"/>
      <c r="AM66" s="77"/>
    </row>
    <row r="67" spans="1:39" ht="18.75" customHeight="1" x14ac:dyDescent="0.3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  <c r="AC67" s="77"/>
      <c r="AD67" s="77"/>
      <c r="AE67" s="77"/>
      <c r="AF67" s="77"/>
      <c r="AG67" s="77"/>
      <c r="AH67" s="77"/>
      <c r="AI67" s="77"/>
      <c r="AJ67" s="77"/>
      <c r="AK67" s="77"/>
      <c r="AL67" s="77"/>
      <c r="AM67" s="77"/>
    </row>
    <row r="68" spans="1:39" ht="18.75" customHeight="1" x14ac:dyDescent="0.3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  <c r="AC68" s="77"/>
      <c r="AD68" s="77"/>
      <c r="AE68" s="77"/>
      <c r="AF68" s="77"/>
      <c r="AG68" s="77"/>
      <c r="AH68" s="77"/>
      <c r="AI68" s="77"/>
      <c r="AJ68" s="77"/>
      <c r="AK68" s="77"/>
      <c r="AL68" s="77"/>
      <c r="AM68" s="77"/>
    </row>
    <row r="69" spans="1:39" ht="18.75" customHeight="1" x14ac:dyDescent="0.3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  <c r="AM69" s="77"/>
    </row>
    <row r="70" spans="1:39" ht="18.75" customHeight="1" x14ac:dyDescent="0.3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</row>
    <row r="71" spans="1:39" ht="18.75" customHeight="1" x14ac:dyDescent="0.3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  <c r="AC71" s="77"/>
      <c r="AD71" s="77"/>
      <c r="AE71" s="77"/>
      <c r="AF71" s="77"/>
      <c r="AG71" s="77"/>
      <c r="AH71" s="77"/>
      <c r="AI71" s="77"/>
      <c r="AJ71" s="77"/>
      <c r="AK71" s="77"/>
      <c r="AL71" s="77"/>
      <c r="AM71" s="77"/>
    </row>
    <row r="72" spans="1:39" ht="18.75" customHeight="1" x14ac:dyDescent="0.3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</row>
    <row r="73" spans="1:39" ht="18.75" customHeight="1" x14ac:dyDescent="0.3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</row>
    <row r="74" spans="1:39" ht="18.75" customHeight="1" x14ac:dyDescent="0.3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</row>
    <row r="75" spans="1:39" ht="18.75" customHeight="1" x14ac:dyDescent="0.3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</row>
    <row r="76" spans="1:39" ht="18.75" customHeight="1" x14ac:dyDescent="0.3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  <c r="AJ76" s="77"/>
      <c r="AK76" s="77"/>
      <c r="AL76" s="77"/>
      <c r="AM76" s="77"/>
    </row>
    <row r="77" spans="1:39" ht="18.75" customHeight="1" x14ac:dyDescent="0.3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  <c r="AJ77" s="77"/>
      <c r="AK77" s="77"/>
      <c r="AL77" s="77"/>
      <c r="AM77" s="77"/>
    </row>
    <row r="78" spans="1:39" ht="18.75" customHeight="1" x14ac:dyDescent="0.3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  <c r="AC78" s="77"/>
      <c r="AD78" s="77"/>
      <c r="AE78" s="77"/>
      <c r="AF78" s="77"/>
      <c r="AG78" s="77"/>
      <c r="AH78" s="77"/>
      <c r="AI78" s="77"/>
      <c r="AJ78" s="77"/>
      <c r="AK78" s="77"/>
      <c r="AL78" s="77"/>
      <c r="AM78" s="77"/>
    </row>
    <row r="79" spans="1:39" ht="18.75" customHeight="1" x14ac:dyDescent="0.3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  <c r="AM79" s="77"/>
    </row>
    <row r="80" spans="1:39" ht="18.75" customHeight="1" x14ac:dyDescent="0.3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  <c r="AC80" s="77"/>
      <c r="AD80" s="77"/>
      <c r="AE80" s="77"/>
      <c r="AF80" s="77"/>
      <c r="AG80" s="77"/>
      <c r="AH80" s="77"/>
      <c r="AI80" s="77"/>
      <c r="AJ80" s="77"/>
      <c r="AK80" s="77"/>
      <c r="AL80" s="77"/>
      <c r="AM80" s="77"/>
    </row>
    <row r="81" spans="1:39" ht="18.75" customHeight="1" x14ac:dyDescent="0.3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</row>
    <row r="82" spans="1:39" ht="18.75" customHeight="1" x14ac:dyDescent="0.3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  <c r="AM82" s="77"/>
    </row>
    <row r="83" spans="1:39" ht="18.75" customHeight="1" x14ac:dyDescent="0.3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77"/>
      <c r="AL83" s="77"/>
      <c r="AM83" s="77"/>
    </row>
    <row r="84" spans="1:39" ht="18.75" customHeight="1" x14ac:dyDescent="0.3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77"/>
      <c r="AK84" s="77"/>
      <c r="AL84" s="77"/>
      <c r="AM84" s="77"/>
    </row>
    <row r="85" spans="1:39" ht="18.75" customHeight="1" x14ac:dyDescent="0.3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  <c r="AJ85" s="77"/>
      <c r="AK85" s="77"/>
      <c r="AL85" s="77"/>
      <c r="AM85" s="77"/>
    </row>
    <row r="86" spans="1:39" ht="18.75" customHeight="1" x14ac:dyDescent="0.3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  <c r="AL86" s="77"/>
      <c r="AM86" s="77"/>
    </row>
    <row r="87" spans="1:39" ht="18.75" customHeight="1" x14ac:dyDescent="0.3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</row>
    <row r="88" spans="1:39" ht="18.75" customHeight="1" x14ac:dyDescent="0.3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</row>
    <row r="89" spans="1:39" ht="18.75" customHeight="1" x14ac:dyDescent="0.3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</row>
    <row r="90" spans="1:39" ht="18.75" customHeight="1" x14ac:dyDescent="0.3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</row>
    <row r="91" spans="1:39" ht="18.75" customHeight="1" x14ac:dyDescent="0.3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</row>
    <row r="92" spans="1:39" ht="18.75" customHeight="1" x14ac:dyDescent="0.3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77"/>
      <c r="AM92" s="77"/>
    </row>
    <row r="93" spans="1:39" ht="18.75" customHeight="1" x14ac:dyDescent="0.3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  <c r="AJ93" s="77"/>
      <c r="AK93" s="77"/>
      <c r="AL93" s="77"/>
      <c r="AM93" s="77"/>
    </row>
    <row r="94" spans="1:39" ht="18.75" customHeight="1" x14ac:dyDescent="0.3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</row>
    <row r="95" spans="1:39" ht="18.75" customHeight="1" x14ac:dyDescent="0.3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7"/>
      <c r="AM95" s="77"/>
    </row>
    <row r="96" spans="1:39" ht="18.75" customHeight="1" x14ac:dyDescent="0.3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</row>
    <row r="97" spans="1:39" ht="18.75" customHeight="1" x14ac:dyDescent="0.3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  <c r="AM97" s="77"/>
    </row>
    <row r="98" spans="1:39" ht="18.75" customHeight="1" x14ac:dyDescent="0.3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77"/>
      <c r="AM98" s="77"/>
    </row>
    <row r="99" spans="1:39" ht="18.75" customHeight="1" x14ac:dyDescent="0.3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  <c r="AM99" s="77"/>
    </row>
    <row r="100" spans="1:39" ht="18.75" customHeight="1" x14ac:dyDescent="0.3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</row>
    <row r="101" spans="1:39" ht="18.75" customHeight="1" x14ac:dyDescent="0.3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7"/>
      <c r="AM101" s="77"/>
    </row>
    <row r="102" spans="1:39" ht="18.75" customHeight="1" x14ac:dyDescent="0.3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</row>
    <row r="103" spans="1:39" ht="18.75" customHeight="1" x14ac:dyDescent="0.3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</row>
    <row r="104" spans="1:39" ht="18.75" customHeight="1" x14ac:dyDescent="0.3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</row>
    <row r="105" spans="1:39" ht="18.75" customHeight="1" x14ac:dyDescent="0.3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  <c r="AM105" s="77"/>
    </row>
    <row r="106" spans="1:39" ht="18.75" customHeight="1" x14ac:dyDescent="0.3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</row>
    <row r="107" spans="1:39" ht="18.75" customHeight="1" x14ac:dyDescent="0.3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</row>
    <row r="108" spans="1:39" ht="18.75" customHeight="1" x14ac:dyDescent="0.3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</row>
    <row r="109" spans="1:39" ht="18.75" customHeight="1" x14ac:dyDescent="0.3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</row>
    <row r="110" spans="1:39" ht="18.75" customHeight="1" x14ac:dyDescent="0.3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</row>
    <row r="111" spans="1:39" ht="18.75" customHeight="1" x14ac:dyDescent="0.3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</row>
    <row r="112" spans="1:39" ht="18.75" customHeight="1" x14ac:dyDescent="0.3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</row>
    <row r="113" spans="1:39" ht="18.75" customHeight="1" x14ac:dyDescent="0.3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</row>
    <row r="114" spans="1:39" ht="18.75" customHeight="1" x14ac:dyDescent="0.3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</row>
    <row r="115" spans="1:39" ht="18.75" customHeight="1" x14ac:dyDescent="0.3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</row>
    <row r="116" spans="1:39" ht="18.75" customHeight="1" x14ac:dyDescent="0.3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</row>
    <row r="117" spans="1:39" ht="18.75" customHeight="1" x14ac:dyDescent="0.3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</row>
    <row r="118" spans="1:39" ht="18.75" customHeight="1" x14ac:dyDescent="0.3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</row>
    <row r="119" spans="1:39" ht="18.75" customHeight="1" x14ac:dyDescent="0.3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</row>
    <row r="120" spans="1:39" ht="18.75" customHeight="1" x14ac:dyDescent="0.3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</row>
    <row r="121" spans="1:39" ht="18.75" customHeight="1" x14ac:dyDescent="0.3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</row>
    <row r="122" spans="1:39" ht="18.75" customHeight="1" x14ac:dyDescent="0.3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</row>
    <row r="123" spans="1:39" ht="18.75" customHeight="1" x14ac:dyDescent="0.3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</row>
    <row r="124" spans="1:39" ht="18.75" customHeight="1" x14ac:dyDescent="0.3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</row>
    <row r="125" spans="1:39" ht="18.75" customHeight="1" x14ac:dyDescent="0.3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</row>
    <row r="126" spans="1:39" ht="18.75" customHeight="1" x14ac:dyDescent="0.3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</row>
    <row r="127" spans="1:39" ht="18.75" customHeight="1" x14ac:dyDescent="0.3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</row>
    <row r="128" spans="1:39" ht="18.75" customHeight="1" x14ac:dyDescent="0.3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</row>
    <row r="129" spans="1:39" ht="18.75" customHeight="1" x14ac:dyDescent="0.3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</row>
    <row r="130" spans="1:39" ht="18.75" customHeight="1" x14ac:dyDescent="0.3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</row>
    <row r="131" spans="1:39" ht="18.75" customHeight="1" x14ac:dyDescent="0.3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</row>
    <row r="132" spans="1:39" ht="18.75" customHeight="1" x14ac:dyDescent="0.3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</row>
    <row r="133" spans="1:39" ht="18.75" customHeight="1" x14ac:dyDescent="0.3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</row>
    <row r="134" spans="1:39" ht="18.75" customHeight="1" x14ac:dyDescent="0.3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</row>
    <row r="135" spans="1:39" ht="18.75" customHeight="1" x14ac:dyDescent="0.3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</row>
    <row r="136" spans="1:39" ht="18.75" customHeight="1" x14ac:dyDescent="0.3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</row>
    <row r="137" spans="1:39" ht="18.75" customHeight="1" x14ac:dyDescent="0.3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</row>
    <row r="138" spans="1:39" ht="18.75" customHeight="1" x14ac:dyDescent="0.3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</row>
    <row r="139" spans="1:39" ht="18.75" customHeight="1" x14ac:dyDescent="0.3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</row>
    <row r="140" spans="1:39" ht="18.75" customHeight="1" x14ac:dyDescent="0.3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</row>
    <row r="141" spans="1:39" ht="18.75" customHeight="1" x14ac:dyDescent="0.3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</row>
    <row r="142" spans="1:39" ht="18.75" customHeight="1" x14ac:dyDescent="0.3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</row>
    <row r="143" spans="1:39" ht="18.75" customHeight="1" x14ac:dyDescent="0.3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</row>
    <row r="144" spans="1:39" ht="18.75" customHeight="1" x14ac:dyDescent="0.3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</row>
    <row r="145" spans="1:39" ht="18.75" customHeight="1" x14ac:dyDescent="0.3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</row>
    <row r="146" spans="1:39" ht="18.75" customHeight="1" x14ac:dyDescent="0.3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</row>
    <row r="147" spans="1:39" ht="18.75" customHeight="1" x14ac:dyDescent="0.3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</row>
    <row r="148" spans="1:39" ht="18.75" customHeight="1" x14ac:dyDescent="0.3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</row>
    <row r="149" spans="1:39" ht="18.75" customHeight="1" x14ac:dyDescent="0.3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</row>
    <row r="150" spans="1:39" ht="18.75" customHeight="1" x14ac:dyDescent="0.3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</row>
    <row r="151" spans="1:39" ht="18.75" customHeight="1" x14ac:dyDescent="0.3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</row>
    <row r="152" spans="1:39" ht="18.75" customHeight="1" x14ac:dyDescent="0.3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</row>
    <row r="153" spans="1:39" ht="18.75" customHeight="1" x14ac:dyDescent="0.3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</row>
    <row r="154" spans="1:39" ht="18.75" customHeight="1" x14ac:dyDescent="0.3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</row>
    <row r="155" spans="1:39" ht="18.75" customHeight="1" x14ac:dyDescent="0.3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</row>
    <row r="156" spans="1:39" ht="18.75" customHeight="1" x14ac:dyDescent="0.3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</row>
    <row r="157" spans="1:39" ht="18.75" customHeight="1" x14ac:dyDescent="0.3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</row>
    <row r="158" spans="1:39" ht="18.75" customHeight="1" x14ac:dyDescent="0.3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</row>
    <row r="159" spans="1:39" ht="18.75" customHeight="1" x14ac:dyDescent="0.3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</row>
    <row r="160" spans="1:39" ht="18.75" customHeight="1" x14ac:dyDescent="0.3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</row>
    <row r="161" spans="1:39" ht="18.75" customHeight="1" x14ac:dyDescent="0.3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</row>
    <row r="162" spans="1:39" ht="18.75" customHeight="1" x14ac:dyDescent="0.3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</row>
    <row r="163" spans="1:39" ht="18.75" customHeight="1" x14ac:dyDescent="0.3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</row>
    <row r="164" spans="1:39" ht="18.75" customHeight="1" x14ac:dyDescent="0.3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</row>
    <row r="165" spans="1:39" ht="18.75" customHeight="1" x14ac:dyDescent="0.3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</row>
    <row r="166" spans="1:39" ht="18.75" customHeight="1" x14ac:dyDescent="0.3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</row>
    <row r="167" spans="1:39" ht="18.75" customHeight="1" x14ac:dyDescent="0.3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</row>
    <row r="168" spans="1:39" ht="18.75" customHeight="1" x14ac:dyDescent="0.3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</row>
    <row r="169" spans="1:39" ht="18.75" customHeight="1" x14ac:dyDescent="0.3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</row>
    <row r="170" spans="1:39" ht="18.75" customHeight="1" x14ac:dyDescent="0.3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</row>
    <row r="171" spans="1:39" ht="18.75" customHeight="1" x14ac:dyDescent="0.3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</row>
    <row r="172" spans="1:39" ht="18.75" customHeight="1" x14ac:dyDescent="0.3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</row>
    <row r="173" spans="1:39" ht="18.75" customHeight="1" x14ac:dyDescent="0.3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</row>
    <row r="174" spans="1:39" ht="18.75" customHeight="1" x14ac:dyDescent="0.3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</row>
    <row r="175" spans="1:39" ht="18.75" customHeight="1" x14ac:dyDescent="0.3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</row>
    <row r="176" spans="1:39" ht="18.75" customHeight="1" x14ac:dyDescent="0.3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</row>
    <row r="177" spans="1:39" ht="18.75" customHeight="1" x14ac:dyDescent="0.3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</row>
    <row r="178" spans="1:39" ht="18.75" customHeight="1" x14ac:dyDescent="0.3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</row>
    <row r="179" spans="1:39" ht="18.75" customHeight="1" x14ac:dyDescent="0.3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</row>
    <row r="180" spans="1:39" ht="18.75" customHeight="1" x14ac:dyDescent="0.3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</row>
    <row r="181" spans="1:39" ht="18.75" customHeight="1" x14ac:dyDescent="0.3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</row>
    <row r="182" spans="1:39" ht="18.75" customHeight="1" x14ac:dyDescent="0.3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</row>
    <row r="183" spans="1:39" ht="18.75" customHeight="1" x14ac:dyDescent="0.3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</row>
    <row r="184" spans="1:39" ht="18.75" customHeight="1" x14ac:dyDescent="0.3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</row>
    <row r="185" spans="1:39" ht="18.75" customHeight="1" x14ac:dyDescent="0.3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</row>
    <row r="186" spans="1:39" ht="18.75" customHeight="1" x14ac:dyDescent="0.3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</row>
    <row r="187" spans="1:39" ht="18.75" customHeight="1" x14ac:dyDescent="0.3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</row>
    <row r="188" spans="1:39" ht="18.75" customHeight="1" x14ac:dyDescent="0.3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</row>
    <row r="189" spans="1:39" ht="18.75" customHeight="1" x14ac:dyDescent="0.3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</row>
    <row r="190" spans="1:39" ht="18.75" customHeight="1" x14ac:dyDescent="0.3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</row>
    <row r="191" spans="1:39" ht="18.75" customHeight="1" x14ac:dyDescent="0.3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</row>
    <row r="192" spans="1:39" ht="18.75" customHeight="1" x14ac:dyDescent="0.3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</row>
    <row r="193" spans="1:39" ht="18.75" customHeight="1" x14ac:dyDescent="0.3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</row>
    <row r="194" spans="1:39" ht="18.75" customHeight="1" x14ac:dyDescent="0.3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</row>
    <row r="195" spans="1:39" ht="18.75" customHeight="1" x14ac:dyDescent="0.3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</row>
    <row r="196" spans="1:39" ht="18.75" customHeight="1" x14ac:dyDescent="0.3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</row>
    <row r="197" spans="1:39" ht="18.75" customHeight="1" x14ac:dyDescent="0.3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</row>
    <row r="198" spans="1:39" ht="18.75" customHeight="1" x14ac:dyDescent="0.3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</row>
    <row r="199" spans="1:39" ht="18.75" customHeight="1" x14ac:dyDescent="0.3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</row>
    <row r="200" spans="1:39" ht="18.75" customHeight="1" x14ac:dyDescent="0.3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</row>
    <row r="201" spans="1:39" ht="18.75" customHeight="1" x14ac:dyDescent="0.3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</row>
    <row r="202" spans="1:39" ht="18.75" customHeight="1" x14ac:dyDescent="0.3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</row>
    <row r="203" spans="1:39" ht="18.75" customHeight="1" x14ac:dyDescent="0.3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</row>
    <row r="204" spans="1:39" ht="18.75" customHeight="1" x14ac:dyDescent="0.3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</row>
    <row r="205" spans="1:39" ht="18.75" customHeight="1" x14ac:dyDescent="0.3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</row>
    <row r="206" spans="1:39" ht="18.75" customHeight="1" x14ac:dyDescent="0.3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</row>
    <row r="207" spans="1:39" ht="18.75" customHeight="1" x14ac:dyDescent="0.3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</row>
    <row r="208" spans="1:39" ht="18.75" customHeight="1" x14ac:dyDescent="0.3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</row>
    <row r="209" spans="1:39" ht="18.75" customHeight="1" x14ac:dyDescent="0.3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</row>
    <row r="210" spans="1:39" ht="18.75" customHeight="1" x14ac:dyDescent="0.3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</row>
    <row r="211" spans="1:39" ht="18.75" customHeight="1" x14ac:dyDescent="0.3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</row>
    <row r="212" spans="1:39" ht="18.75" customHeight="1" x14ac:dyDescent="0.3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</row>
    <row r="213" spans="1:39" ht="18.75" customHeight="1" x14ac:dyDescent="0.3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</row>
    <row r="214" spans="1:39" ht="18.75" customHeight="1" x14ac:dyDescent="0.3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</row>
    <row r="215" spans="1:39" ht="18.75" customHeight="1" x14ac:dyDescent="0.3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</row>
    <row r="216" spans="1:39" ht="18.75" customHeight="1" x14ac:dyDescent="0.3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</row>
    <row r="217" spans="1:39" ht="18.75" customHeight="1" x14ac:dyDescent="0.3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</row>
    <row r="218" spans="1:39" ht="18.75" customHeight="1" x14ac:dyDescent="0.3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</row>
    <row r="219" spans="1:39" ht="18.75" customHeight="1" x14ac:dyDescent="0.3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</row>
    <row r="220" spans="1:39" ht="18.75" customHeight="1" x14ac:dyDescent="0.3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</row>
    <row r="221" spans="1:39" ht="18.75" customHeight="1" x14ac:dyDescent="0.3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</row>
    <row r="222" spans="1:39" ht="18.75" customHeight="1" x14ac:dyDescent="0.3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</row>
    <row r="223" spans="1:39" ht="18.75" customHeight="1" x14ac:dyDescent="0.3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</row>
    <row r="224" spans="1:39" ht="18.75" customHeight="1" x14ac:dyDescent="0.3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</row>
    <row r="225" spans="1:39" ht="18.75" customHeight="1" x14ac:dyDescent="0.3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</row>
    <row r="226" spans="1:39" ht="18.75" customHeight="1" x14ac:dyDescent="0.3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</row>
    <row r="227" spans="1:39" ht="18.75" customHeight="1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</row>
    <row r="228" spans="1:39" ht="18.75" customHeight="1" x14ac:dyDescent="0.3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</row>
    <row r="229" spans="1:39" ht="18.75" customHeight="1" x14ac:dyDescent="0.3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</row>
    <row r="230" spans="1:39" ht="18.75" customHeight="1" x14ac:dyDescent="0.3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</row>
    <row r="231" spans="1:39" ht="18.75" customHeight="1" x14ac:dyDescent="0.3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</row>
    <row r="232" spans="1:39" ht="18.75" customHeight="1" x14ac:dyDescent="0.3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</row>
    <row r="233" spans="1:39" ht="18.75" customHeight="1" x14ac:dyDescent="0.3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</row>
    <row r="234" spans="1:39" ht="18.75" customHeight="1" x14ac:dyDescent="0.3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</row>
    <row r="235" spans="1:39" ht="18.75" customHeight="1" x14ac:dyDescent="0.3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</row>
    <row r="236" spans="1:39" ht="18.75" customHeight="1" x14ac:dyDescent="0.3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</row>
    <row r="237" spans="1:39" ht="18.75" customHeight="1" x14ac:dyDescent="0.3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</row>
    <row r="238" spans="1:39" ht="18.75" customHeight="1" x14ac:dyDescent="0.3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</row>
    <row r="239" spans="1:39" ht="18.75" customHeight="1" x14ac:dyDescent="0.3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</row>
    <row r="240" spans="1:39" ht="18.75" customHeight="1" x14ac:dyDescent="0.3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</row>
    <row r="241" spans="1:39" ht="18.75" customHeight="1" x14ac:dyDescent="0.3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</row>
    <row r="242" spans="1:39" ht="18.75" customHeight="1" x14ac:dyDescent="0.3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</row>
    <row r="243" spans="1:39" ht="18.75" customHeight="1" x14ac:dyDescent="0.3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</row>
    <row r="244" spans="1:39" ht="18.75" customHeight="1" x14ac:dyDescent="0.3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</row>
    <row r="245" spans="1:39" ht="18.75" customHeight="1" x14ac:dyDescent="0.3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</row>
    <row r="246" spans="1:39" ht="18.75" customHeight="1" x14ac:dyDescent="0.3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</row>
    <row r="247" spans="1:39" ht="18.75" customHeight="1" x14ac:dyDescent="0.3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</row>
    <row r="248" spans="1:39" ht="18.75" customHeight="1" x14ac:dyDescent="0.3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</row>
    <row r="249" spans="1:39" ht="18.75" customHeight="1" x14ac:dyDescent="0.3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</row>
    <row r="250" spans="1:39" ht="18.75" customHeight="1" x14ac:dyDescent="0.3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</row>
    <row r="251" spans="1:39" ht="18.75" customHeight="1" x14ac:dyDescent="0.3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</row>
    <row r="252" spans="1:39" ht="18.75" customHeight="1" x14ac:dyDescent="0.3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</row>
    <row r="253" spans="1:39" ht="18.75" customHeight="1" x14ac:dyDescent="0.3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</row>
    <row r="254" spans="1:39" ht="18.75" customHeight="1" x14ac:dyDescent="0.3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</row>
    <row r="255" spans="1:39" ht="18.75" customHeight="1" x14ac:dyDescent="0.3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</row>
    <row r="256" spans="1:39" ht="18.75" customHeight="1" x14ac:dyDescent="0.3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</row>
    <row r="257" spans="1:39" ht="18.75" customHeight="1" x14ac:dyDescent="0.3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</row>
    <row r="258" spans="1:39" ht="15.75" customHeight="1" x14ac:dyDescent="0.2"/>
    <row r="259" spans="1:39" ht="15.75" customHeight="1" x14ac:dyDescent="0.2"/>
    <row r="260" spans="1:39" ht="15.75" customHeight="1" x14ac:dyDescent="0.2"/>
    <row r="261" spans="1:39" ht="15.75" customHeight="1" x14ac:dyDescent="0.2"/>
    <row r="262" spans="1:39" ht="15.75" customHeight="1" x14ac:dyDescent="0.2"/>
    <row r="263" spans="1:39" ht="15.75" customHeight="1" x14ac:dyDescent="0.2"/>
    <row r="264" spans="1:39" ht="15.75" customHeight="1" x14ac:dyDescent="0.2"/>
    <row r="265" spans="1:39" ht="15.75" customHeight="1" x14ac:dyDescent="0.2"/>
    <row r="266" spans="1:39" ht="15.75" customHeight="1" x14ac:dyDescent="0.2"/>
    <row r="267" spans="1:39" ht="15.75" customHeight="1" x14ac:dyDescent="0.2"/>
    <row r="268" spans="1:39" ht="15.75" customHeight="1" x14ac:dyDescent="0.2"/>
    <row r="269" spans="1:39" ht="15.75" customHeight="1" x14ac:dyDescent="0.2"/>
    <row r="270" spans="1:39" ht="15.75" customHeight="1" x14ac:dyDescent="0.2"/>
    <row r="271" spans="1:39" ht="15.75" customHeight="1" x14ac:dyDescent="0.2"/>
    <row r="272" spans="1:39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21">
    <mergeCell ref="B55:K55"/>
    <mergeCell ref="B56:K56"/>
    <mergeCell ref="B57:K57"/>
    <mergeCell ref="C8:H8"/>
    <mergeCell ref="A10:A47"/>
    <mergeCell ref="B43:S43"/>
    <mergeCell ref="B50:K50"/>
    <mergeCell ref="B51:K51"/>
    <mergeCell ref="B52:K52"/>
    <mergeCell ref="B53:K53"/>
    <mergeCell ref="B54:K54"/>
    <mergeCell ref="A1:S1"/>
    <mergeCell ref="A2:S2"/>
    <mergeCell ref="A3:S3"/>
    <mergeCell ref="A4:S4"/>
    <mergeCell ref="A5:S5"/>
    <mergeCell ref="A6:S6"/>
    <mergeCell ref="L8:S8"/>
    <mergeCell ref="B10:S10"/>
    <mergeCell ref="B33:S33"/>
    <mergeCell ref="B39:S39"/>
  </mergeCells>
  <printOptions horizontalCentered="1" verticalCentered="1"/>
  <pageMargins left="0.51181102362204722" right="0.51181102362204722" top="0.78740157480314965" bottom="0.59055118110236227" header="0" footer="0"/>
  <pageSetup paperSize="9" orientation="landscape"/>
  <rowBreaks count="1" manualBreakCount="1">
    <brk id="47" man="1"/>
  </rowBreaks>
  <drawing r:id="rId1"/>
  <legacyDrawing r:id="rId2"/>
  <oleObjects>
    <mc:AlternateContent xmlns:mc="http://schemas.openxmlformats.org/markup-compatibility/2006">
      <mc:Choice Requires="x14">
        <oleObject progId="PBrush" shapeId="7169" r:id="rId3">
          <objectPr defaultSize="0" autoPict="0" r:id="rId4">
            <anchor moveWithCells="1">
              <from>
                <xdr:col>1</xdr:col>
                <xdr:colOff>1114425</xdr:colOff>
                <xdr:row>1</xdr:row>
                <xdr:rowOff>57150</xdr:rowOff>
              </from>
              <to>
                <xdr:col>1</xdr:col>
                <xdr:colOff>2600325</xdr:colOff>
                <xdr:row>3</xdr:row>
                <xdr:rowOff>171450</xdr:rowOff>
              </to>
            </anchor>
          </objectPr>
        </oleObject>
      </mc:Choice>
      <mc:Fallback>
        <oleObject progId="PBrush" shapeId="7169" r:id="rId3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M1000"/>
  <sheetViews>
    <sheetView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B20" sqref="A20:XFD20"/>
    </sheetView>
  </sheetViews>
  <sheetFormatPr defaultColWidth="12.625" defaultRowHeight="15" customHeight="1" x14ac:dyDescent="0.2"/>
  <cols>
    <col min="1" max="1" width="3.625" customWidth="1"/>
    <col min="2" max="2" width="37.625" customWidth="1"/>
    <col min="3" max="3" width="7.75" customWidth="1"/>
    <col min="4" max="4" width="7.125" customWidth="1"/>
    <col min="5" max="5" width="8.875" customWidth="1"/>
    <col min="6" max="6" width="10.375" customWidth="1"/>
    <col min="7" max="7" width="12.125" customWidth="1"/>
    <col min="8" max="8" width="11.375" customWidth="1"/>
    <col min="9" max="9" width="8.5" customWidth="1"/>
    <col min="10" max="11" width="9.5" customWidth="1"/>
    <col min="12" max="12" width="7.75" customWidth="1"/>
    <col min="13" max="13" width="8.375" customWidth="1"/>
    <col min="14" max="14" width="8.75" customWidth="1"/>
    <col min="15" max="15" width="9.875" customWidth="1"/>
    <col min="16" max="16" width="8" customWidth="1"/>
    <col min="17" max="17" width="10.375" customWidth="1"/>
    <col min="18" max="19" width="8" customWidth="1"/>
    <col min="20" max="39" width="15.125" customWidth="1"/>
  </cols>
  <sheetData>
    <row r="1" spans="1:39" ht="15.75" customHeight="1" x14ac:dyDescent="0.25">
      <c r="A1" s="571" t="s">
        <v>0</v>
      </c>
      <c r="B1" s="572"/>
      <c r="C1" s="572"/>
      <c r="D1" s="572"/>
      <c r="E1" s="572"/>
      <c r="F1" s="572"/>
      <c r="G1" s="572"/>
      <c r="H1" s="572"/>
      <c r="I1" s="572"/>
      <c r="J1" s="572"/>
      <c r="K1" s="572"/>
      <c r="L1" s="572"/>
      <c r="M1" s="572"/>
      <c r="N1" s="572"/>
      <c r="O1" s="572"/>
      <c r="P1" s="572"/>
      <c r="Q1" s="572"/>
      <c r="R1" s="572"/>
      <c r="S1" s="572"/>
      <c r="T1" s="1"/>
      <c r="U1" s="1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</row>
    <row r="2" spans="1:39" ht="15.75" customHeight="1" x14ac:dyDescent="0.25">
      <c r="A2" s="571" t="s">
        <v>1</v>
      </c>
      <c r="B2" s="572"/>
      <c r="C2" s="572"/>
      <c r="D2" s="572"/>
      <c r="E2" s="572"/>
      <c r="F2" s="572"/>
      <c r="G2" s="572"/>
      <c r="H2" s="572"/>
      <c r="I2" s="572"/>
      <c r="J2" s="572"/>
      <c r="K2" s="572"/>
      <c r="L2" s="572"/>
      <c r="M2" s="572"/>
      <c r="N2" s="572"/>
      <c r="O2" s="572"/>
      <c r="P2" s="572"/>
      <c r="Q2" s="572"/>
      <c r="R2" s="572"/>
      <c r="S2" s="572"/>
      <c r="T2" s="1"/>
      <c r="U2" s="1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</row>
    <row r="3" spans="1:39" ht="15.75" customHeight="1" x14ac:dyDescent="0.25">
      <c r="A3" s="571" t="s">
        <v>2</v>
      </c>
      <c r="B3" s="572"/>
      <c r="C3" s="572"/>
      <c r="D3" s="572"/>
      <c r="E3" s="572"/>
      <c r="F3" s="572"/>
      <c r="G3" s="572"/>
      <c r="H3" s="572"/>
      <c r="I3" s="572"/>
      <c r="J3" s="572"/>
      <c r="K3" s="572"/>
      <c r="L3" s="572"/>
      <c r="M3" s="572"/>
      <c r="N3" s="572"/>
      <c r="O3" s="572"/>
      <c r="P3" s="572"/>
      <c r="Q3" s="572"/>
      <c r="R3" s="572"/>
      <c r="S3" s="572"/>
      <c r="T3" s="1"/>
      <c r="U3" s="1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</row>
    <row r="4" spans="1:39" ht="18.75" customHeight="1" x14ac:dyDescent="0.3">
      <c r="A4" s="573"/>
      <c r="B4" s="572"/>
      <c r="C4" s="572"/>
      <c r="D4" s="572"/>
      <c r="E4" s="572"/>
      <c r="F4" s="572"/>
      <c r="G4" s="572"/>
      <c r="H4" s="572"/>
      <c r="I4" s="572"/>
      <c r="J4" s="572"/>
      <c r="K4" s="572"/>
      <c r="L4" s="572"/>
      <c r="M4" s="572"/>
      <c r="N4" s="572"/>
      <c r="O4" s="572"/>
      <c r="P4" s="572"/>
      <c r="Q4" s="572"/>
      <c r="R4" s="572"/>
      <c r="S4" s="572"/>
      <c r="T4" s="3"/>
      <c r="U4" s="3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</row>
    <row r="5" spans="1:39" ht="18.75" customHeight="1" x14ac:dyDescent="0.25">
      <c r="A5" s="574" t="s">
        <v>3</v>
      </c>
      <c r="B5" s="572"/>
      <c r="C5" s="572"/>
      <c r="D5" s="572"/>
      <c r="E5" s="572"/>
      <c r="F5" s="572"/>
      <c r="G5" s="572"/>
      <c r="H5" s="572"/>
      <c r="I5" s="572"/>
      <c r="J5" s="572"/>
      <c r="K5" s="572"/>
      <c r="L5" s="572"/>
      <c r="M5" s="572"/>
      <c r="N5" s="572"/>
      <c r="O5" s="572"/>
      <c r="P5" s="572"/>
      <c r="Q5" s="572"/>
      <c r="R5" s="572"/>
      <c r="S5" s="572"/>
      <c r="T5" s="3"/>
      <c r="U5" s="3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</row>
    <row r="6" spans="1:39" ht="18.75" customHeight="1" x14ac:dyDescent="0.25">
      <c r="A6" s="574" t="s">
        <v>123</v>
      </c>
      <c r="B6" s="572"/>
      <c r="C6" s="572"/>
      <c r="D6" s="572"/>
      <c r="E6" s="572"/>
      <c r="F6" s="572"/>
      <c r="G6" s="572"/>
      <c r="H6" s="572"/>
      <c r="I6" s="572"/>
      <c r="J6" s="572"/>
      <c r="K6" s="572"/>
      <c r="L6" s="572"/>
      <c r="M6" s="572"/>
      <c r="N6" s="572"/>
      <c r="O6" s="572"/>
      <c r="P6" s="572"/>
      <c r="Q6" s="572"/>
      <c r="R6" s="572"/>
      <c r="S6" s="572"/>
      <c r="T6" s="3"/>
      <c r="U6" s="3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</row>
    <row r="7" spans="1:39" ht="18.75" customHeight="1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</row>
    <row r="8" spans="1:39" ht="18.75" customHeight="1" x14ac:dyDescent="0.25">
      <c r="A8" s="2"/>
      <c r="B8" s="4"/>
      <c r="C8" s="594" t="s">
        <v>124</v>
      </c>
      <c r="D8" s="595"/>
      <c r="E8" s="595"/>
      <c r="F8" s="595"/>
      <c r="G8" s="595"/>
      <c r="H8" s="596"/>
      <c r="I8" s="4"/>
      <c r="J8" s="4"/>
      <c r="K8" s="4"/>
      <c r="L8" s="575" t="s">
        <v>125</v>
      </c>
      <c r="M8" s="576"/>
      <c r="N8" s="576"/>
      <c r="O8" s="576"/>
      <c r="P8" s="576"/>
      <c r="Q8" s="576"/>
      <c r="R8" s="576"/>
      <c r="S8" s="577"/>
      <c r="T8" s="3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</row>
    <row r="9" spans="1:39" ht="18.75" customHeight="1" x14ac:dyDescent="0.25">
      <c r="A9" s="2"/>
      <c r="B9" s="5" t="s">
        <v>7</v>
      </c>
      <c r="C9" s="6" t="s">
        <v>8</v>
      </c>
      <c r="D9" s="7" t="s">
        <v>105</v>
      </c>
      <c r="E9" s="7" t="s">
        <v>56</v>
      </c>
      <c r="F9" s="8" t="s">
        <v>106</v>
      </c>
      <c r="G9" s="8" t="s">
        <v>67</v>
      </c>
      <c r="H9" s="8" t="s">
        <v>80</v>
      </c>
      <c r="I9" s="9" t="s">
        <v>126</v>
      </c>
      <c r="J9" s="10" t="s">
        <v>127</v>
      </c>
      <c r="K9" s="10" t="s">
        <v>128</v>
      </c>
      <c r="L9" s="11" t="s">
        <v>8</v>
      </c>
      <c r="M9" s="12" t="s">
        <v>60</v>
      </c>
      <c r="N9" s="12" t="s">
        <v>71</v>
      </c>
      <c r="O9" s="12" t="s">
        <v>72</v>
      </c>
      <c r="P9" s="13" t="s">
        <v>61</v>
      </c>
      <c r="Q9" s="12" t="s">
        <v>73</v>
      </c>
      <c r="R9" s="13" t="s">
        <v>93</v>
      </c>
      <c r="S9" s="13" t="s">
        <v>10</v>
      </c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</row>
    <row r="10" spans="1:39" ht="18.75" customHeight="1" x14ac:dyDescent="0.25">
      <c r="A10" s="585" t="s">
        <v>19</v>
      </c>
      <c r="B10" s="578" t="s">
        <v>20</v>
      </c>
      <c r="C10" s="579"/>
      <c r="D10" s="579"/>
      <c r="E10" s="579"/>
      <c r="F10" s="579"/>
      <c r="G10" s="579"/>
      <c r="H10" s="579"/>
      <c r="I10" s="579"/>
      <c r="J10" s="579"/>
      <c r="K10" s="579"/>
      <c r="L10" s="579"/>
      <c r="M10" s="579"/>
      <c r="N10" s="579"/>
      <c r="O10" s="579"/>
      <c r="P10" s="579"/>
      <c r="Q10" s="579"/>
      <c r="R10" s="579"/>
      <c r="S10" s="580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</row>
    <row r="11" spans="1:39" ht="18.75" customHeight="1" x14ac:dyDescent="0.25">
      <c r="A11" s="586"/>
      <c r="B11" s="15" t="s">
        <v>21</v>
      </c>
      <c r="C11" s="16">
        <f t="shared" ref="C11:C31" si="0">SUM(D11:H11)</f>
        <v>61</v>
      </c>
      <c r="D11" s="17">
        <v>50</v>
      </c>
      <c r="E11" s="17">
        <v>9</v>
      </c>
      <c r="F11" s="84">
        <v>0</v>
      </c>
      <c r="G11" s="83">
        <v>2</v>
      </c>
      <c r="H11" s="19">
        <v>0</v>
      </c>
      <c r="I11" s="20">
        <v>444</v>
      </c>
      <c r="J11" s="21">
        <v>399</v>
      </c>
      <c r="K11" s="18">
        <v>7</v>
      </c>
      <c r="L11" s="16">
        <f t="shared" ref="L11:L31" si="1">SUM(M11:S11)</f>
        <v>66</v>
      </c>
      <c r="M11" s="18">
        <v>33</v>
      </c>
      <c r="N11" s="18">
        <v>4</v>
      </c>
      <c r="O11" s="18">
        <v>22</v>
      </c>
      <c r="P11" s="84">
        <v>0</v>
      </c>
      <c r="Q11" s="83">
        <v>6</v>
      </c>
      <c r="R11" s="18">
        <v>0</v>
      </c>
      <c r="S11" s="19">
        <v>1</v>
      </c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</row>
    <row r="12" spans="1:39" ht="18.75" customHeight="1" x14ac:dyDescent="0.25">
      <c r="A12" s="586"/>
      <c r="B12" s="22" t="s">
        <v>22</v>
      </c>
      <c r="C12" s="23">
        <f t="shared" si="0"/>
        <v>62</v>
      </c>
      <c r="D12" s="24">
        <v>60</v>
      </c>
      <c r="E12" s="24">
        <v>2</v>
      </c>
      <c r="F12" s="25">
        <v>0</v>
      </c>
      <c r="G12" s="24">
        <v>0</v>
      </c>
      <c r="H12" s="26">
        <v>0</v>
      </c>
      <c r="I12" s="27">
        <v>488</v>
      </c>
      <c r="J12" s="28">
        <v>433</v>
      </c>
      <c r="K12" s="29">
        <v>20</v>
      </c>
      <c r="L12" s="23">
        <f t="shared" si="1"/>
        <v>98</v>
      </c>
      <c r="M12" s="29">
        <v>36</v>
      </c>
      <c r="N12" s="29">
        <v>7</v>
      </c>
      <c r="O12" s="29">
        <v>35</v>
      </c>
      <c r="P12" s="29">
        <v>0</v>
      </c>
      <c r="Q12" s="56">
        <v>20</v>
      </c>
      <c r="R12" s="29">
        <v>0</v>
      </c>
      <c r="S12" s="30">
        <v>0</v>
      </c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</row>
    <row r="13" spans="1:39" ht="18.75" customHeight="1" x14ac:dyDescent="0.25">
      <c r="A13" s="586"/>
      <c r="B13" s="31" t="s">
        <v>23</v>
      </c>
      <c r="C13" s="32">
        <f t="shared" si="0"/>
        <v>25</v>
      </c>
      <c r="D13" s="33">
        <v>25</v>
      </c>
      <c r="E13" s="33">
        <v>0</v>
      </c>
      <c r="F13" s="18">
        <v>0</v>
      </c>
      <c r="G13" s="17">
        <v>0</v>
      </c>
      <c r="H13" s="34">
        <v>0</v>
      </c>
      <c r="I13" s="35">
        <v>146</v>
      </c>
      <c r="J13" s="36">
        <v>133</v>
      </c>
      <c r="K13" s="18">
        <v>4</v>
      </c>
      <c r="L13" s="32">
        <f t="shared" si="1"/>
        <v>22</v>
      </c>
      <c r="M13" s="18">
        <v>6</v>
      </c>
      <c r="N13" s="18">
        <v>3</v>
      </c>
      <c r="O13" s="18">
        <v>10</v>
      </c>
      <c r="P13" s="18">
        <v>0</v>
      </c>
      <c r="Q13" s="17">
        <v>3</v>
      </c>
      <c r="R13" s="18">
        <v>0</v>
      </c>
      <c r="S13" s="34">
        <v>0</v>
      </c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</row>
    <row r="14" spans="1:39" ht="18.75" customHeight="1" x14ac:dyDescent="0.25">
      <c r="A14" s="586"/>
      <c r="B14" s="22" t="s">
        <v>24</v>
      </c>
      <c r="C14" s="23">
        <f t="shared" si="0"/>
        <v>49</v>
      </c>
      <c r="D14" s="24">
        <v>40</v>
      </c>
      <c r="E14" s="24">
        <v>7</v>
      </c>
      <c r="F14" s="25">
        <v>0</v>
      </c>
      <c r="G14" s="24">
        <v>2</v>
      </c>
      <c r="H14" s="26">
        <v>0</v>
      </c>
      <c r="I14" s="27">
        <v>268</v>
      </c>
      <c r="J14" s="28">
        <v>243</v>
      </c>
      <c r="K14" s="29">
        <v>8</v>
      </c>
      <c r="L14" s="23">
        <f t="shared" si="1"/>
        <v>23</v>
      </c>
      <c r="M14" s="29">
        <v>19</v>
      </c>
      <c r="N14" s="29">
        <v>1</v>
      </c>
      <c r="O14" s="29">
        <v>0</v>
      </c>
      <c r="P14" s="29">
        <v>0</v>
      </c>
      <c r="Q14" s="56">
        <v>2</v>
      </c>
      <c r="R14" s="29">
        <v>0</v>
      </c>
      <c r="S14" s="30">
        <v>1</v>
      </c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</row>
    <row r="15" spans="1:39" ht="18.75" customHeight="1" x14ac:dyDescent="0.25">
      <c r="A15" s="586"/>
      <c r="B15" s="31" t="s">
        <v>25</v>
      </c>
      <c r="C15" s="32">
        <f t="shared" si="0"/>
        <v>25</v>
      </c>
      <c r="D15" s="33">
        <v>25</v>
      </c>
      <c r="E15" s="33">
        <v>0</v>
      </c>
      <c r="F15" s="18">
        <v>0</v>
      </c>
      <c r="G15" s="17">
        <v>0</v>
      </c>
      <c r="H15" s="34">
        <v>0</v>
      </c>
      <c r="I15" s="35">
        <v>204</v>
      </c>
      <c r="J15" s="36">
        <v>183</v>
      </c>
      <c r="K15" s="18">
        <v>7</v>
      </c>
      <c r="L15" s="32">
        <f t="shared" si="1"/>
        <v>32</v>
      </c>
      <c r="M15" s="18">
        <v>12</v>
      </c>
      <c r="N15" s="18">
        <v>4</v>
      </c>
      <c r="O15" s="18">
        <v>8</v>
      </c>
      <c r="P15" s="18">
        <v>1</v>
      </c>
      <c r="Q15" s="17">
        <v>7</v>
      </c>
      <c r="R15" s="18">
        <v>0</v>
      </c>
      <c r="S15" s="34">
        <v>0</v>
      </c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</row>
    <row r="16" spans="1:39" ht="18.75" customHeight="1" x14ac:dyDescent="0.25">
      <c r="A16" s="586"/>
      <c r="B16" s="22" t="s">
        <v>26</v>
      </c>
      <c r="C16" s="23">
        <f t="shared" si="0"/>
        <v>206</v>
      </c>
      <c r="D16" s="24">
        <v>200</v>
      </c>
      <c r="E16" s="24">
        <v>6</v>
      </c>
      <c r="F16" s="25">
        <v>0</v>
      </c>
      <c r="G16" s="24">
        <v>0</v>
      </c>
      <c r="H16" s="26">
        <v>0</v>
      </c>
      <c r="I16" s="27">
        <v>1127</v>
      </c>
      <c r="J16" s="28">
        <v>995</v>
      </c>
      <c r="K16" s="29">
        <v>56</v>
      </c>
      <c r="L16" s="23">
        <f t="shared" si="1"/>
        <v>224</v>
      </c>
      <c r="M16" s="29">
        <v>73</v>
      </c>
      <c r="N16" s="29">
        <v>27</v>
      </c>
      <c r="O16" s="29">
        <v>84</v>
      </c>
      <c r="P16" s="29">
        <v>0</v>
      </c>
      <c r="Q16" s="56">
        <v>38</v>
      </c>
      <c r="R16" s="29">
        <v>0</v>
      </c>
      <c r="S16" s="30">
        <v>2</v>
      </c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</row>
    <row r="17" spans="1:39" ht="18.75" customHeight="1" x14ac:dyDescent="0.25">
      <c r="A17" s="586"/>
      <c r="B17" s="31" t="s">
        <v>27</v>
      </c>
      <c r="C17" s="32">
        <f t="shared" si="0"/>
        <v>105</v>
      </c>
      <c r="D17" s="33">
        <v>100</v>
      </c>
      <c r="E17" s="33">
        <v>4</v>
      </c>
      <c r="F17" s="33">
        <v>1</v>
      </c>
      <c r="G17" s="17">
        <v>0</v>
      </c>
      <c r="H17" s="34">
        <v>0</v>
      </c>
      <c r="I17" s="35">
        <v>635</v>
      </c>
      <c r="J17" s="36">
        <v>527</v>
      </c>
      <c r="K17" s="18">
        <v>48</v>
      </c>
      <c r="L17" s="32">
        <f t="shared" si="1"/>
        <v>114</v>
      </c>
      <c r="M17" s="18">
        <v>62</v>
      </c>
      <c r="N17" s="18">
        <v>13</v>
      </c>
      <c r="O17" s="18">
        <v>22</v>
      </c>
      <c r="P17" s="18">
        <v>0</v>
      </c>
      <c r="Q17" s="17">
        <v>16</v>
      </c>
      <c r="R17" s="18">
        <v>1</v>
      </c>
      <c r="S17" s="34">
        <v>0</v>
      </c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</row>
    <row r="18" spans="1:39" ht="18.75" customHeight="1" x14ac:dyDescent="0.25">
      <c r="A18" s="586"/>
      <c r="B18" s="22" t="s">
        <v>74</v>
      </c>
      <c r="C18" s="23">
        <f t="shared" si="0"/>
        <v>50</v>
      </c>
      <c r="D18" s="24">
        <v>40</v>
      </c>
      <c r="E18" s="24">
        <v>4</v>
      </c>
      <c r="F18" s="25">
        <v>0</v>
      </c>
      <c r="G18" s="24">
        <v>6</v>
      </c>
      <c r="H18" s="26">
        <v>0</v>
      </c>
      <c r="I18" s="27">
        <v>225</v>
      </c>
      <c r="J18" s="28">
        <v>203</v>
      </c>
      <c r="K18" s="29">
        <v>8</v>
      </c>
      <c r="L18" s="23">
        <f t="shared" si="1"/>
        <v>19</v>
      </c>
      <c r="M18" s="29">
        <v>11</v>
      </c>
      <c r="N18" s="29">
        <v>6</v>
      </c>
      <c r="O18" s="29">
        <v>0</v>
      </c>
      <c r="P18" s="29">
        <v>0</v>
      </c>
      <c r="Q18" s="56">
        <v>0</v>
      </c>
      <c r="R18" s="29">
        <v>0</v>
      </c>
      <c r="S18" s="30">
        <v>2</v>
      </c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</row>
    <row r="19" spans="1:39" ht="18.75" customHeight="1" x14ac:dyDescent="0.25">
      <c r="A19" s="586"/>
      <c r="B19" s="31" t="s">
        <v>28</v>
      </c>
      <c r="C19" s="32">
        <f t="shared" si="0"/>
        <v>25</v>
      </c>
      <c r="D19" s="33">
        <v>25</v>
      </c>
      <c r="E19" s="33">
        <v>0</v>
      </c>
      <c r="F19" s="18">
        <v>0</v>
      </c>
      <c r="G19" s="17">
        <v>0</v>
      </c>
      <c r="H19" s="34">
        <v>0</v>
      </c>
      <c r="I19" s="35">
        <v>142</v>
      </c>
      <c r="J19" s="36">
        <v>123</v>
      </c>
      <c r="K19" s="18">
        <v>3</v>
      </c>
      <c r="L19" s="32">
        <f t="shared" si="1"/>
        <v>26</v>
      </c>
      <c r="M19" s="18">
        <v>14</v>
      </c>
      <c r="N19" s="18">
        <v>4</v>
      </c>
      <c r="O19" s="18">
        <v>3</v>
      </c>
      <c r="P19" s="18">
        <v>0</v>
      </c>
      <c r="Q19" s="17">
        <v>5</v>
      </c>
      <c r="R19" s="18">
        <v>0</v>
      </c>
      <c r="S19" s="34">
        <v>0</v>
      </c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</row>
    <row r="20" spans="1:39" ht="18.75" customHeight="1" x14ac:dyDescent="0.25">
      <c r="A20" s="586"/>
      <c r="B20" s="22" t="s">
        <v>29</v>
      </c>
      <c r="C20" s="23">
        <f t="shared" si="0"/>
        <v>34</v>
      </c>
      <c r="D20" s="24">
        <v>33</v>
      </c>
      <c r="E20" s="24">
        <v>0</v>
      </c>
      <c r="F20" s="25">
        <v>0</v>
      </c>
      <c r="G20" s="24">
        <v>1</v>
      </c>
      <c r="H20" s="26">
        <v>0</v>
      </c>
      <c r="I20" s="27">
        <v>68</v>
      </c>
      <c r="J20" s="28">
        <v>65</v>
      </c>
      <c r="K20" s="29">
        <v>2</v>
      </c>
      <c r="L20" s="23">
        <f t="shared" si="1"/>
        <v>23</v>
      </c>
      <c r="M20" s="29">
        <v>1</v>
      </c>
      <c r="N20" s="29">
        <v>1</v>
      </c>
      <c r="O20" s="29">
        <v>21</v>
      </c>
      <c r="P20" s="29">
        <v>0</v>
      </c>
      <c r="Q20" s="56">
        <v>0</v>
      </c>
      <c r="R20" s="29">
        <v>0</v>
      </c>
      <c r="S20" s="30">
        <v>0</v>
      </c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</row>
    <row r="21" spans="1:39" ht="18.75" customHeight="1" x14ac:dyDescent="0.25">
      <c r="A21" s="586"/>
      <c r="B21" s="31" t="s">
        <v>110</v>
      </c>
      <c r="C21" s="32">
        <f t="shared" si="0"/>
        <v>30</v>
      </c>
      <c r="D21" s="33">
        <v>30</v>
      </c>
      <c r="E21" s="33">
        <v>0</v>
      </c>
      <c r="F21" s="18">
        <v>0</v>
      </c>
      <c r="G21" s="17">
        <v>0</v>
      </c>
      <c r="H21" s="34">
        <v>0</v>
      </c>
      <c r="I21" s="35">
        <v>92</v>
      </c>
      <c r="J21" s="36">
        <v>92</v>
      </c>
      <c r="K21" s="18">
        <v>0</v>
      </c>
      <c r="L21" s="32">
        <f t="shared" si="1"/>
        <v>1</v>
      </c>
      <c r="M21" s="18">
        <v>0</v>
      </c>
      <c r="N21" s="18">
        <v>0</v>
      </c>
      <c r="O21" s="18">
        <v>0</v>
      </c>
      <c r="P21" s="18">
        <v>0</v>
      </c>
      <c r="Q21" s="17">
        <v>0</v>
      </c>
      <c r="R21" s="18">
        <v>1</v>
      </c>
      <c r="S21" s="34">
        <v>0</v>
      </c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</row>
    <row r="22" spans="1:39" ht="18.75" customHeight="1" x14ac:dyDescent="0.25">
      <c r="A22" s="586"/>
      <c r="B22" s="22" t="s">
        <v>30</v>
      </c>
      <c r="C22" s="23">
        <f t="shared" si="0"/>
        <v>11</v>
      </c>
      <c r="D22" s="24">
        <v>11</v>
      </c>
      <c r="E22" s="24">
        <v>0</v>
      </c>
      <c r="F22" s="29">
        <v>0</v>
      </c>
      <c r="G22" s="56">
        <v>0</v>
      </c>
      <c r="H22" s="30">
        <v>0</v>
      </c>
      <c r="I22" s="27">
        <v>52</v>
      </c>
      <c r="J22" s="28">
        <v>51</v>
      </c>
      <c r="K22" s="29">
        <v>1</v>
      </c>
      <c r="L22" s="23">
        <f t="shared" si="1"/>
        <v>12</v>
      </c>
      <c r="M22" s="29">
        <v>0</v>
      </c>
      <c r="N22" s="29">
        <v>0</v>
      </c>
      <c r="O22" s="29">
        <v>11</v>
      </c>
      <c r="P22" s="29">
        <v>0</v>
      </c>
      <c r="Q22" s="56">
        <v>0</v>
      </c>
      <c r="R22" s="29">
        <v>1</v>
      </c>
      <c r="S22" s="30">
        <v>0</v>
      </c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</row>
    <row r="23" spans="1:39" ht="18.75" customHeight="1" x14ac:dyDescent="0.25">
      <c r="A23" s="586"/>
      <c r="B23" s="31" t="s">
        <v>31</v>
      </c>
      <c r="C23" s="32">
        <f t="shared" si="0"/>
        <v>26</v>
      </c>
      <c r="D23" s="33">
        <v>25</v>
      </c>
      <c r="E23" s="33">
        <v>1</v>
      </c>
      <c r="F23" s="37">
        <v>0</v>
      </c>
      <c r="G23" s="33">
        <v>0</v>
      </c>
      <c r="H23" s="38">
        <v>0</v>
      </c>
      <c r="I23" s="35">
        <v>178</v>
      </c>
      <c r="J23" s="36">
        <v>153</v>
      </c>
      <c r="K23" s="18">
        <v>10</v>
      </c>
      <c r="L23" s="32">
        <f t="shared" si="1"/>
        <v>38</v>
      </c>
      <c r="M23" s="18">
        <v>16</v>
      </c>
      <c r="N23" s="18">
        <v>1</v>
      </c>
      <c r="O23" s="18">
        <v>12</v>
      </c>
      <c r="P23" s="18">
        <v>0</v>
      </c>
      <c r="Q23" s="17">
        <v>6</v>
      </c>
      <c r="R23" s="17">
        <v>2</v>
      </c>
      <c r="S23" s="34">
        <v>1</v>
      </c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</row>
    <row r="24" spans="1:39" ht="18.75" customHeight="1" x14ac:dyDescent="0.25">
      <c r="A24" s="586"/>
      <c r="B24" s="22" t="s">
        <v>111</v>
      </c>
      <c r="C24" s="23">
        <f t="shared" si="0"/>
        <v>18</v>
      </c>
      <c r="D24" s="24">
        <v>18</v>
      </c>
      <c r="E24" s="24">
        <v>0</v>
      </c>
      <c r="F24" s="29">
        <v>0</v>
      </c>
      <c r="G24" s="56">
        <v>0</v>
      </c>
      <c r="H24" s="30">
        <v>0</v>
      </c>
      <c r="I24" s="27">
        <v>23</v>
      </c>
      <c r="J24" s="28">
        <v>23</v>
      </c>
      <c r="K24" s="29">
        <v>0</v>
      </c>
      <c r="L24" s="23">
        <f t="shared" si="1"/>
        <v>0</v>
      </c>
      <c r="M24" s="29">
        <v>0</v>
      </c>
      <c r="N24" s="29">
        <v>0</v>
      </c>
      <c r="O24" s="29">
        <v>0</v>
      </c>
      <c r="P24" s="29">
        <v>0</v>
      </c>
      <c r="Q24" s="56">
        <v>0</v>
      </c>
      <c r="R24" s="29">
        <v>0</v>
      </c>
      <c r="S24" s="30">
        <v>0</v>
      </c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</row>
    <row r="25" spans="1:39" ht="18.75" customHeight="1" x14ac:dyDescent="0.25">
      <c r="A25" s="586"/>
      <c r="B25" s="31" t="s">
        <v>32</v>
      </c>
      <c r="C25" s="32">
        <f t="shared" si="0"/>
        <v>13</v>
      </c>
      <c r="D25" s="33">
        <v>13</v>
      </c>
      <c r="E25" s="33">
        <v>0</v>
      </c>
      <c r="F25" s="18">
        <v>0</v>
      </c>
      <c r="G25" s="17">
        <v>0</v>
      </c>
      <c r="H25" s="34">
        <v>0</v>
      </c>
      <c r="I25" s="35">
        <v>80</v>
      </c>
      <c r="J25" s="36">
        <v>76</v>
      </c>
      <c r="K25" s="18">
        <v>1</v>
      </c>
      <c r="L25" s="32">
        <f t="shared" si="1"/>
        <v>15</v>
      </c>
      <c r="M25" s="18">
        <v>3</v>
      </c>
      <c r="N25" s="18">
        <v>0</v>
      </c>
      <c r="O25" s="18">
        <v>12</v>
      </c>
      <c r="P25" s="18">
        <v>0</v>
      </c>
      <c r="Q25" s="17">
        <v>0</v>
      </c>
      <c r="R25" s="18">
        <v>0</v>
      </c>
      <c r="S25" s="34">
        <v>0</v>
      </c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</row>
    <row r="26" spans="1:39" ht="18.75" customHeight="1" x14ac:dyDescent="0.25">
      <c r="A26" s="586"/>
      <c r="B26" s="22" t="s">
        <v>94</v>
      </c>
      <c r="C26" s="23">
        <f t="shared" si="0"/>
        <v>25</v>
      </c>
      <c r="D26" s="24">
        <v>25</v>
      </c>
      <c r="E26" s="24">
        <v>0</v>
      </c>
      <c r="F26" s="29">
        <v>0</v>
      </c>
      <c r="G26" s="56">
        <v>0</v>
      </c>
      <c r="H26" s="30">
        <v>0</v>
      </c>
      <c r="I26" s="27">
        <v>84</v>
      </c>
      <c r="J26" s="28">
        <v>72</v>
      </c>
      <c r="K26" s="29">
        <v>1</v>
      </c>
      <c r="L26" s="23">
        <f t="shared" si="1"/>
        <v>15</v>
      </c>
      <c r="M26" s="29">
        <v>10</v>
      </c>
      <c r="N26" s="29">
        <v>1</v>
      </c>
      <c r="O26" s="29">
        <v>0</v>
      </c>
      <c r="P26" s="29">
        <v>0</v>
      </c>
      <c r="Q26" s="56">
        <v>4</v>
      </c>
      <c r="R26" s="29">
        <v>0</v>
      </c>
      <c r="S26" s="30">
        <v>0</v>
      </c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</row>
    <row r="27" spans="1:39" ht="18.75" customHeight="1" x14ac:dyDescent="0.25">
      <c r="A27" s="586"/>
      <c r="B27" s="31" t="s">
        <v>33</v>
      </c>
      <c r="C27" s="32">
        <f t="shared" si="0"/>
        <v>24</v>
      </c>
      <c r="D27" s="33">
        <v>24</v>
      </c>
      <c r="E27" s="33">
        <v>0</v>
      </c>
      <c r="F27" s="37">
        <v>0</v>
      </c>
      <c r="G27" s="33">
        <v>0</v>
      </c>
      <c r="H27" s="38">
        <v>0</v>
      </c>
      <c r="I27" s="35">
        <v>87</v>
      </c>
      <c r="J27" s="36">
        <v>83</v>
      </c>
      <c r="K27" s="18">
        <v>2</v>
      </c>
      <c r="L27" s="32">
        <f t="shared" si="1"/>
        <v>10</v>
      </c>
      <c r="M27" s="18">
        <v>2</v>
      </c>
      <c r="N27" s="18">
        <v>1</v>
      </c>
      <c r="O27" s="18">
        <v>6</v>
      </c>
      <c r="P27" s="18">
        <v>0</v>
      </c>
      <c r="Q27" s="17">
        <v>1</v>
      </c>
      <c r="R27" s="18">
        <v>0</v>
      </c>
      <c r="S27" s="34">
        <v>0</v>
      </c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</row>
    <row r="28" spans="1:39" ht="18.75" customHeight="1" x14ac:dyDescent="0.25">
      <c r="A28" s="586"/>
      <c r="B28" s="22" t="s">
        <v>112</v>
      </c>
      <c r="C28" s="23">
        <f t="shared" si="0"/>
        <v>21</v>
      </c>
      <c r="D28" s="24">
        <v>21</v>
      </c>
      <c r="E28" s="24">
        <v>0</v>
      </c>
      <c r="F28" s="29">
        <v>0</v>
      </c>
      <c r="G28" s="56">
        <v>0</v>
      </c>
      <c r="H28" s="30">
        <v>0</v>
      </c>
      <c r="I28" s="27">
        <v>62</v>
      </c>
      <c r="J28" s="28">
        <v>62</v>
      </c>
      <c r="K28" s="29">
        <v>0</v>
      </c>
      <c r="L28" s="23">
        <f t="shared" si="1"/>
        <v>0</v>
      </c>
      <c r="M28" s="29">
        <v>0</v>
      </c>
      <c r="N28" s="29">
        <v>0</v>
      </c>
      <c r="O28" s="29">
        <v>0</v>
      </c>
      <c r="P28" s="29">
        <v>0</v>
      </c>
      <c r="Q28" s="56">
        <v>0</v>
      </c>
      <c r="R28" s="29">
        <v>0</v>
      </c>
      <c r="S28" s="30">
        <v>0</v>
      </c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</row>
    <row r="29" spans="1:39" ht="18.75" customHeight="1" x14ac:dyDescent="0.25">
      <c r="A29" s="586"/>
      <c r="B29" s="31" t="s">
        <v>113</v>
      </c>
      <c r="C29" s="32">
        <f t="shared" si="0"/>
        <v>0</v>
      </c>
      <c r="D29" s="33">
        <v>0</v>
      </c>
      <c r="E29" s="33">
        <v>0</v>
      </c>
      <c r="F29" s="18">
        <v>0</v>
      </c>
      <c r="G29" s="17">
        <v>0</v>
      </c>
      <c r="H29" s="34">
        <v>0</v>
      </c>
      <c r="I29" s="35">
        <v>192</v>
      </c>
      <c r="J29" s="36">
        <v>168</v>
      </c>
      <c r="K29" s="18">
        <v>17</v>
      </c>
      <c r="L29" s="32">
        <f t="shared" si="1"/>
        <v>13</v>
      </c>
      <c r="M29" s="18">
        <v>7</v>
      </c>
      <c r="N29" s="18">
        <v>2</v>
      </c>
      <c r="O29" s="18">
        <v>0</v>
      </c>
      <c r="P29" s="18">
        <v>0</v>
      </c>
      <c r="Q29" s="17">
        <v>4</v>
      </c>
      <c r="R29" s="18">
        <v>0</v>
      </c>
      <c r="S29" s="34">
        <v>0</v>
      </c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</row>
    <row r="30" spans="1:39" ht="18.75" customHeight="1" x14ac:dyDescent="0.25">
      <c r="A30" s="586"/>
      <c r="B30" s="22" t="s">
        <v>34</v>
      </c>
      <c r="C30" s="23">
        <f t="shared" si="0"/>
        <v>27</v>
      </c>
      <c r="D30" s="24">
        <v>25</v>
      </c>
      <c r="E30" s="24">
        <v>2</v>
      </c>
      <c r="F30" s="29">
        <v>0</v>
      </c>
      <c r="G30" s="56">
        <v>0</v>
      </c>
      <c r="H30" s="30">
        <v>0</v>
      </c>
      <c r="I30" s="27">
        <v>296</v>
      </c>
      <c r="J30" s="28">
        <v>266</v>
      </c>
      <c r="K30" s="29">
        <v>14</v>
      </c>
      <c r="L30" s="23">
        <f t="shared" si="1"/>
        <v>36</v>
      </c>
      <c r="M30" s="29">
        <v>13</v>
      </c>
      <c r="N30" s="29">
        <v>1</v>
      </c>
      <c r="O30" s="29">
        <v>21</v>
      </c>
      <c r="P30" s="29">
        <v>0</v>
      </c>
      <c r="Q30" s="56">
        <v>1</v>
      </c>
      <c r="R30" s="29">
        <v>0</v>
      </c>
      <c r="S30" s="30">
        <v>0</v>
      </c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</row>
    <row r="31" spans="1:39" ht="18.75" customHeight="1" x14ac:dyDescent="0.25">
      <c r="A31" s="586"/>
      <c r="B31" s="40" t="s">
        <v>35</v>
      </c>
      <c r="C31" s="41">
        <f t="shared" si="0"/>
        <v>25</v>
      </c>
      <c r="D31" s="33">
        <v>25</v>
      </c>
      <c r="E31" s="33">
        <v>0</v>
      </c>
      <c r="F31" s="86">
        <v>0</v>
      </c>
      <c r="G31" s="85">
        <v>0</v>
      </c>
      <c r="H31" s="42">
        <v>0</v>
      </c>
      <c r="I31" s="43">
        <v>122</v>
      </c>
      <c r="J31" s="44">
        <v>110</v>
      </c>
      <c r="K31" s="45">
        <v>1</v>
      </c>
      <c r="L31" s="46">
        <f t="shared" si="1"/>
        <v>41</v>
      </c>
      <c r="M31" s="45">
        <v>11</v>
      </c>
      <c r="N31" s="45">
        <v>6</v>
      </c>
      <c r="O31" s="45">
        <v>10</v>
      </c>
      <c r="P31" s="86">
        <v>1</v>
      </c>
      <c r="Q31" s="211">
        <v>13</v>
      </c>
      <c r="R31" s="45">
        <v>0</v>
      </c>
      <c r="S31" s="47">
        <v>0</v>
      </c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</row>
    <row r="32" spans="1:39" ht="18.75" customHeight="1" x14ac:dyDescent="0.25">
      <c r="A32" s="586"/>
      <c r="B32" s="48" t="s">
        <v>36</v>
      </c>
      <c r="C32" s="6">
        <f t="shared" ref="C32:S32" si="2">SUM(C11:C31)</f>
        <v>862</v>
      </c>
      <c r="D32" s="49">
        <f t="shared" si="2"/>
        <v>815</v>
      </c>
      <c r="E32" s="49">
        <f t="shared" si="2"/>
        <v>35</v>
      </c>
      <c r="F32" s="50">
        <f t="shared" si="2"/>
        <v>1</v>
      </c>
      <c r="G32" s="50">
        <f t="shared" si="2"/>
        <v>11</v>
      </c>
      <c r="H32" s="50">
        <f t="shared" si="2"/>
        <v>0</v>
      </c>
      <c r="I32" s="51">
        <f t="shared" si="2"/>
        <v>5015</v>
      </c>
      <c r="J32" s="52">
        <f t="shared" si="2"/>
        <v>4460</v>
      </c>
      <c r="K32" s="50">
        <f t="shared" si="2"/>
        <v>210</v>
      </c>
      <c r="L32" s="6">
        <f t="shared" si="2"/>
        <v>828</v>
      </c>
      <c r="M32" s="50">
        <f t="shared" si="2"/>
        <v>329</v>
      </c>
      <c r="N32" s="50">
        <f t="shared" si="2"/>
        <v>82</v>
      </c>
      <c r="O32" s="50">
        <f t="shared" si="2"/>
        <v>277</v>
      </c>
      <c r="P32" s="50">
        <f t="shared" si="2"/>
        <v>2</v>
      </c>
      <c r="Q32" s="68">
        <f t="shared" si="2"/>
        <v>126</v>
      </c>
      <c r="R32" s="50">
        <f t="shared" si="2"/>
        <v>5</v>
      </c>
      <c r="S32" s="53">
        <f t="shared" si="2"/>
        <v>7</v>
      </c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</row>
    <row r="33" spans="1:39" ht="18.75" customHeight="1" x14ac:dyDescent="0.25">
      <c r="A33" s="586"/>
      <c r="B33" s="597" t="s">
        <v>37</v>
      </c>
      <c r="C33" s="579"/>
      <c r="D33" s="579"/>
      <c r="E33" s="579"/>
      <c r="F33" s="579"/>
      <c r="G33" s="579"/>
      <c r="H33" s="579"/>
      <c r="I33" s="579"/>
      <c r="J33" s="579"/>
      <c r="K33" s="579"/>
      <c r="L33" s="579"/>
      <c r="M33" s="579"/>
      <c r="N33" s="579"/>
      <c r="O33" s="579"/>
      <c r="P33" s="579"/>
      <c r="Q33" s="579"/>
      <c r="R33" s="579"/>
      <c r="S33" s="580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</row>
    <row r="34" spans="1:39" ht="18.75" customHeight="1" x14ac:dyDescent="0.25">
      <c r="A34" s="586"/>
      <c r="B34" s="54" t="s">
        <v>26</v>
      </c>
      <c r="C34" s="23">
        <f t="shared" ref="C34:C38" si="3">SUM(D34:H34)</f>
        <v>101</v>
      </c>
      <c r="D34" s="55">
        <v>100</v>
      </c>
      <c r="E34" s="56">
        <v>0</v>
      </c>
      <c r="F34" s="29">
        <v>1</v>
      </c>
      <c r="G34" s="29">
        <v>0</v>
      </c>
      <c r="H34" s="29">
        <v>0</v>
      </c>
      <c r="I34" s="57">
        <v>435</v>
      </c>
      <c r="J34" s="56">
        <v>387</v>
      </c>
      <c r="K34" s="29">
        <v>18</v>
      </c>
      <c r="L34" s="58">
        <f t="shared" ref="L34:L38" si="4">SUM(M34:S34)</f>
        <v>96</v>
      </c>
      <c r="M34" s="59">
        <v>30</v>
      </c>
      <c r="N34" s="29">
        <v>11</v>
      </c>
      <c r="O34" s="60">
        <v>22</v>
      </c>
      <c r="P34" s="60">
        <v>0</v>
      </c>
      <c r="Q34" s="60">
        <v>24</v>
      </c>
      <c r="R34" s="29">
        <v>7</v>
      </c>
      <c r="S34" s="225">
        <v>2</v>
      </c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</row>
    <row r="35" spans="1:39" ht="18.75" customHeight="1" x14ac:dyDescent="0.25">
      <c r="A35" s="586"/>
      <c r="B35" s="40" t="s">
        <v>27</v>
      </c>
      <c r="C35" s="32">
        <f t="shared" si="3"/>
        <v>51</v>
      </c>
      <c r="D35" s="44">
        <v>50</v>
      </c>
      <c r="E35" s="61">
        <v>0</v>
      </c>
      <c r="F35" s="62">
        <v>1</v>
      </c>
      <c r="G35" s="62">
        <v>0</v>
      </c>
      <c r="H35" s="62">
        <v>0</v>
      </c>
      <c r="I35" s="43">
        <v>280</v>
      </c>
      <c r="J35" s="61">
        <v>229</v>
      </c>
      <c r="K35" s="37">
        <v>10</v>
      </c>
      <c r="L35" s="32">
        <f t="shared" si="4"/>
        <v>77</v>
      </c>
      <c r="M35" s="63">
        <v>42</v>
      </c>
      <c r="N35" s="37">
        <v>3</v>
      </c>
      <c r="O35" s="33">
        <v>24</v>
      </c>
      <c r="P35" s="33">
        <v>0</v>
      </c>
      <c r="Q35" s="33">
        <v>8</v>
      </c>
      <c r="R35" s="37">
        <v>0</v>
      </c>
      <c r="S35" s="38">
        <v>0</v>
      </c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</row>
    <row r="36" spans="1:39" ht="18.75" customHeight="1" x14ac:dyDescent="0.25">
      <c r="A36" s="586"/>
      <c r="B36" s="213" t="s">
        <v>85</v>
      </c>
      <c r="C36" s="23">
        <f t="shared" si="3"/>
        <v>25</v>
      </c>
      <c r="D36" s="214">
        <v>25</v>
      </c>
      <c r="E36" s="215">
        <v>0</v>
      </c>
      <c r="F36" s="216">
        <v>0</v>
      </c>
      <c r="G36" s="216">
        <v>0</v>
      </c>
      <c r="H36" s="216">
        <v>0</v>
      </c>
      <c r="I36" s="217">
        <v>88</v>
      </c>
      <c r="J36" s="215">
        <v>68</v>
      </c>
      <c r="K36" s="25">
        <v>8</v>
      </c>
      <c r="L36" s="232">
        <f t="shared" si="4"/>
        <v>20</v>
      </c>
      <c r="M36" s="233">
        <v>12</v>
      </c>
      <c r="N36" s="25">
        <v>3</v>
      </c>
      <c r="O36" s="24">
        <v>0</v>
      </c>
      <c r="P36" s="24">
        <v>0</v>
      </c>
      <c r="Q36" s="24">
        <v>4</v>
      </c>
      <c r="R36" s="25">
        <v>0</v>
      </c>
      <c r="S36" s="26">
        <v>1</v>
      </c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</row>
    <row r="37" spans="1:39" ht="18.75" customHeight="1" x14ac:dyDescent="0.25">
      <c r="A37" s="586"/>
      <c r="B37" s="40" t="s">
        <v>110</v>
      </c>
      <c r="C37" s="32">
        <f t="shared" si="3"/>
        <v>17</v>
      </c>
      <c r="D37" s="44">
        <v>17</v>
      </c>
      <c r="E37" s="61">
        <v>0</v>
      </c>
      <c r="F37" s="62">
        <v>0</v>
      </c>
      <c r="G37" s="62">
        <v>0</v>
      </c>
      <c r="H37" s="62">
        <v>0</v>
      </c>
      <c r="I37" s="43">
        <v>17</v>
      </c>
      <c r="J37" s="61">
        <v>17</v>
      </c>
      <c r="K37" s="37">
        <v>0</v>
      </c>
      <c r="L37" s="37">
        <f t="shared" si="4"/>
        <v>0</v>
      </c>
      <c r="M37" s="35">
        <v>0</v>
      </c>
      <c r="N37" s="63">
        <v>0</v>
      </c>
      <c r="O37" s="33">
        <v>0</v>
      </c>
      <c r="P37" s="33">
        <v>0</v>
      </c>
      <c r="Q37" s="33">
        <v>0</v>
      </c>
      <c r="R37" s="37">
        <v>0</v>
      </c>
      <c r="S37" s="38">
        <v>0</v>
      </c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</row>
    <row r="38" spans="1:39" ht="18.75" customHeight="1" x14ac:dyDescent="0.25">
      <c r="A38" s="586"/>
      <c r="B38" s="213" t="s">
        <v>84</v>
      </c>
      <c r="C38" s="234">
        <f t="shared" si="3"/>
        <v>26</v>
      </c>
      <c r="D38" s="214">
        <v>25</v>
      </c>
      <c r="E38" s="215">
        <v>1</v>
      </c>
      <c r="F38" s="216">
        <v>0</v>
      </c>
      <c r="G38" s="216">
        <v>0</v>
      </c>
      <c r="H38" s="216">
        <v>0</v>
      </c>
      <c r="I38" s="217">
        <v>95</v>
      </c>
      <c r="J38" s="215">
        <v>75</v>
      </c>
      <c r="K38" s="235">
        <v>4</v>
      </c>
      <c r="L38" s="236">
        <f t="shared" si="4"/>
        <v>17</v>
      </c>
      <c r="M38" s="237">
        <v>16</v>
      </c>
      <c r="N38" s="235">
        <v>0</v>
      </c>
      <c r="O38" s="238">
        <v>0</v>
      </c>
      <c r="P38" s="238">
        <v>0</v>
      </c>
      <c r="Q38" s="238">
        <v>1</v>
      </c>
      <c r="R38" s="235">
        <v>0</v>
      </c>
      <c r="S38" s="239">
        <v>0</v>
      </c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</row>
    <row r="39" spans="1:39" ht="18.75" customHeight="1" x14ac:dyDescent="0.25">
      <c r="A39" s="586"/>
      <c r="B39" s="240" t="s">
        <v>38</v>
      </c>
      <c r="C39" s="71">
        <f t="shared" ref="C39:S39" si="5">SUM(C34:C38)</f>
        <v>220</v>
      </c>
      <c r="D39" s="241">
        <f t="shared" si="5"/>
        <v>217</v>
      </c>
      <c r="E39" s="242">
        <f t="shared" si="5"/>
        <v>1</v>
      </c>
      <c r="F39" s="243">
        <f t="shared" si="5"/>
        <v>2</v>
      </c>
      <c r="G39" s="243">
        <f t="shared" si="5"/>
        <v>0</v>
      </c>
      <c r="H39" s="243">
        <f t="shared" si="5"/>
        <v>0</v>
      </c>
      <c r="I39" s="244">
        <f t="shared" si="5"/>
        <v>915</v>
      </c>
      <c r="J39" s="242">
        <f t="shared" si="5"/>
        <v>776</v>
      </c>
      <c r="K39" s="74">
        <f t="shared" si="5"/>
        <v>40</v>
      </c>
      <c r="L39" s="71">
        <f t="shared" si="5"/>
        <v>210</v>
      </c>
      <c r="M39" s="72">
        <f t="shared" si="5"/>
        <v>100</v>
      </c>
      <c r="N39" s="73">
        <f t="shared" si="5"/>
        <v>17</v>
      </c>
      <c r="O39" s="73">
        <f t="shared" si="5"/>
        <v>46</v>
      </c>
      <c r="P39" s="76">
        <f t="shared" si="5"/>
        <v>0</v>
      </c>
      <c r="Q39" s="73">
        <f t="shared" si="5"/>
        <v>37</v>
      </c>
      <c r="R39" s="74">
        <f t="shared" si="5"/>
        <v>7</v>
      </c>
      <c r="S39" s="76">
        <f t="shared" si="5"/>
        <v>3</v>
      </c>
      <c r="T39" s="69"/>
      <c r="U39" s="69"/>
      <c r="V39" s="69"/>
      <c r="W39" s="69"/>
      <c r="X39" s="69"/>
      <c r="Y39" s="69"/>
      <c r="Z39" s="69"/>
      <c r="AA39" s="3"/>
      <c r="AB39" s="69"/>
      <c r="AC39" s="69"/>
      <c r="AD39" s="69"/>
      <c r="AE39" s="69"/>
      <c r="AF39" s="69"/>
      <c r="AG39" s="69"/>
      <c r="AH39" s="69"/>
      <c r="AI39" s="3"/>
      <c r="AJ39" s="69"/>
      <c r="AK39" s="69"/>
      <c r="AL39" s="69"/>
      <c r="AM39" s="69"/>
    </row>
    <row r="40" spans="1:39" ht="18.75" customHeight="1" x14ac:dyDescent="0.25">
      <c r="A40" s="586"/>
      <c r="B40" s="609" t="s">
        <v>86</v>
      </c>
      <c r="C40" s="579"/>
      <c r="D40" s="579"/>
      <c r="E40" s="579"/>
      <c r="F40" s="579"/>
      <c r="G40" s="579"/>
      <c r="H40" s="579"/>
      <c r="I40" s="579"/>
      <c r="J40" s="579"/>
      <c r="K40" s="579"/>
      <c r="L40" s="579"/>
      <c r="M40" s="579"/>
      <c r="N40" s="579"/>
      <c r="O40" s="579"/>
      <c r="P40" s="579"/>
      <c r="Q40" s="579"/>
      <c r="R40" s="579"/>
      <c r="S40" s="580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</row>
    <row r="41" spans="1:39" ht="18.75" customHeight="1" x14ac:dyDescent="0.25">
      <c r="A41" s="586"/>
      <c r="B41" s="40" t="s">
        <v>26</v>
      </c>
      <c r="C41" s="32">
        <f t="shared" ref="C41:C42" si="6">SUM(D41:H41)</f>
        <v>100</v>
      </c>
      <c r="D41" s="44">
        <v>100</v>
      </c>
      <c r="E41" s="61">
        <v>0</v>
      </c>
      <c r="F41" s="84">
        <v>0</v>
      </c>
      <c r="G41" s="84">
        <v>0</v>
      </c>
      <c r="H41" s="84">
        <v>0</v>
      </c>
      <c r="I41" s="20">
        <v>306</v>
      </c>
      <c r="J41" s="83">
        <v>269</v>
      </c>
      <c r="K41" s="84">
        <v>16</v>
      </c>
      <c r="L41" s="32">
        <f t="shared" ref="L41:L42" si="7">SUM(M41:S41)</f>
        <v>58</v>
      </c>
      <c r="M41" s="246">
        <v>16</v>
      </c>
      <c r="N41" s="84">
        <v>8</v>
      </c>
      <c r="O41" s="83">
        <v>0</v>
      </c>
      <c r="P41" s="83">
        <v>0</v>
      </c>
      <c r="Q41" s="83">
        <v>32</v>
      </c>
      <c r="R41" s="84">
        <v>2</v>
      </c>
      <c r="S41" s="19">
        <v>0</v>
      </c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</row>
    <row r="42" spans="1:39" ht="18.75" customHeight="1" x14ac:dyDescent="0.25">
      <c r="A42" s="586"/>
      <c r="B42" s="213" t="s">
        <v>27</v>
      </c>
      <c r="C42" s="234">
        <f t="shared" si="6"/>
        <v>50</v>
      </c>
      <c r="D42" s="214">
        <v>50</v>
      </c>
      <c r="E42" s="215">
        <v>0</v>
      </c>
      <c r="F42" s="247">
        <v>0</v>
      </c>
      <c r="G42" s="247">
        <v>0</v>
      </c>
      <c r="H42" s="247">
        <v>0</v>
      </c>
      <c r="I42" s="248">
        <v>196</v>
      </c>
      <c r="J42" s="249">
        <v>156</v>
      </c>
      <c r="K42" s="247">
        <v>11</v>
      </c>
      <c r="L42" s="234">
        <f t="shared" si="7"/>
        <v>52</v>
      </c>
      <c r="M42" s="250">
        <v>28</v>
      </c>
      <c r="N42" s="247">
        <v>4</v>
      </c>
      <c r="O42" s="251">
        <v>0</v>
      </c>
      <c r="P42" s="251">
        <v>0</v>
      </c>
      <c r="Q42" s="251">
        <v>20</v>
      </c>
      <c r="R42" s="247">
        <v>0</v>
      </c>
      <c r="S42" s="252">
        <v>0</v>
      </c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</row>
    <row r="43" spans="1:39" ht="18.75" customHeight="1" x14ac:dyDescent="0.25">
      <c r="A43" s="586"/>
      <c r="B43" s="253" t="s">
        <v>95</v>
      </c>
      <c r="C43" s="71">
        <f t="shared" ref="C43:S43" si="8">SUM(C41:C42)</f>
        <v>150</v>
      </c>
      <c r="D43" s="254">
        <f t="shared" si="8"/>
        <v>150</v>
      </c>
      <c r="E43" s="243">
        <f t="shared" si="8"/>
        <v>0</v>
      </c>
      <c r="F43" s="243">
        <f t="shared" si="8"/>
        <v>0</v>
      </c>
      <c r="G43" s="243">
        <f t="shared" si="8"/>
        <v>0</v>
      </c>
      <c r="H43" s="243">
        <f t="shared" si="8"/>
        <v>0</v>
      </c>
      <c r="I43" s="75">
        <f t="shared" si="8"/>
        <v>502</v>
      </c>
      <c r="J43" s="243">
        <f t="shared" si="8"/>
        <v>425</v>
      </c>
      <c r="K43" s="243">
        <f t="shared" si="8"/>
        <v>27</v>
      </c>
      <c r="L43" s="71">
        <f t="shared" si="8"/>
        <v>110</v>
      </c>
      <c r="M43" s="254">
        <f t="shared" si="8"/>
        <v>44</v>
      </c>
      <c r="N43" s="243">
        <f t="shared" si="8"/>
        <v>12</v>
      </c>
      <c r="O43" s="243">
        <f t="shared" si="8"/>
        <v>0</v>
      </c>
      <c r="P43" s="255">
        <f t="shared" si="8"/>
        <v>0</v>
      </c>
      <c r="Q43" s="243">
        <f t="shared" si="8"/>
        <v>52</v>
      </c>
      <c r="R43" s="243">
        <f t="shared" si="8"/>
        <v>2</v>
      </c>
      <c r="S43" s="76">
        <f t="shared" si="8"/>
        <v>0</v>
      </c>
      <c r="T43" s="231"/>
      <c r="U43" s="231"/>
      <c r="V43" s="231"/>
      <c r="W43" s="231"/>
      <c r="X43" s="231"/>
      <c r="Y43" s="231"/>
      <c r="Z43" s="231"/>
      <c r="AA43" s="231"/>
      <c r="AB43" s="231"/>
      <c r="AC43" s="231"/>
      <c r="AD43" s="231"/>
      <c r="AE43" s="231"/>
      <c r="AF43" s="231"/>
      <c r="AG43" s="231"/>
      <c r="AH43" s="231"/>
      <c r="AI43" s="231"/>
      <c r="AJ43" s="231"/>
      <c r="AK43" s="231"/>
      <c r="AL43" s="231"/>
      <c r="AM43" s="231"/>
    </row>
    <row r="44" spans="1:39" ht="18.75" customHeight="1" x14ac:dyDescent="0.25">
      <c r="A44" s="586"/>
      <c r="B44" s="609" t="s">
        <v>121</v>
      </c>
      <c r="C44" s="579"/>
      <c r="D44" s="579"/>
      <c r="E44" s="579"/>
      <c r="F44" s="579"/>
      <c r="G44" s="579"/>
      <c r="H44" s="579"/>
      <c r="I44" s="579"/>
      <c r="J44" s="579"/>
      <c r="K44" s="579"/>
      <c r="L44" s="579"/>
      <c r="M44" s="579"/>
      <c r="N44" s="579"/>
      <c r="O44" s="579"/>
      <c r="P44" s="579"/>
      <c r="Q44" s="579"/>
      <c r="R44" s="579"/>
      <c r="S44" s="580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</row>
    <row r="45" spans="1:39" ht="18.75" customHeight="1" x14ac:dyDescent="0.25">
      <c r="A45" s="586"/>
      <c r="B45" s="40" t="s">
        <v>26</v>
      </c>
      <c r="C45" s="32">
        <f t="shared" ref="C45:C46" si="9">SUM(D45:H45)</f>
        <v>100</v>
      </c>
      <c r="D45" s="44">
        <v>100</v>
      </c>
      <c r="E45" s="61">
        <v>0</v>
      </c>
      <c r="F45" s="84">
        <v>0</v>
      </c>
      <c r="G45" s="84">
        <v>0</v>
      </c>
      <c r="H45" s="84">
        <v>0</v>
      </c>
      <c r="I45" s="20">
        <v>181</v>
      </c>
      <c r="J45" s="83">
        <v>170</v>
      </c>
      <c r="K45" s="84">
        <v>4</v>
      </c>
      <c r="L45" s="32">
        <f t="shared" ref="L45:L46" si="10">SUM(M45:S45)</f>
        <v>21</v>
      </c>
      <c r="M45" s="246">
        <v>7</v>
      </c>
      <c r="N45" s="84">
        <v>6</v>
      </c>
      <c r="O45" s="83">
        <v>0</v>
      </c>
      <c r="P45" s="83">
        <v>0</v>
      </c>
      <c r="Q45" s="83">
        <v>8</v>
      </c>
      <c r="R45" s="19">
        <v>0</v>
      </c>
      <c r="S45" s="19">
        <v>0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</row>
    <row r="46" spans="1:39" ht="18.75" customHeight="1" x14ac:dyDescent="0.25">
      <c r="A46" s="586"/>
      <c r="B46" s="213" t="s">
        <v>27</v>
      </c>
      <c r="C46" s="234">
        <f t="shared" si="9"/>
        <v>50</v>
      </c>
      <c r="D46" s="214">
        <v>50</v>
      </c>
      <c r="E46" s="215">
        <v>0</v>
      </c>
      <c r="F46" s="247">
        <v>0</v>
      </c>
      <c r="G46" s="247">
        <v>0</v>
      </c>
      <c r="H46" s="247">
        <v>0</v>
      </c>
      <c r="I46" s="248">
        <v>98</v>
      </c>
      <c r="J46" s="249">
        <v>85</v>
      </c>
      <c r="K46" s="247">
        <v>4</v>
      </c>
      <c r="L46" s="234">
        <f t="shared" si="10"/>
        <v>11</v>
      </c>
      <c r="M46" s="250">
        <v>9</v>
      </c>
      <c r="N46" s="247">
        <v>2</v>
      </c>
      <c r="O46" s="251">
        <v>0</v>
      </c>
      <c r="P46" s="251">
        <v>0</v>
      </c>
      <c r="Q46" s="251">
        <v>0</v>
      </c>
      <c r="R46" s="252">
        <v>0</v>
      </c>
      <c r="S46" s="252">
        <v>0</v>
      </c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</row>
    <row r="47" spans="1:39" ht="18.75" customHeight="1" x14ac:dyDescent="0.25">
      <c r="A47" s="586"/>
      <c r="B47" s="253" t="s">
        <v>122</v>
      </c>
      <c r="C47" s="71">
        <f t="shared" ref="C47:S47" si="11">SUM(C45:C46)</f>
        <v>150</v>
      </c>
      <c r="D47" s="254">
        <f t="shared" si="11"/>
        <v>150</v>
      </c>
      <c r="E47" s="243">
        <f t="shared" si="11"/>
        <v>0</v>
      </c>
      <c r="F47" s="243">
        <f t="shared" si="11"/>
        <v>0</v>
      </c>
      <c r="G47" s="243">
        <f t="shared" si="11"/>
        <v>0</v>
      </c>
      <c r="H47" s="243">
        <f t="shared" si="11"/>
        <v>0</v>
      </c>
      <c r="I47" s="75">
        <f t="shared" si="11"/>
        <v>279</v>
      </c>
      <c r="J47" s="243">
        <f t="shared" si="11"/>
        <v>255</v>
      </c>
      <c r="K47" s="243">
        <f t="shared" si="11"/>
        <v>8</v>
      </c>
      <c r="L47" s="71">
        <f t="shared" si="11"/>
        <v>32</v>
      </c>
      <c r="M47" s="254">
        <f t="shared" si="11"/>
        <v>16</v>
      </c>
      <c r="N47" s="243">
        <f t="shared" si="11"/>
        <v>8</v>
      </c>
      <c r="O47" s="243">
        <f t="shared" si="11"/>
        <v>0</v>
      </c>
      <c r="P47" s="255">
        <f t="shared" si="11"/>
        <v>0</v>
      </c>
      <c r="Q47" s="243">
        <f t="shared" si="11"/>
        <v>8</v>
      </c>
      <c r="R47" s="255">
        <f t="shared" si="11"/>
        <v>0</v>
      </c>
      <c r="S47" s="255">
        <f t="shared" si="11"/>
        <v>0</v>
      </c>
      <c r="T47" s="231"/>
      <c r="U47" s="231"/>
      <c r="V47" s="231"/>
      <c r="W47" s="231"/>
      <c r="X47" s="231"/>
      <c r="Y47" s="231"/>
      <c r="Z47" s="231"/>
      <c r="AA47" s="231"/>
      <c r="AB47" s="231"/>
      <c r="AC47" s="231"/>
      <c r="AD47" s="231"/>
      <c r="AE47" s="231"/>
      <c r="AF47" s="231"/>
      <c r="AG47" s="231"/>
      <c r="AH47" s="231"/>
      <c r="AI47" s="231"/>
      <c r="AJ47" s="231"/>
      <c r="AK47" s="231"/>
      <c r="AL47" s="231"/>
      <c r="AM47" s="231"/>
    </row>
    <row r="48" spans="1:39" ht="18.75" customHeight="1" x14ac:dyDescent="0.25">
      <c r="A48" s="587"/>
      <c r="B48" s="256" t="s">
        <v>39</v>
      </c>
      <c r="C48" s="6">
        <f t="shared" ref="C48:S48" si="12">C32+C39+C43+C47</f>
        <v>1382</v>
      </c>
      <c r="D48" s="6">
        <f t="shared" si="12"/>
        <v>1332</v>
      </c>
      <c r="E48" s="6">
        <f t="shared" si="12"/>
        <v>36</v>
      </c>
      <c r="F48" s="6">
        <f t="shared" si="12"/>
        <v>3</v>
      </c>
      <c r="G48" s="6">
        <f t="shared" si="12"/>
        <v>11</v>
      </c>
      <c r="H48" s="6">
        <f t="shared" si="12"/>
        <v>0</v>
      </c>
      <c r="I48" s="6">
        <f t="shared" si="12"/>
        <v>6711</v>
      </c>
      <c r="J48" s="6">
        <f t="shared" si="12"/>
        <v>5916</v>
      </c>
      <c r="K48" s="6">
        <f t="shared" si="12"/>
        <v>285</v>
      </c>
      <c r="L48" s="6">
        <f t="shared" si="12"/>
        <v>1180</v>
      </c>
      <c r="M48" s="6">
        <f t="shared" si="12"/>
        <v>489</v>
      </c>
      <c r="N48" s="6">
        <f t="shared" si="12"/>
        <v>119</v>
      </c>
      <c r="O48" s="6">
        <f t="shared" si="12"/>
        <v>323</v>
      </c>
      <c r="P48" s="6">
        <f t="shared" si="12"/>
        <v>2</v>
      </c>
      <c r="Q48" s="6">
        <f t="shared" si="12"/>
        <v>223</v>
      </c>
      <c r="R48" s="6">
        <f t="shared" si="12"/>
        <v>14</v>
      </c>
      <c r="S48" s="53">
        <f t="shared" si="12"/>
        <v>10</v>
      </c>
      <c r="T48" s="3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</row>
    <row r="49" spans="1:39" ht="18.75" customHeight="1" x14ac:dyDescent="0.3">
      <c r="A49" s="77"/>
      <c r="B49" s="77"/>
      <c r="C49" s="77"/>
      <c r="D49" s="77"/>
      <c r="E49" s="77"/>
      <c r="F49" s="77"/>
      <c r="G49" s="77"/>
      <c r="H49" s="77"/>
      <c r="I49" s="77"/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  <c r="AC49" s="77"/>
      <c r="AD49" s="77"/>
      <c r="AE49" s="77"/>
      <c r="AF49" s="77"/>
      <c r="AG49" s="77"/>
      <c r="AH49" s="77"/>
      <c r="AI49" s="77"/>
      <c r="AJ49" s="77"/>
      <c r="AK49" s="77"/>
      <c r="AL49" s="77"/>
      <c r="AM49" s="77"/>
    </row>
    <row r="50" spans="1:39" ht="18.75" customHeight="1" x14ac:dyDescent="0.3">
      <c r="A50" s="77"/>
      <c r="B50" s="77"/>
      <c r="C50" s="77"/>
      <c r="D50" s="77"/>
      <c r="E50" s="77"/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  <c r="AC50" s="77"/>
      <c r="AD50" s="77"/>
      <c r="AE50" s="77"/>
      <c r="AF50" s="77"/>
      <c r="AG50" s="77"/>
      <c r="AH50" s="77"/>
      <c r="AI50" s="77"/>
      <c r="AJ50" s="77"/>
      <c r="AK50" s="77"/>
      <c r="AL50" s="77"/>
      <c r="AM50" s="77"/>
    </row>
    <row r="51" spans="1:39" ht="15.75" customHeight="1" x14ac:dyDescent="0.3">
      <c r="A51" s="77"/>
      <c r="B51" s="581" t="s">
        <v>47</v>
      </c>
      <c r="C51" s="579"/>
      <c r="D51" s="579"/>
      <c r="E51" s="579"/>
      <c r="F51" s="579"/>
      <c r="G51" s="579"/>
      <c r="H51" s="579"/>
      <c r="I51" s="579"/>
      <c r="J51" s="579"/>
      <c r="K51" s="580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  <c r="AC51" s="77"/>
      <c r="AD51" s="77"/>
      <c r="AE51" s="77"/>
      <c r="AF51" s="77"/>
      <c r="AG51" s="77"/>
      <c r="AH51" s="77"/>
      <c r="AI51" s="77"/>
      <c r="AJ51" s="77"/>
      <c r="AK51" s="77"/>
      <c r="AL51" s="77"/>
      <c r="AM51" s="77"/>
    </row>
    <row r="52" spans="1:39" ht="18.75" customHeight="1" x14ac:dyDescent="0.3">
      <c r="A52" s="77"/>
      <c r="B52" s="582" t="s">
        <v>96</v>
      </c>
      <c r="C52" s="583"/>
      <c r="D52" s="583"/>
      <c r="E52" s="583"/>
      <c r="F52" s="583"/>
      <c r="G52" s="583"/>
      <c r="H52" s="583"/>
      <c r="I52" s="583"/>
      <c r="J52" s="583"/>
      <c r="K52" s="584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  <c r="AC52" s="77"/>
      <c r="AD52" s="77"/>
      <c r="AE52" s="77"/>
      <c r="AF52" s="77"/>
      <c r="AG52" s="77"/>
      <c r="AH52" s="77"/>
      <c r="AI52" s="77"/>
      <c r="AJ52" s="77"/>
      <c r="AK52" s="77"/>
      <c r="AL52" s="77"/>
      <c r="AM52" s="77"/>
    </row>
    <row r="53" spans="1:39" ht="18.75" customHeight="1" x14ac:dyDescent="0.3">
      <c r="A53" s="77"/>
      <c r="B53" s="588" t="s">
        <v>97</v>
      </c>
      <c r="C53" s="589"/>
      <c r="D53" s="589"/>
      <c r="E53" s="589"/>
      <c r="F53" s="589"/>
      <c r="G53" s="589"/>
      <c r="H53" s="589"/>
      <c r="I53" s="589"/>
      <c r="J53" s="589"/>
      <c r="K53" s="590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  <c r="AC53" s="77"/>
      <c r="AD53" s="77"/>
      <c r="AE53" s="77"/>
      <c r="AF53" s="77"/>
      <c r="AG53" s="77"/>
      <c r="AH53" s="77"/>
      <c r="AI53" s="77"/>
      <c r="AJ53" s="77"/>
      <c r="AK53" s="77"/>
      <c r="AL53" s="77"/>
      <c r="AM53" s="77"/>
    </row>
    <row r="54" spans="1:39" ht="18.75" customHeight="1" x14ac:dyDescent="0.3">
      <c r="A54" s="77"/>
      <c r="B54" s="588" t="s">
        <v>98</v>
      </c>
      <c r="C54" s="589"/>
      <c r="D54" s="589"/>
      <c r="E54" s="589"/>
      <c r="F54" s="589"/>
      <c r="G54" s="589"/>
      <c r="H54" s="589"/>
      <c r="I54" s="589"/>
      <c r="J54" s="589"/>
      <c r="K54" s="590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  <c r="AC54" s="77"/>
      <c r="AD54" s="77"/>
      <c r="AE54" s="77"/>
      <c r="AF54" s="77"/>
      <c r="AG54" s="77"/>
      <c r="AH54" s="77"/>
      <c r="AI54" s="77"/>
      <c r="AJ54" s="77"/>
      <c r="AK54" s="77"/>
      <c r="AL54" s="77"/>
      <c r="AM54" s="77"/>
    </row>
    <row r="55" spans="1:39" ht="18.75" customHeight="1" x14ac:dyDescent="0.3">
      <c r="A55" s="77"/>
      <c r="B55" s="588" t="s">
        <v>129</v>
      </c>
      <c r="C55" s="589"/>
      <c r="D55" s="589"/>
      <c r="E55" s="589"/>
      <c r="F55" s="589"/>
      <c r="G55" s="589"/>
      <c r="H55" s="589"/>
      <c r="I55" s="589"/>
      <c r="J55" s="589"/>
      <c r="K55" s="590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  <c r="AC55" s="77"/>
      <c r="AD55" s="77"/>
      <c r="AE55" s="77"/>
      <c r="AF55" s="77"/>
      <c r="AG55" s="77"/>
      <c r="AH55" s="77"/>
      <c r="AI55" s="77"/>
      <c r="AJ55" s="77"/>
      <c r="AK55" s="77"/>
      <c r="AL55" s="77"/>
      <c r="AM55" s="77"/>
    </row>
    <row r="56" spans="1:39" ht="18.75" customHeight="1" x14ac:dyDescent="0.3">
      <c r="A56" s="77"/>
      <c r="B56" s="588" t="s">
        <v>99</v>
      </c>
      <c r="C56" s="589"/>
      <c r="D56" s="589"/>
      <c r="E56" s="589"/>
      <c r="F56" s="589"/>
      <c r="G56" s="589"/>
      <c r="H56" s="589"/>
      <c r="I56" s="589"/>
      <c r="J56" s="589"/>
      <c r="K56" s="590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  <c r="AC56" s="77"/>
      <c r="AD56" s="77"/>
      <c r="AE56" s="77"/>
      <c r="AF56" s="77"/>
      <c r="AG56" s="77"/>
      <c r="AH56" s="77"/>
      <c r="AI56" s="77"/>
      <c r="AJ56" s="77"/>
      <c r="AK56" s="77"/>
      <c r="AL56" s="77"/>
      <c r="AM56" s="77"/>
    </row>
    <row r="57" spans="1:39" ht="18.75" customHeight="1" x14ac:dyDescent="0.3">
      <c r="A57" s="77"/>
      <c r="B57" s="588" t="s">
        <v>114</v>
      </c>
      <c r="C57" s="589"/>
      <c r="D57" s="589"/>
      <c r="E57" s="589"/>
      <c r="F57" s="589"/>
      <c r="G57" s="589"/>
      <c r="H57" s="589"/>
      <c r="I57" s="589"/>
      <c r="J57" s="589"/>
      <c r="K57" s="590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  <c r="AC57" s="77"/>
      <c r="AD57" s="77"/>
      <c r="AE57" s="77"/>
      <c r="AF57" s="77"/>
      <c r="AG57" s="77"/>
      <c r="AH57" s="77"/>
      <c r="AI57" s="77"/>
      <c r="AJ57" s="77"/>
      <c r="AK57" s="77"/>
      <c r="AL57" s="77"/>
      <c r="AM57" s="77"/>
    </row>
    <row r="58" spans="1:39" ht="18.75" customHeight="1" x14ac:dyDescent="0.3">
      <c r="A58" s="77"/>
      <c r="B58" s="591" t="s">
        <v>101</v>
      </c>
      <c r="C58" s="592"/>
      <c r="D58" s="592"/>
      <c r="E58" s="592"/>
      <c r="F58" s="592"/>
      <c r="G58" s="592"/>
      <c r="H58" s="592"/>
      <c r="I58" s="592"/>
      <c r="J58" s="592"/>
      <c r="K58" s="593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  <c r="AC58" s="77"/>
      <c r="AD58" s="77"/>
      <c r="AE58" s="77"/>
      <c r="AF58" s="77"/>
      <c r="AG58" s="77"/>
      <c r="AH58" s="77"/>
      <c r="AI58" s="77"/>
      <c r="AJ58" s="77"/>
      <c r="AK58" s="77"/>
      <c r="AL58" s="77"/>
      <c r="AM58" s="77"/>
    </row>
    <row r="59" spans="1:39" ht="18.75" customHeight="1" x14ac:dyDescent="0.3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  <c r="AC59" s="77"/>
      <c r="AD59" s="77"/>
      <c r="AE59" s="77"/>
      <c r="AF59" s="77"/>
      <c r="AG59" s="77"/>
      <c r="AH59" s="77"/>
      <c r="AI59" s="77"/>
      <c r="AJ59" s="77"/>
      <c r="AK59" s="77"/>
      <c r="AL59" s="77"/>
      <c r="AM59" s="77"/>
    </row>
    <row r="60" spans="1:39" ht="18.75" customHeight="1" x14ac:dyDescent="0.3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  <c r="AH60" s="77"/>
      <c r="AI60" s="77"/>
      <c r="AJ60" s="77"/>
      <c r="AK60" s="77"/>
      <c r="AL60" s="77"/>
      <c r="AM60" s="77"/>
    </row>
    <row r="61" spans="1:39" ht="18.75" customHeight="1" x14ac:dyDescent="0.3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  <c r="AL61" s="77"/>
      <c r="AM61" s="77"/>
    </row>
    <row r="62" spans="1:39" ht="18.75" customHeight="1" x14ac:dyDescent="0.3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  <c r="AC62" s="77"/>
      <c r="AD62" s="77"/>
      <c r="AE62" s="77"/>
      <c r="AF62" s="77"/>
      <c r="AG62" s="77"/>
      <c r="AH62" s="77"/>
      <c r="AI62" s="77"/>
      <c r="AJ62" s="77"/>
      <c r="AK62" s="77"/>
      <c r="AL62" s="77"/>
      <c r="AM62" s="77"/>
    </row>
    <row r="63" spans="1:39" ht="18.75" customHeight="1" x14ac:dyDescent="0.3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  <c r="AC63" s="77"/>
      <c r="AD63" s="77"/>
      <c r="AE63" s="77"/>
      <c r="AF63" s="77"/>
      <c r="AG63" s="77"/>
      <c r="AH63" s="77"/>
      <c r="AI63" s="77"/>
      <c r="AJ63" s="77"/>
      <c r="AK63" s="77"/>
      <c r="AL63" s="77"/>
      <c r="AM63" s="77"/>
    </row>
    <row r="64" spans="1:39" ht="18.75" customHeight="1" x14ac:dyDescent="0.3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  <c r="AC64" s="77"/>
      <c r="AD64" s="77"/>
      <c r="AE64" s="77"/>
      <c r="AF64" s="77"/>
      <c r="AG64" s="77"/>
      <c r="AH64" s="77"/>
      <c r="AI64" s="77"/>
      <c r="AJ64" s="77"/>
      <c r="AK64" s="77"/>
      <c r="AL64" s="77"/>
      <c r="AM64" s="77"/>
    </row>
    <row r="65" spans="1:39" ht="18.75" customHeight="1" x14ac:dyDescent="0.3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  <c r="AC65" s="77"/>
      <c r="AD65" s="77"/>
      <c r="AE65" s="77"/>
      <c r="AF65" s="77"/>
      <c r="AG65" s="77"/>
      <c r="AH65" s="77"/>
      <c r="AI65" s="77"/>
      <c r="AJ65" s="77"/>
      <c r="AK65" s="77"/>
      <c r="AL65" s="77"/>
      <c r="AM65" s="77"/>
    </row>
    <row r="66" spans="1:39" ht="18.75" customHeight="1" x14ac:dyDescent="0.3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  <c r="AD66" s="77"/>
      <c r="AE66" s="77"/>
      <c r="AF66" s="77"/>
      <c r="AG66" s="77"/>
      <c r="AH66" s="77"/>
      <c r="AI66" s="77"/>
      <c r="AJ66" s="77"/>
      <c r="AK66" s="77"/>
      <c r="AL66" s="77"/>
      <c r="AM66" s="77"/>
    </row>
    <row r="67" spans="1:39" ht="18.75" customHeight="1" x14ac:dyDescent="0.3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  <c r="AC67" s="77"/>
      <c r="AD67" s="77"/>
      <c r="AE67" s="77"/>
      <c r="AF67" s="77"/>
      <c r="AG67" s="77"/>
      <c r="AH67" s="77"/>
      <c r="AI67" s="77"/>
      <c r="AJ67" s="77"/>
      <c r="AK67" s="77"/>
      <c r="AL67" s="77"/>
      <c r="AM67" s="77"/>
    </row>
    <row r="68" spans="1:39" ht="18.75" customHeight="1" x14ac:dyDescent="0.3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  <c r="AC68" s="77"/>
      <c r="AD68" s="77"/>
      <c r="AE68" s="77"/>
      <c r="AF68" s="77"/>
      <c r="AG68" s="77"/>
      <c r="AH68" s="77"/>
      <c r="AI68" s="77"/>
      <c r="AJ68" s="77"/>
      <c r="AK68" s="77"/>
      <c r="AL68" s="77"/>
      <c r="AM68" s="77"/>
    </row>
    <row r="69" spans="1:39" ht="18.75" customHeight="1" x14ac:dyDescent="0.3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  <c r="AM69" s="77"/>
    </row>
    <row r="70" spans="1:39" ht="18.75" customHeight="1" x14ac:dyDescent="0.3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</row>
    <row r="71" spans="1:39" ht="18.75" customHeight="1" x14ac:dyDescent="0.3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  <c r="AC71" s="77"/>
      <c r="AD71" s="77"/>
      <c r="AE71" s="77"/>
      <c r="AF71" s="77"/>
      <c r="AG71" s="77"/>
      <c r="AH71" s="77"/>
      <c r="AI71" s="77"/>
      <c r="AJ71" s="77"/>
      <c r="AK71" s="77"/>
      <c r="AL71" s="77"/>
      <c r="AM71" s="77"/>
    </row>
    <row r="72" spans="1:39" ht="18.75" customHeight="1" x14ac:dyDescent="0.3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</row>
    <row r="73" spans="1:39" ht="18.75" customHeight="1" x14ac:dyDescent="0.3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</row>
    <row r="74" spans="1:39" ht="18.75" customHeight="1" x14ac:dyDescent="0.3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</row>
    <row r="75" spans="1:39" ht="18.75" customHeight="1" x14ac:dyDescent="0.3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</row>
    <row r="76" spans="1:39" ht="18.75" customHeight="1" x14ac:dyDescent="0.3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  <c r="AJ76" s="77"/>
      <c r="AK76" s="77"/>
      <c r="AL76" s="77"/>
      <c r="AM76" s="77"/>
    </row>
    <row r="77" spans="1:39" ht="18.75" customHeight="1" x14ac:dyDescent="0.3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  <c r="AJ77" s="77"/>
      <c r="AK77" s="77"/>
      <c r="AL77" s="77"/>
      <c r="AM77" s="77"/>
    </row>
    <row r="78" spans="1:39" ht="18.75" customHeight="1" x14ac:dyDescent="0.3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  <c r="AC78" s="77"/>
      <c r="AD78" s="77"/>
      <c r="AE78" s="77"/>
      <c r="AF78" s="77"/>
      <c r="AG78" s="77"/>
      <c r="AH78" s="77"/>
      <c r="AI78" s="77"/>
      <c r="AJ78" s="77"/>
      <c r="AK78" s="77"/>
      <c r="AL78" s="77"/>
      <c r="AM78" s="77"/>
    </row>
    <row r="79" spans="1:39" ht="18.75" customHeight="1" x14ac:dyDescent="0.3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  <c r="AM79" s="77"/>
    </row>
    <row r="80" spans="1:39" ht="18.75" customHeight="1" x14ac:dyDescent="0.3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  <c r="AC80" s="77"/>
      <c r="AD80" s="77"/>
      <c r="AE80" s="77"/>
      <c r="AF80" s="77"/>
      <c r="AG80" s="77"/>
      <c r="AH80" s="77"/>
      <c r="AI80" s="77"/>
      <c r="AJ80" s="77"/>
      <c r="AK80" s="77"/>
      <c r="AL80" s="77"/>
      <c r="AM80" s="77"/>
    </row>
    <row r="81" spans="1:39" ht="18.75" customHeight="1" x14ac:dyDescent="0.3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</row>
    <row r="82" spans="1:39" ht="18.75" customHeight="1" x14ac:dyDescent="0.3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  <c r="AM82" s="77"/>
    </row>
    <row r="83" spans="1:39" ht="18.75" customHeight="1" x14ac:dyDescent="0.3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77"/>
      <c r="AL83" s="77"/>
      <c r="AM83" s="77"/>
    </row>
    <row r="84" spans="1:39" ht="18.75" customHeight="1" x14ac:dyDescent="0.3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77"/>
      <c r="AK84" s="77"/>
      <c r="AL84" s="77"/>
      <c r="AM84" s="77"/>
    </row>
    <row r="85" spans="1:39" ht="18.75" customHeight="1" x14ac:dyDescent="0.3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  <c r="AJ85" s="77"/>
      <c r="AK85" s="77"/>
      <c r="AL85" s="77"/>
      <c r="AM85" s="77"/>
    </row>
    <row r="86" spans="1:39" ht="18.75" customHeight="1" x14ac:dyDescent="0.3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  <c r="AL86" s="77"/>
      <c r="AM86" s="77"/>
    </row>
    <row r="87" spans="1:39" ht="18.75" customHeight="1" x14ac:dyDescent="0.3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</row>
    <row r="88" spans="1:39" ht="18.75" customHeight="1" x14ac:dyDescent="0.3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</row>
    <row r="89" spans="1:39" ht="18.75" customHeight="1" x14ac:dyDescent="0.3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</row>
    <row r="90" spans="1:39" ht="18.75" customHeight="1" x14ac:dyDescent="0.3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</row>
    <row r="91" spans="1:39" ht="18.75" customHeight="1" x14ac:dyDescent="0.3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</row>
    <row r="92" spans="1:39" ht="18.75" customHeight="1" x14ac:dyDescent="0.3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77"/>
      <c r="AM92" s="77"/>
    </row>
    <row r="93" spans="1:39" ht="18.75" customHeight="1" x14ac:dyDescent="0.3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  <c r="AJ93" s="77"/>
      <c r="AK93" s="77"/>
      <c r="AL93" s="77"/>
      <c r="AM93" s="77"/>
    </row>
    <row r="94" spans="1:39" ht="18.75" customHeight="1" x14ac:dyDescent="0.3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</row>
    <row r="95" spans="1:39" ht="18.75" customHeight="1" x14ac:dyDescent="0.3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7"/>
      <c r="AM95" s="77"/>
    </row>
    <row r="96" spans="1:39" ht="18.75" customHeight="1" x14ac:dyDescent="0.3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</row>
    <row r="97" spans="1:39" ht="18.75" customHeight="1" x14ac:dyDescent="0.3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  <c r="AM97" s="77"/>
    </row>
    <row r="98" spans="1:39" ht="18.75" customHeight="1" x14ac:dyDescent="0.3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77"/>
      <c r="AM98" s="77"/>
    </row>
    <row r="99" spans="1:39" ht="18.75" customHeight="1" x14ac:dyDescent="0.3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  <c r="AM99" s="77"/>
    </row>
    <row r="100" spans="1:39" ht="18.75" customHeight="1" x14ac:dyDescent="0.3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</row>
    <row r="101" spans="1:39" ht="18.75" customHeight="1" x14ac:dyDescent="0.3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7"/>
      <c r="AM101" s="77"/>
    </row>
    <row r="102" spans="1:39" ht="18.75" customHeight="1" x14ac:dyDescent="0.3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</row>
    <row r="103" spans="1:39" ht="18.75" customHeight="1" x14ac:dyDescent="0.3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</row>
    <row r="104" spans="1:39" ht="18.75" customHeight="1" x14ac:dyDescent="0.3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</row>
    <row r="105" spans="1:39" ht="18.75" customHeight="1" x14ac:dyDescent="0.3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  <c r="AM105" s="77"/>
    </row>
    <row r="106" spans="1:39" ht="18.75" customHeight="1" x14ac:dyDescent="0.3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</row>
    <row r="107" spans="1:39" ht="18.75" customHeight="1" x14ac:dyDescent="0.3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</row>
    <row r="108" spans="1:39" ht="18.75" customHeight="1" x14ac:dyDescent="0.3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</row>
    <row r="109" spans="1:39" ht="18.75" customHeight="1" x14ac:dyDescent="0.3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</row>
    <row r="110" spans="1:39" ht="18.75" customHeight="1" x14ac:dyDescent="0.3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</row>
    <row r="111" spans="1:39" ht="18.75" customHeight="1" x14ac:dyDescent="0.3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</row>
    <row r="112" spans="1:39" ht="18.75" customHeight="1" x14ac:dyDescent="0.3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</row>
    <row r="113" spans="1:39" ht="18.75" customHeight="1" x14ac:dyDescent="0.3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</row>
    <row r="114" spans="1:39" ht="18.75" customHeight="1" x14ac:dyDescent="0.3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</row>
    <row r="115" spans="1:39" ht="18.75" customHeight="1" x14ac:dyDescent="0.3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</row>
    <row r="116" spans="1:39" ht="18.75" customHeight="1" x14ac:dyDescent="0.3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</row>
    <row r="117" spans="1:39" ht="18.75" customHeight="1" x14ac:dyDescent="0.3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</row>
    <row r="118" spans="1:39" ht="18.75" customHeight="1" x14ac:dyDescent="0.3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</row>
    <row r="119" spans="1:39" ht="18.75" customHeight="1" x14ac:dyDescent="0.3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</row>
    <row r="120" spans="1:39" ht="18.75" customHeight="1" x14ac:dyDescent="0.3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</row>
    <row r="121" spans="1:39" ht="18.75" customHeight="1" x14ac:dyDescent="0.3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</row>
    <row r="122" spans="1:39" ht="18.75" customHeight="1" x14ac:dyDescent="0.3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</row>
    <row r="123" spans="1:39" ht="18.75" customHeight="1" x14ac:dyDescent="0.3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</row>
    <row r="124" spans="1:39" ht="18.75" customHeight="1" x14ac:dyDescent="0.3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</row>
    <row r="125" spans="1:39" ht="18.75" customHeight="1" x14ac:dyDescent="0.3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</row>
    <row r="126" spans="1:39" ht="18.75" customHeight="1" x14ac:dyDescent="0.3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</row>
    <row r="127" spans="1:39" ht="18.75" customHeight="1" x14ac:dyDescent="0.3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</row>
    <row r="128" spans="1:39" ht="18.75" customHeight="1" x14ac:dyDescent="0.3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</row>
    <row r="129" spans="1:39" ht="18.75" customHeight="1" x14ac:dyDescent="0.3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</row>
    <row r="130" spans="1:39" ht="18.75" customHeight="1" x14ac:dyDescent="0.3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</row>
    <row r="131" spans="1:39" ht="18.75" customHeight="1" x14ac:dyDescent="0.3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</row>
    <row r="132" spans="1:39" ht="18.75" customHeight="1" x14ac:dyDescent="0.3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</row>
    <row r="133" spans="1:39" ht="18.75" customHeight="1" x14ac:dyDescent="0.3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</row>
    <row r="134" spans="1:39" ht="18.75" customHeight="1" x14ac:dyDescent="0.3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</row>
    <row r="135" spans="1:39" ht="18.75" customHeight="1" x14ac:dyDescent="0.3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</row>
    <row r="136" spans="1:39" ht="18.75" customHeight="1" x14ac:dyDescent="0.3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</row>
    <row r="137" spans="1:39" ht="18.75" customHeight="1" x14ac:dyDescent="0.3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</row>
    <row r="138" spans="1:39" ht="18.75" customHeight="1" x14ac:dyDescent="0.3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</row>
    <row r="139" spans="1:39" ht="18.75" customHeight="1" x14ac:dyDescent="0.3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</row>
    <row r="140" spans="1:39" ht="18.75" customHeight="1" x14ac:dyDescent="0.3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</row>
    <row r="141" spans="1:39" ht="18.75" customHeight="1" x14ac:dyDescent="0.3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</row>
    <row r="142" spans="1:39" ht="18.75" customHeight="1" x14ac:dyDescent="0.3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</row>
    <row r="143" spans="1:39" ht="18.75" customHeight="1" x14ac:dyDescent="0.3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</row>
    <row r="144" spans="1:39" ht="18.75" customHeight="1" x14ac:dyDescent="0.3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</row>
    <row r="145" spans="1:39" ht="18.75" customHeight="1" x14ac:dyDescent="0.3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</row>
    <row r="146" spans="1:39" ht="18.75" customHeight="1" x14ac:dyDescent="0.3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</row>
    <row r="147" spans="1:39" ht="18.75" customHeight="1" x14ac:dyDescent="0.3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</row>
    <row r="148" spans="1:39" ht="18.75" customHeight="1" x14ac:dyDescent="0.3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</row>
    <row r="149" spans="1:39" ht="18.75" customHeight="1" x14ac:dyDescent="0.3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</row>
    <row r="150" spans="1:39" ht="18.75" customHeight="1" x14ac:dyDescent="0.3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</row>
    <row r="151" spans="1:39" ht="18.75" customHeight="1" x14ac:dyDescent="0.3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</row>
    <row r="152" spans="1:39" ht="18.75" customHeight="1" x14ac:dyDescent="0.3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</row>
    <row r="153" spans="1:39" ht="18.75" customHeight="1" x14ac:dyDescent="0.3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</row>
    <row r="154" spans="1:39" ht="18.75" customHeight="1" x14ac:dyDescent="0.3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</row>
    <row r="155" spans="1:39" ht="18.75" customHeight="1" x14ac:dyDescent="0.3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</row>
    <row r="156" spans="1:39" ht="18.75" customHeight="1" x14ac:dyDescent="0.3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</row>
    <row r="157" spans="1:39" ht="18.75" customHeight="1" x14ac:dyDescent="0.3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</row>
    <row r="158" spans="1:39" ht="18.75" customHeight="1" x14ac:dyDescent="0.3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</row>
    <row r="159" spans="1:39" ht="18.75" customHeight="1" x14ac:dyDescent="0.3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</row>
    <row r="160" spans="1:39" ht="18.75" customHeight="1" x14ac:dyDescent="0.3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</row>
    <row r="161" spans="1:39" ht="18.75" customHeight="1" x14ac:dyDescent="0.3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</row>
    <row r="162" spans="1:39" ht="18.75" customHeight="1" x14ac:dyDescent="0.3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</row>
    <row r="163" spans="1:39" ht="18.75" customHeight="1" x14ac:dyDescent="0.3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</row>
    <row r="164" spans="1:39" ht="18.75" customHeight="1" x14ac:dyDescent="0.3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</row>
    <row r="165" spans="1:39" ht="18.75" customHeight="1" x14ac:dyDescent="0.3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</row>
    <row r="166" spans="1:39" ht="18.75" customHeight="1" x14ac:dyDescent="0.3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</row>
    <row r="167" spans="1:39" ht="18.75" customHeight="1" x14ac:dyDescent="0.3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</row>
    <row r="168" spans="1:39" ht="18.75" customHeight="1" x14ac:dyDescent="0.3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</row>
    <row r="169" spans="1:39" ht="18.75" customHeight="1" x14ac:dyDescent="0.3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</row>
    <row r="170" spans="1:39" ht="18.75" customHeight="1" x14ac:dyDescent="0.3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</row>
    <row r="171" spans="1:39" ht="18.75" customHeight="1" x14ac:dyDescent="0.3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</row>
    <row r="172" spans="1:39" ht="18.75" customHeight="1" x14ac:dyDescent="0.3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</row>
    <row r="173" spans="1:39" ht="18.75" customHeight="1" x14ac:dyDescent="0.3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</row>
    <row r="174" spans="1:39" ht="18.75" customHeight="1" x14ac:dyDescent="0.3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</row>
    <row r="175" spans="1:39" ht="18.75" customHeight="1" x14ac:dyDescent="0.3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</row>
    <row r="176" spans="1:39" ht="18.75" customHeight="1" x14ac:dyDescent="0.3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</row>
    <row r="177" spans="1:39" ht="18.75" customHeight="1" x14ac:dyDescent="0.3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</row>
    <row r="178" spans="1:39" ht="18.75" customHeight="1" x14ac:dyDescent="0.3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</row>
    <row r="179" spans="1:39" ht="18.75" customHeight="1" x14ac:dyDescent="0.3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</row>
    <row r="180" spans="1:39" ht="18.75" customHeight="1" x14ac:dyDescent="0.3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</row>
    <row r="181" spans="1:39" ht="18.75" customHeight="1" x14ac:dyDescent="0.3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</row>
    <row r="182" spans="1:39" ht="18.75" customHeight="1" x14ac:dyDescent="0.3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</row>
    <row r="183" spans="1:39" ht="18.75" customHeight="1" x14ac:dyDescent="0.3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</row>
    <row r="184" spans="1:39" ht="18.75" customHeight="1" x14ac:dyDescent="0.3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</row>
    <row r="185" spans="1:39" ht="18.75" customHeight="1" x14ac:dyDescent="0.3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</row>
    <row r="186" spans="1:39" ht="18.75" customHeight="1" x14ac:dyDescent="0.3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</row>
    <row r="187" spans="1:39" ht="18.75" customHeight="1" x14ac:dyDescent="0.3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</row>
    <row r="188" spans="1:39" ht="18.75" customHeight="1" x14ac:dyDescent="0.3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</row>
    <row r="189" spans="1:39" ht="18.75" customHeight="1" x14ac:dyDescent="0.3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</row>
    <row r="190" spans="1:39" ht="18.75" customHeight="1" x14ac:dyDescent="0.3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</row>
    <row r="191" spans="1:39" ht="18.75" customHeight="1" x14ac:dyDescent="0.3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</row>
    <row r="192" spans="1:39" ht="18.75" customHeight="1" x14ac:dyDescent="0.3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</row>
    <row r="193" spans="1:39" ht="18.75" customHeight="1" x14ac:dyDescent="0.3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</row>
    <row r="194" spans="1:39" ht="18.75" customHeight="1" x14ac:dyDescent="0.3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</row>
    <row r="195" spans="1:39" ht="18.75" customHeight="1" x14ac:dyDescent="0.3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</row>
    <row r="196" spans="1:39" ht="18.75" customHeight="1" x14ac:dyDescent="0.3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</row>
    <row r="197" spans="1:39" ht="18.75" customHeight="1" x14ac:dyDescent="0.3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</row>
    <row r="198" spans="1:39" ht="18.75" customHeight="1" x14ac:dyDescent="0.3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</row>
    <row r="199" spans="1:39" ht="18.75" customHeight="1" x14ac:dyDescent="0.3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</row>
    <row r="200" spans="1:39" ht="18.75" customHeight="1" x14ac:dyDescent="0.3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</row>
    <row r="201" spans="1:39" ht="18.75" customHeight="1" x14ac:dyDescent="0.3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</row>
    <row r="202" spans="1:39" ht="18.75" customHeight="1" x14ac:dyDescent="0.3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</row>
    <row r="203" spans="1:39" ht="18.75" customHeight="1" x14ac:dyDescent="0.3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</row>
    <row r="204" spans="1:39" ht="18.75" customHeight="1" x14ac:dyDescent="0.3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</row>
    <row r="205" spans="1:39" ht="18.75" customHeight="1" x14ac:dyDescent="0.3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</row>
    <row r="206" spans="1:39" ht="18.75" customHeight="1" x14ac:dyDescent="0.3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</row>
    <row r="207" spans="1:39" ht="18.75" customHeight="1" x14ac:dyDescent="0.3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</row>
    <row r="208" spans="1:39" ht="18.75" customHeight="1" x14ac:dyDescent="0.3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</row>
    <row r="209" spans="1:39" ht="18.75" customHeight="1" x14ac:dyDescent="0.3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</row>
    <row r="210" spans="1:39" ht="18.75" customHeight="1" x14ac:dyDescent="0.3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</row>
    <row r="211" spans="1:39" ht="18.75" customHeight="1" x14ac:dyDescent="0.3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</row>
    <row r="212" spans="1:39" ht="18.75" customHeight="1" x14ac:dyDescent="0.3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</row>
    <row r="213" spans="1:39" ht="18.75" customHeight="1" x14ac:dyDescent="0.3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</row>
    <row r="214" spans="1:39" ht="18.75" customHeight="1" x14ac:dyDescent="0.3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</row>
    <row r="215" spans="1:39" ht="18.75" customHeight="1" x14ac:dyDescent="0.3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</row>
    <row r="216" spans="1:39" ht="18.75" customHeight="1" x14ac:dyDescent="0.3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</row>
    <row r="217" spans="1:39" ht="18.75" customHeight="1" x14ac:dyDescent="0.3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</row>
    <row r="218" spans="1:39" ht="18.75" customHeight="1" x14ac:dyDescent="0.3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</row>
    <row r="219" spans="1:39" ht="18.75" customHeight="1" x14ac:dyDescent="0.3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</row>
    <row r="220" spans="1:39" ht="18.75" customHeight="1" x14ac:dyDescent="0.3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</row>
    <row r="221" spans="1:39" ht="18.75" customHeight="1" x14ac:dyDescent="0.3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</row>
    <row r="222" spans="1:39" ht="18.75" customHeight="1" x14ac:dyDescent="0.3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</row>
    <row r="223" spans="1:39" ht="18.75" customHeight="1" x14ac:dyDescent="0.3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</row>
    <row r="224" spans="1:39" ht="18.75" customHeight="1" x14ac:dyDescent="0.3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</row>
    <row r="225" spans="1:39" ht="18.75" customHeight="1" x14ac:dyDescent="0.3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</row>
    <row r="226" spans="1:39" ht="18.75" customHeight="1" x14ac:dyDescent="0.3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</row>
    <row r="227" spans="1:39" ht="18.75" customHeight="1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</row>
    <row r="228" spans="1:39" ht="18.75" customHeight="1" x14ac:dyDescent="0.3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</row>
    <row r="229" spans="1:39" ht="18.75" customHeight="1" x14ac:dyDescent="0.3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</row>
    <row r="230" spans="1:39" ht="18.75" customHeight="1" x14ac:dyDescent="0.3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</row>
    <row r="231" spans="1:39" ht="18.75" customHeight="1" x14ac:dyDescent="0.3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</row>
    <row r="232" spans="1:39" ht="18.75" customHeight="1" x14ac:dyDescent="0.3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</row>
    <row r="233" spans="1:39" ht="18.75" customHeight="1" x14ac:dyDescent="0.3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</row>
    <row r="234" spans="1:39" ht="18.75" customHeight="1" x14ac:dyDescent="0.3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</row>
    <row r="235" spans="1:39" ht="18.75" customHeight="1" x14ac:dyDescent="0.3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</row>
    <row r="236" spans="1:39" ht="18.75" customHeight="1" x14ac:dyDescent="0.3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</row>
    <row r="237" spans="1:39" ht="18.75" customHeight="1" x14ac:dyDescent="0.3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</row>
    <row r="238" spans="1:39" ht="18.75" customHeight="1" x14ac:dyDescent="0.3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</row>
    <row r="239" spans="1:39" ht="18.75" customHeight="1" x14ac:dyDescent="0.3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</row>
    <row r="240" spans="1:39" ht="18.75" customHeight="1" x14ac:dyDescent="0.3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</row>
    <row r="241" spans="1:39" ht="18.75" customHeight="1" x14ac:dyDescent="0.3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</row>
    <row r="242" spans="1:39" ht="18.75" customHeight="1" x14ac:dyDescent="0.3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</row>
    <row r="243" spans="1:39" ht="18.75" customHeight="1" x14ac:dyDescent="0.3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</row>
    <row r="244" spans="1:39" ht="18.75" customHeight="1" x14ac:dyDescent="0.3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</row>
    <row r="245" spans="1:39" ht="18.75" customHeight="1" x14ac:dyDescent="0.3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</row>
    <row r="246" spans="1:39" ht="18.75" customHeight="1" x14ac:dyDescent="0.3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</row>
    <row r="247" spans="1:39" ht="18.75" customHeight="1" x14ac:dyDescent="0.3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</row>
    <row r="248" spans="1:39" ht="18.75" customHeight="1" x14ac:dyDescent="0.3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</row>
    <row r="249" spans="1:39" ht="18.75" customHeight="1" x14ac:dyDescent="0.3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</row>
    <row r="250" spans="1:39" ht="18.75" customHeight="1" x14ac:dyDescent="0.3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</row>
    <row r="251" spans="1:39" ht="18.75" customHeight="1" x14ac:dyDescent="0.3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</row>
    <row r="252" spans="1:39" ht="18.75" customHeight="1" x14ac:dyDescent="0.3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</row>
    <row r="253" spans="1:39" ht="18.75" customHeight="1" x14ac:dyDescent="0.3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</row>
    <row r="254" spans="1:39" ht="18.75" customHeight="1" x14ac:dyDescent="0.3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</row>
    <row r="255" spans="1:39" ht="18.75" customHeight="1" x14ac:dyDescent="0.3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</row>
    <row r="256" spans="1:39" ht="18.75" customHeight="1" x14ac:dyDescent="0.3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</row>
    <row r="257" spans="1:39" ht="18.75" customHeight="1" x14ac:dyDescent="0.3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</row>
    <row r="258" spans="1:39" ht="18.75" customHeight="1" x14ac:dyDescent="0.3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</row>
    <row r="259" spans="1:39" ht="15.75" customHeight="1" x14ac:dyDescent="0.2"/>
    <row r="260" spans="1:39" ht="15.75" customHeight="1" x14ac:dyDescent="0.2"/>
    <row r="261" spans="1:39" ht="15.75" customHeight="1" x14ac:dyDescent="0.2"/>
    <row r="262" spans="1:39" ht="15.75" customHeight="1" x14ac:dyDescent="0.2"/>
    <row r="263" spans="1:39" ht="15.75" customHeight="1" x14ac:dyDescent="0.2"/>
    <row r="264" spans="1:39" ht="15.75" customHeight="1" x14ac:dyDescent="0.2"/>
    <row r="265" spans="1:39" ht="15.75" customHeight="1" x14ac:dyDescent="0.2"/>
    <row r="266" spans="1:39" ht="15.75" customHeight="1" x14ac:dyDescent="0.2"/>
    <row r="267" spans="1:39" ht="15.75" customHeight="1" x14ac:dyDescent="0.2"/>
    <row r="268" spans="1:39" ht="15.75" customHeight="1" x14ac:dyDescent="0.2"/>
    <row r="269" spans="1:39" ht="15.75" customHeight="1" x14ac:dyDescent="0.2"/>
    <row r="270" spans="1:39" ht="15.75" customHeight="1" x14ac:dyDescent="0.2"/>
    <row r="271" spans="1:39" ht="15.75" customHeight="1" x14ac:dyDescent="0.2"/>
    <row r="272" spans="1:39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21">
    <mergeCell ref="B56:K56"/>
    <mergeCell ref="B57:K57"/>
    <mergeCell ref="B58:K58"/>
    <mergeCell ref="C8:H8"/>
    <mergeCell ref="A10:A48"/>
    <mergeCell ref="B44:S44"/>
    <mergeCell ref="B51:K51"/>
    <mergeCell ref="B52:K52"/>
    <mergeCell ref="B53:K53"/>
    <mergeCell ref="B54:K54"/>
    <mergeCell ref="B55:K55"/>
    <mergeCell ref="A1:S1"/>
    <mergeCell ref="A2:S2"/>
    <mergeCell ref="A3:S3"/>
    <mergeCell ref="A4:S4"/>
    <mergeCell ref="A5:S5"/>
    <mergeCell ref="A6:S6"/>
    <mergeCell ref="L8:S8"/>
    <mergeCell ref="B10:S10"/>
    <mergeCell ref="B33:S33"/>
    <mergeCell ref="B40:S40"/>
  </mergeCells>
  <printOptions horizontalCentered="1" verticalCentered="1"/>
  <pageMargins left="0.51181102362204722" right="0.51181102362204722" top="0.78740157480314965" bottom="0.59055118110236227" header="0" footer="0"/>
  <pageSetup paperSize="9" orientation="landscape"/>
  <rowBreaks count="1" manualBreakCount="1">
    <brk id="48" man="1"/>
  </rowBreaks>
  <drawing r:id="rId1"/>
  <legacyDrawing r:id="rId2"/>
  <oleObjects>
    <mc:AlternateContent xmlns:mc="http://schemas.openxmlformats.org/markup-compatibility/2006">
      <mc:Choice Requires="x14">
        <oleObject progId="PBrush" shapeId="8193" r:id="rId3">
          <objectPr defaultSize="0" autoPict="0" r:id="rId4">
            <anchor moveWithCells="1">
              <from>
                <xdr:col>1</xdr:col>
                <xdr:colOff>1114425</xdr:colOff>
                <xdr:row>1</xdr:row>
                <xdr:rowOff>57150</xdr:rowOff>
              </from>
              <to>
                <xdr:col>1</xdr:col>
                <xdr:colOff>2600325</xdr:colOff>
                <xdr:row>3</xdr:row>
                <xdr:rowOff>171450</xdr:rowOff>
              </to>
            </anchor>
          </objectPr>
        </oleObject>
      </mc:Choice>
      <mc:Fallback>
        <oleObject progId="PBrush" shapeId="8193" r:id="rId3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O1000"/>
  <sheetViews>
    <sheetView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B20" sqref="A20:XFD20"/>
    </sheetView>
  </sheetViews>
  <sheetFormatPr defaultColWidth="12.625" defaultRowHeight="15" customHeight="1" x14ac:dyDescent="0.2"/>
  <cols>
    <col min="1" max="1" width="3.625" customWidth="1"/>
    <col min="2" max="2" width="37.625" customWidth="1"/>
    <col min="3" max="3" width="7.75" customWidth="1"/>
    <col min="4" max="4" width="7.125" customWidth="1"/>
    <col min="5" max="6" width="8.875" customWidth="1"/>
    <col min="7" max="7" width="10.375" customWidth="1"/>
    <col min="8" max="8" width="12.125" customWidth="1"/>
    <col min="9" max="9" width="10.625" customWidth="1"/>
    <col min="10" max="10" width="7.5" customWidth="1"/>
    <col min="11" max="11" width="8.5" customWidth="1"/>
    <col min="12" max="13" width="9.5" customWidth="1"/>
    <col min="14" max="14" width="7.75" customWidth="1"/>
    <col min="15" max="15" width="8.375" customWidth="1"/>
    <col min="16" max="16" width="8.75" customWidth="1"/>
    <col min="17" max="17" width="9.875" customWidth="1"/>
    <col min="18" max="18" width="8" customWidth="1"/>
    <col min="19" max="19" width="10.375" customWidth="1"/>
    <col min="20" max="21" width="8" customWidth="1"/>
    <col min="22" max="41" width="15.125" customWidth="1"/>
  </cols>
  <sheetData>
    <row r="1" spans="1:41" ht="15.75" customHeight="1" x14ac:dyDescent="0.25">
      <c r="A1" s="571" t="s">
        <v>0</v>
      </c>
      <c r="B1" s="572"/>
      <c r="C1" s="572"/>
      <c r="D1" s="572"/>
      <c r="E1" s="572"/>
      <c r="F1" s="572"/>
      <c r="G1" s="572"/>
      <c r="H1" s="572"/>
      <c r="I1" s="572"/>
      <c r="J1" s="572"/>
      <c r="K1" s="572"/>
      <c r="L1" s="572"/>
      <c r="M1" s="572"/>
      <c r="N1" s="572"/>
      <c r="O1" s="572"/>
      <c r="P1" s="572"/>
      <c r="Q1" s="572"/>
      <c r="R1" s="572"/>
      <c r="S1" s="572"/>
      <c r="T1" s="572"/>
      <c r="U1" s="572"/>
      <c r="V1" s="1"/>
      <c r="W1" s="1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</row>
    <row r="2" spans="1:41" ht="15.75" customHeight="1" x14ac:dyDescent="0.25">
      <c r="A2" s="571" t="s">
        <v>1</v>
      </c>
      <c r="B2" s="572"/>
      <c r="C2" s="572"/>
      <c r="D2" s="572"/>
      <c r="E2" s="572"/>
      <c r="F2" s="572"/>
      <c r="G2" s="572"/>
      <c r="H2" s="572"/>
      <c r="I2" s="572"/>
      <c r="J2" s="572"/>
      <c r="K2" s="572"/>
      <c r="L2" s="572"/>
      <c r="M2" s="572"/>
      <c r="N2" s="572"/>
      <c r="O2" s="572"/>
      <c r="P2" s="572"/>
      <c r="Q2" s="572"/>
      <c r="R2" s="572"/>
      <c r="S2" s="572"/>
      <c r="T2" s="572"/>
      <c r="U2" s="572"/>
      <c r="V2" s="1"/>
      <c r="W2" s="1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</row>
    <row r="3" spans="1:41" ht="15.75" customHeight="1" x14ac:dyDescent="0.25">
      <c r="A3" s="571" t="s">
        <v>2</v>
      </c>
      <c r="B3" s="572"/>
      <c r="C3" s="572"/>
      <c r="D3" s="572"/>
      <c r="E3" s="572"/>
      <c r="F3" s="572"/>
      <c r="G3" s="572"/>
      <c r="H3" s="572"/>
      <c r="I3" s="572"/>
      <c r="J3" s="572"/>
      <c r="K3" s="572"/>
      <c r="L3" s="572"/>
      <c r="M3" s="572"/>
      <c r="N3" s="572"/>
      <c r="O3" s="572"/>
      <c r="P3" s="572"/>
      <c r="Q3" s="572"/>
      <c r="R3" s="572"/>
      <c r="S3" s="572"/>
      <c r="T3" s="572"/>
      <c r="U3" s="572"/>
      <c r="V3" s="1"/>
      <c r="W3" s="1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</row>
    <row r="4" spans="1:41" ht="18.75" customHeight="1" x14ac:dyDescent="0.3">
      <c r="A4" s="573"/>
      <c r="B4" s="572"/>
      <c r="C4" s="572"/>
      <c r="D4" s="572"/>
      <c r="E4" s="572"/>
      <c r="F4" s="572"/>
      <c r="G4" s="572"/>
      <c r="H4" s="572"/>
      <c r="I4" s="572"/>
      <c r="J4" s="572"/>
      <c r="K4" s="572"/>
      <c r="L4" s="572"/>
      <c r="M4" s="572"/>
      <c r="N4" s="572"/>
      <c r="O4" s="572"/>
      <c r="P4" s="572"/>
      <c r="Q4" s="572"/>
      <c r="R4" s="572"/>
      <c r="S4" s="572"/>
      <c r="T4" s="572"/>
      <c r="U4" s="572"/>
      <c r="V4" s="3"/>
      <c r="W4" s="3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</row>
    <row r="5" spans="1:41" ht="18.75" customHeight="1" x14ac:dyDescent="0.25">
      <c r="A5" s="574" t="s">
        <v>3</v>
      </c>
      <c r="B5" s="572"/>
      <c r="C5" s="572"/>
      <c r="D5" s="572"/>
      <c r="E5" s="572"/>
      <c r="F5" s="572"/>
      <c r="G5" s="572"/>
      <c r="H5" s="572"/>
      <c r="I5" s="572"/>
      <c r="J5" s="572"/>
      <c r="K5" s="572"/>
      <c r="L5" s="572"/>
      <c r="M5" s="572"/>
      <c r="N5" s="572"/>
      <c r="O5" s="572"/>
      <c r="P5" s="572"/>
      <c r="Q5" s="572"/>
      <c r="R5" s="572"/>
      <c r="S5" s="572"/>
      <c r="T5" s="572"/>
      <c r="U5" s="572"/>
      <c r="V5" s="3"/>
      <c r="W5" s="3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</row>
    <row r="6" spans="1:41" ht="18.75" customHeight="1" x14ac:dyDescent="0.25">
      <c r="A6" s="574" t="s">
        <v>130</v>
      </c>
      <c r="B6" s="572"/>
      <c r="C6" s="572"/>
      <c r="D6" s="572"/>
      <c r="E6" s="572"/>
      <c r="F6" s="572"/>
      <c r="G6" s="572"/>
      <c r="H6" s="572"/>
      <c r="I6" s="572"/>
      <c r="J6" s="572"/>
      <c r="K6" s="572"/>
      <c r="L6" s="572"/>
      <c r="M6" s="572"/>
      <c r="N6" s="572"/>
      <c r="O6" s="572"/>
      <c r="P6" s="572"/>
      <c r="Q6" s="572"/>
      <c r="R6" s="572"/>
      <c r="S6" s="572"/>
      <c r="T6" s="572"/>
      <c r="U6" s="572"/>
      <c r="V6" s="3"/>
      <c r="W6" s="3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</row>
    <row r="7" spans="1:41" ht="18.75" customHeight="1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</row>
    <row r="8" spans="1:41" ht="18.75" customHeight="1" x14ac:dyDescent="0.25">
      <c r="A8" s="2"/>
      <c r="B8" s="4"/>
      <c r="C8" s="594" t="s">
        <v>131</v>
      </c>
      <c r="D8" s="595"/>
      <c r="E8" s="595"/>
      <c r="F8" s="595"/>
      <c r="G8" s="595"/>
      <c r="H8" s="595"/>
      <c r="I8" s="595"/>
      <c r="J8" s="596"/>
      <c r="K8" s="4"/>
      <c r="L8" s="4"/>
      <c r="M8" s="4"/>
      <c r="N8" s="575" t="s">
        <v>47</v>
      </c>
      <c r="O8" s="576"/>
      <c r="P8" s="576"/>
      <c r="Q8" s="576"/>
      <c r="R8" s="576"/>
      <c r="S8" s="576"/>
      <c r="T8" s="576"/>
      <c r="U8" s="577"/>
      <c r="V8" s="3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</row>
    <row r="9" spans="1:41" ht="18.75" customHeight="1" x14ac:dyDescent="0.25">
      <c r="A9" s="2"/>
      <c r="B9" s="5" t="s">
        <v>7</v>
      </c>
      <c r="C9" s="6" t="s">
        <v>8</v>
      </c>
      <c r="D9" s="7" t="s">
        <v>105</v>
      </c>
      <c r="E9" s="7" t="s">
        <v>56</v>
      </c>
      <c r="F9" s="8" t="s">
        <v>93</v>
      </c>
      <c r="G9" s="8" t="s">
        <v>106</v>
      </c>
      <c r="H9" s="8" t="s">
        <v>67</v>
      </c>
      <c r="I9" s="8" t="s">
        <v>132</v>
      </c>
      <c r="J9" s="8" t="s">
        <v>80</v>
      </c>
      <c r="K9" s="9" t="s">
        <v>133</v>
      </c>
      <c r="L9" s="10" t="s">
        <v>134</v>
      </c>
      <c r="M9" s="10" t="s">
        <v>135</v>
      </c>
      <c r="N9" s="11" t="s">
        <v>8</v>
      </c>
      <c r="O9" s="12" t="s">
        <v>60</v>
      </c>
      <c r="P9" s="12" t="s">
        <v>71</v>
      </c>
      <c r="Q9" s="12" t="s">
        <v>72</v>
      </c>
      <c r="R9" s="13" t="s">
        <v>61</v>
      </c>
      <c r="S9" s="12" t="s">
        <v>73</v>
      </c>
      <c r="T9" s="13" t="s">
        <v>93</v>
      </c>
      <c r="U9" s="13" t="s">
        <v>10</v>
      </c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</row>
    <row r="10" spans="1:41" ht="18.75" customHeight="1" x14ac:dyDescent="0.25">
      <c r="A10" s="585" t="s">
        <v>19</v>
      </c>
      <c r="B10" s="578" t="s">
        <v>20</v>
      </c>
      <c r="C10" s="579"/>
      <c r="D10" s="579"/>
      <c r="E10" s="579"/>
      <c r="F10" s="579"/>
      <c r="G10" s="579"/>
      <c r="H10" s="579"/>
      <c r="I10" s="579"/>
      <c r="J10" s="579"/>
      <c r="K10" s="579"/>
      <c r="L10" s="579"/>
      <c r="M10" s="579"/>
      <c r="N10" s="579"/>
      <c r="O10" s="579"/>
      <c r="P10" s="579"/>
      <c r="Q10" s="579"/>
      <c r="R10" s="579"/>
      <c r="S10" s="579"/>
      <c r="T10" s="579"/>
      <c r="U10" s="580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</row>
    <row r="11" spans="1:41" ht="18.75" customHeight="1" x14ac:dyDescent="0.25">
      <c r="A11" s="586"/>
      <c r="B11" s="15" t="s">
        <v>21</v>
      </c>
      <c r="C11" s="16">
        <f t="shared" ref="C11:C31" si="0">SUM(D11:J11)</f>
        <v>59</v>
      </c>
      <c r="D11" s="17">
        <v>50</v>
      </c>
      <c r="E11" s="17">
        <v>4</v>
      </c>
      <c r="F11" s="257">
        <v>0</v>
      </c>
      <c r="G11" s="84">
        <v>0</v>
      </c>
      <c r="H11" s="83">
        <v>5</v>
      </c>
      <c r="I11" s="246">
        <v>0</v>
      </c>
      <c r="J11" s="19">
        <v>0</v>
      </c>
      <c r="K11" s="20">
        <v>444</v>
      </c>
      <c r="L11" s="21">
        <v>372</v>
      </c>
      <c r="M11" s="18">
        <v>15</v>
      </c>
      <c r="N11" s="16">
        <v>60</v>
      </c>
      <c r="O11" s="18">
        <v>31</v>
      </c>
      <c r="P11" s="18">
        <v>7</v>
      </c>
      <c r="Q11" s="18">
        <v>22</v>
      </c>
      <c r="R11" s="84">
        <v>0</v>
      </c>
      <c r="S11" s="83">
        <v>0</v>
      </c>
      <c r="T11" s="18">
        <v>0</v>
      </c>
      <c r="U11" s="19">
        <v>0</v>
      </c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</row>
    <row r="12" spans="1:41" ht="18.75" customHeight="1" x14ac:dyDescent="0.25">
      <c r="A12" s="586"/>
      <c r="B12" s="22" t="s">
        <v>22</v>
      </c>
      <c r="C12" s="23">
        <f t="shared" si="0"/>
        <v>61</v>
      </c>
      <c r="D12" s="24">
        <v>60</v>
      </c>
      <c r="E12" s="24">
        <v>1</v>
      </c>
      <c r="F12" s="218">
        <v>0</v>
      </c>
      <c r="G12" s="25">
        <v>0</v>
      </c>
      <c r="H12" s="24">
        <v>0</v>
      </c>
      <c r="I12" s="218">
        <v>0</v>
      </c>
      <c r="J12" s="26">
        <v>0</v>
      </c>
      <c r="K12" s="27">
        <v>471</v>
      </c>
      <c r="L12" s="28">
        <v>421</v>
      </c>
      <c r="M12" s="29">
        <v>19</v>
      </c>
      <c r="N12" s="23">
        <v>69</v>
      </c>
      <c r="O12" s="29">
        <v>26</v>
      </c>
      <c r="P12" s="29">
        <v>7</v>
      </c>
      <c r="Q12" s="29">
        <v>35</v>
      </c>
      <c r="R12" s="29">
        <v>0</v>
      </c>
      <c r="S12" s="56">
        <v>0</v>
      </c>
      <c r="T12" s="29">
        <v>0</v>
      </c>
      <c r="U12" s="30">
        <v>0</v>
      </c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</row>
    <row r="13" spans="1:41" ht="18.75" customHeight="1" x14ac:dyDescent="0.25">
      <c r="A13" s="586"/>
      <c r="B13" s="31" t="s">
        <v>23</v>
      </c>
      <c r="C13" s="32">
        <f t="shared" si="0"/>
        <v>26</v>
      </c>
      <c r="D13" s="33">
        <v>25</v>
      </c>
      <c r="E13" s="33">
        <v>0</v>
      </c>
      <c r="F13" s="257">
        <v>0</v>
      </c>
      <c r="G13" s="18">
        <v>0</v>
      </c>
      <c r="H13" s="17">
        <v>0</v>
      </c>
      <c r="I13" s="257">
        <v>1</v>
      </c>
      <c r="J13" s="34">
        <v>0</v>
      </c>
      <c r="K13" s="35">
        <v>150</v>
      </c>
      <c r="L13" s="36">
        <v>130</v>
      </c>
      <c r="M13" s="18">
        <v>6</v>
      </c>
      <c r="N13" s="32">
        <v>23</v>
      </c>
      <c r="O13" s="18">
        <v>8</v>
      </c>
      <c r="P13" s="18">
        <v>4</v>
      </c>
      <c r="Q13" s="18">
        <v>11</v>
      </c>
      <c r="R13" s="18">
        <v>0</v>
      </c>
      <c r="S13" s="17">
        <v>0</v>
      </c>
      <c r="T13" s="18">
        <v>0</v>
      </c>
      <c r="U13" s="34">
        <v>0</v>
      </c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</row>
    <row r="14" spans="1:41" ht="18.75" customHeight="1" x14ac:dyDescent="0.25">
      <c r="A14" s="586"/>
      <c r="B14" s="22" t="s">
        <v>24</v>
      </c>
      <c r="C14" s="23">
        <f t="shared" si="0"/>
        <v>42</v>
      </c>
      <c r="D14" s="24">
        <v>40</v>
      </c>
      <c r="E14" s="24">
        <v>2</v>
      </c>
      <c r="F14" s="218">
        <v>0</v>
      </c>
      <c r="G14" s="25">
        <v>0</v>
      </c>
      <c r="H14" s="24">
        <v>0</v>
      </c>
      <c r="I14" s="218">
        <v>0</v>
      </c>
      <c r="J14" s="26">
        <v>0</v>
      </c>
      <c r="K14" s="27">
        <v>289</v>
      </c>
      <c r="L14" s="28">
        <v>249</v>
      </c>
      <c r="M14" s="29">
        <v>10</v>
      </c>
      <c r="N14" s="23">
        <v>37</v>
      </c>
      <c r="O14" s="29">
        <v>16</v>
      </c>
      <c r="P14" s="29">
        <v>11</v>
      </c>
      <c r="Q14" s="29">
        <v>10</v>
      </c>
      <c r="R14" s="29">
        <v>0</v>
      </c>
      <c r="S14" s="56">
        <v>0</v>
      </c>
      <c r="T14" s="29">
        <v>0</v>
      </c>
      <c r="U14" s="30">
        <v>0</v>
      </c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</row>
    <row r="15" spans="1:41" ht="18.75" customHeight="1" x14ac:dyDescent="0.25">
      <c r="A15" s="586"/>
      <c r="B15" s="31" t="s">
        <v>25</v>
      </c>
      <c r="C15" s="32">
        <f t="shared" si="0"/>
        <v>30</v>
      </c>
      <c r="D15" s="33">
        <v>25</v>
      </c>
      <c r="E15" s="33">
        <v>4</v>
      </c>
      <c r="F15" s="257">
        <v>1</v>
      </c>
      <c r="G15" s="18">
        <v>0</v>
      </c>
      <c r="H15" s="17">
        <v>0</v>
      </c>
      <c r="I15" s="257">
        <v>0</v>
      </c>
      <c r="J15" s="34">
        <v>0</v>
      </c>
      <c r="K15" s="35">
        <v>215</v>
      </c>
      <c r="L15" s="36">
        <v>169</v>
      </c>
      <c r="M15" s="18">
        <v>14</v>
      </c>
      <c r="N15" s="32">
        <v>20</v>
      </c>
      <c r="O15" s="18">
        <v>12</v>
      </c>
      <c r="P15" s="18">
        <v>2</v>
      </c>
      <c r="Q15" s="18">
        <v>6</v>
      </c>
      <c r="R15" s="18">
        <v>0</v>
      </c>
      <c r="S15" s="17">
        <v>0</v>
      </c>
      <c r="T15" s="18">
        <v>0</v>
      </c>
      <c r="U15" s="34">
        <v>0</v>
      </c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</row>
    <row r="16" spans="1:41" ht="18.75" customHeight="1" x14ac:dyDescent="0.25">
      <c r="A16" s="586"/>
      <c r="B16" s="22" t="s">
        <v>26</v>
      </c>
      <c r="C16" s="23">
        <f t="shared" si="0"/>
        <v>215</v>
      </c>
      <c r="D16" s="24">
        <v>200</v>
      </c>
      <c r="E16" s="24">
        <v>2</v>
      </c>
      <c r="F16" s="218">
        <v>13</v>
      </c>
      <c r="G16" s="25">
        <v>0</v>
      </c>
      <c r="H16" s="24">
        <v>0</v>
      </c>
      <c r="I16" s="218">
        <v>0</v>
      </c>
      <c r="J16" s="26">
        <v>0</v>
      </c>
      <c r="K16" s="27">
        <v>1146</v>
      </c>
      <c r="L16" s="28">
        <v>1005</v>
      </c>
      <c r="M16" s="29">
        <v>39</v>
      </c>
      <c r="N16" s="23">
        <v>169</v>
      </c>
      <c r="O16" s="29">
        <v>67</v>
      </c>
      <c r="P16" s="29">
        <v>26</v>
      </c>
      <c r="Q16" s="29">
        <v>68</v>
      </c>
      <c r="R16" s="29">
        <v>0</v>
      </c>
      <c r="S16" s="56">
        <v>4</v>
      </c>
      <c r="T16" s="29">
        <v>3</v>
      </c>
      <c r="U16" s="30">
        <v>1</v>
      </c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</row>
    <row r="17" spans="1:41" ht="18.75" customHeight="1" x14ac:dyDescent="0.25">
      <c r="A17" s="586"/>
      <c r="B17" s="31" t="s">
        <v>27</v>
      </c>
      <c r="C17" s="32">
        <f t="shared" si="0"/>
        <v>108</v>
      </c>
      <c r="D17" s="33">
        <v>100</v>
      </c>
      <c r="E17" s="33">
        <v>3</v>
      </c>
      <c r="F17" s="33">
        <v>5</v>
      </c>
      <c r="G17" s="33">
        <v>0</v>
      </c>
      <c r="H17" s="17">
        <v>0</v>
      </c>
      <c r="I17" s="257">
        <v>0</v>
      </c>
      <c r="J17" s="34">
        <v>0</v>
      </c>
      <c r="K17" s="35">
        <v>643</v>
      </c>
      <c r="L17" s="36">
        <v>505</v>
      </c>
      <c r="M17" s="18">
        <v>40</v>
      </c>
      <c r="N17" s="32">
        <v>92</v>
      </c>
      <c r="O17" s="18">
        <v>53</v>
      </c>
      <c r="P17" s="18">
        <v>9</v>
      </c>
      <c r="Q17" s="18">
        <v>24</v>
      </c>
      <c r="R17" s="18">
        <v>0</v>
      </c>
      <c r="S17" s="17">
        <v>4</v>
      </c>
      <c r="T17" s="18">
        <v>1</v>
      </c>
      <c r="U17" s="34">
        <v>1</v>
      </c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</row>
    <row r="18" spans="1:41" ht="18.75" customHeight="1" x14ac:dyDescent="0.25">
      <c r="A18" s="586"/>
      <c r="B18" s="22" t="s">
        <v>74</v>
      </c>
      <c r="C18" s="23">
        <f t="shared" si="0"/>
        <v>48</v>
      </c>
      <c r="D18" s="24">
        <v>40</v>
      </c>
      <c r="E18" s="24">
        <v>7</v>
      </c>
      <c r="F18" s="218">
        <v>0</v>
      </c>
      <c r="G18" s="25">
        <v>1</v>
      </c>
      <c r="H18" s="24">
        <v>0</v>
      </c>
      <c r="I18" s="218">
        <v>0</v>
      </c>
      <c r="J18" s="26">
        <v>0</v>
      </c>
      <c r="K18" s="27">
        <v>270</v>
      </c>
      <c r="L18" s="28">
        <v>231</v>
      </c>
      <c r="M18" s="29">
        <v>9</v>
      </c>
      <c r="N18" s="23">
        <v>22</v>
      </c>
      <c r="O18" s="29">
        <v>16</v>
      </c>
      <c r="P18" s="29">
        <v>6</v>
      </c>
      <c r="Q18" s="29">
        <v>0</v>
      </c>
      <c r="R18" s="29">
        <v>0</v>
      </c>
      <c r="S18" s="56">
        <v>0</v>
      </c>
      <c r="T18" s="29">
        <v>0</v>
      </c>
      <c r="U18" s="30">
        <v>0</v>
      </c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</row>
    <row r="19" spans="1:41" ht="18.75" customHeight="1" x14ac:dyDescent="0.25">
      <c r="A19" s="586"/>
      <c r="B19" s="31" t="s">
        <v>28</v>
      </c>
      <c r="C19" s="32">
        <f t="shared" si="0"/>
        <v>25</v>
      </c>
      <c r="D19" s="33">
        <v>25</v>
      </c>
      <c r="E19" s="33">
        <v>0</v>
      </c>
      <c r="F19" s="257">
        <v>0</v>
      </c>
      <c r="G19" s="18">
        <v>0</v>
      </c>
      <c r="H19" s="17">
        <v>0</v>
      </c>
      <c r="I19" s="257">
        <v>0</v>
      </c>
      <c r="J19" s="34">
        <v>0</v>
      </c>
      <c r="K19" s="35">
        <v>145</v>
      </c>
      <c r="L19" s="36">
        <v>131</v>
      </c>
      <c r="M19" s="18">
        <v>3</v>
      </c>
      <c r="N19" s="32">
        <v>21</v>
      </c>
      <c r="O19" s="18">
        <v>4</v>
      </c>
      <c r="P19" s="18">
        <v>5</v>
      </c>
      <c r="Q19" s="18">
        <v>12</v>
      </c>
      <c r="R19" s="18">
        <v>0</v>
      </c>
      <c r="S19" s="17">
        <v>0</v>
      </c>
      <c r="T19" s="18">
        <v>0</v>
      </c>
      <c r="U19" s="34">
        <v>0</v>
      </c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</row>
    <row r="20" spans="1:41" ht="18.75" customHeight="1" x14ac:dyDescent="0.25">
      <c r="A20" s="586"/>
      <c r="B20" s="22" t="s">
        <v>29</v>
      </c>
      <c r="C20" s="23">
        <f t="shared" si="0"/>
        <v>28</v>
      </c>
      <c r="D20" s="24">
        <v>28</v>
      </c>
      <c r="E20" s="24">
        <v>0</v>
      </c>
      <c r="F20" s="218">
        <v>0</v>
      </c>
      <c r="G20" s="25">
        <v>0</v>
      </c>
      <c r="H20" s="24">
        <v>0</v>
      </c>
      <c r="I20" s="218">
        <v>0</v>
      </c>
      <c r="J20" s="26">
        <v>0</v>
      </c>
      <c r="K20" s="27">
        <v>74</v>
      </c>
      <c r="L20" s="28">
        <v>63</v>
      </c>
      <c r="M20" s="29">
        <v>1</v>
      </c>
      <c r="N20" s="23">
        <v>10</v>
      </c>
      <c r="O20" s="29">
        <v>6</v>
      </c>
      <c r="P20" s="29">
        <v>1</v>
      </c>
      <c r="Q20" s="29">
        <v>2</v>
      </c>
      <c r="R20" s="29">
        <v>0</v>
      </c>
      <c r="S20" s="56">
        <v>0</v>
      </c>
      <c r="T20" s="29">
        <v>0</v>
      </c>
      <c r="U20" s="30">
        <v>1</v>
      </c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</row>
    <row r="21" spans="1:41" ht="18.75" customHeight="1" x14ac:dyDescent="0.25">
      <c r="A21" s="586"/>
      <c r="B21" s="31" t="s">
        <v>110</v>
      </c>
      <c r="C21" s="32">
        <f t="shared" si="0"/>
        <v>30</v>
      </c>
      <c r="D21" s="33">
        <v>30</v>
      </c>
      <c r="E21" s="33">
        <v>0</v>
      </c>
      <c r="F21" s="257">
        <v>0</v>
      </c>
      <c r="G21" s="18">
        <v>0</v>
      </c>
      <c r="H21" s="17">
        <v>0</v>
      </c>
      <c r="I21" s="257">
        <v>0</v>
      </c>
      <c r="J21" s="34">
        <v>0</v>
      </c>
      <c r="K21" s="35">
        <v>118</v>
      </c>
      <c r="L21" s="36">
        <v>116</v>
      </c>
      <c r="M21" s="18">
        <v>0</v>
      </c>
      <c r="N21" s="32">
        <v>27</v>
      </c>
      <c r="O21" s="18">
        <v>0</v>
      </c>
      <c r="P21" s="18">
        <v>1</v>
      </c>
      <c r="Q21" s="18">
        <v>22</v>
      </c>
      <c r="R21" s="18">
        <v>0</v>
      </c>
      <c r="S21" s="17">
        <v>0</v>
      </c>
      <c r="T21" s="18">
        <v>4</v>
      </c>
      <c r="U21" s="34">
        <v>0</v>
      </c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</row>
    <row r="22" spans="1:41" ht="18.75" customHeight="1" x14ac:dyDescent="0.25">
      <c r="A22" s="586"/>
      <c r="B22" s="22" t="s">
        <v>30</v>
      </c>
      <c r="C22" s="23">
        <f t="shared" si="0"/>
        <v>17</v>
      </c>
      <c r="D22" s="24">
        <v>17</v>
      </c>
      <c r="E22" s="24">
        <v>0</v>
      </c>
      <c r="F22" s="59">
        <v>0</v>
      </c>
      <c r="G22" s="29">
        <v>0</v>
      </c>
      <c r="H22" s="56">
        <v>0</v>
      </c>
      <c r="I22" s="59">
        <v>0</v>
      </c>
      <c r="J22" s="30">
        <v>0</v>
      </c>
      <c r="K22" s="27">
        <v>57</v>
      </c>
      <c r="L22" s="28">
        <v>54</v>
      </c>
      <c r="M22" s="29">
        <v>3</v>
      </c>
      <c r="N22" s="23">
        <v>8</v>
      </c>
      <c r="O22" s="29">
        <v>0</v>
      </c>
      <c r="P22" s="29">
        <v>0</v>
      </c>
      <c r="Q22" s="29">
        <v>8</v>
      </c>
      <c r="R22" s="29">
        <v>0</v>
      </c>
      <c r="S22" s="56">
        <v>0</v>
      </c>
      <c r="T22" s="29">
        <v>0</v>
      </c>
      <c r="U22" s="30">
        <v>0</v>
      </c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</row>
    <row r="23" spans="1:41" ht="18.75" customHeight="1" x14ac:dyDescent="0.25">
      <c r="A23" s="586"/>
      <c r="B23" s="31" t="s">
        <v>31</v>
      </c>
      <c r="C23" s="32">
        <f t="shared" si="0"/>
        <v>25</v>
      </c>
      <c r="D23" s="33">
        <v>25</v>
      </c>
      <c r="E23" s="33">
        <v>0</v>
      </c>
      <c r="F23" s="63">
        <v>0</v>
      </c>
      <c r="G23" s="37">
        <v>0</v>
      </c>
      <c r="H23" s="33">
        <v>0</v>
      </c>
      <c r="I23" s="63">
        <v>0</v>
      </c>
      <c r="J23" s="38">
        <v>0</v>
      </c>
      <c r="K23" s="35">
        <v>173</v>
      </c>
      <c r="L23" s="36">
        <v>137</v>
      </c>
      <c r="M23" s="18">
        <v>9</v>
      </c>
      <c r="N23" s="32">
        <v>34</v>
      </c>
      <c r="O23" s="18">
        <v>17</v>
      </c>
      <c r="P23" s="18">
        <v>3</v>
      </c>
      <c r="Q23" s="18">
        <v>13</v>
      </c>
      <c r="R23" s="18">
        <v>0</v>
      </c>
      <c r="S23" s="17">
        <v>0</v>
      </c>
      <c r="T23" s="17">
        <v>0</v>
      </c>
      <c r="U23" s="34">
        <v>1</v>
      </c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</row>
    <row r="24" spans="1:41" ht="18.75" customHeight="1" x14ac:dyDescent="0.25">
      <c r="A24" s="586"/>
      <c r="B24" s="22" t="s">
        <v>111</v>
      </c>
      <c r="C24" s="23">
        <f t="shared" si="0"/>
        <v>9</v>
      </c>
      <c r="D24" s="24">
        <v>9</v>
      </c>
      <c r="E24" s="24">
        <v>0</v>
      </c>
      <c r="F24" s="59">
        <v>0</v>
      </c>
      <c r="G24" s="29">
        <v>0</v>
      </c>
      <c r="H24" s="56">
        <v>0</v>
      </c>
      <c r="I24" s="59">
        <v>0</v>
      </c>
      <c r="J24" s="30">
        <v>0</v>
      </c>
      <c r="K24" s="27">
        <v>32</v>
      </c>
      <c r="L24" s="28">
        <v>31</v>
      </c>
      <c r="M24" s="29">
        <v>1</v>
      </c>
      <c r="N24" s="23">
        <v>0</v>
      </c>
      <c r="O24" s="29">
        <v>0</v>
      </c>
      <c r="P24" s="29">
        <v>0</v>
      </c>
      <c r="Q24" s="29">
        <v>0</v>
      </c>
      <c r="R24" s="29">
        <v>0</v>
      </c>
      <c r="S24" s="56">
        <v>0</v>
      </c>
      <c r="T24" s="29">
        <v>0</v>
      </c>
      <c r="U24" s="30">
        <v>0</v>
      </c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</row>
    <row r="25" spans="1:41" ht="18.75" customHeight="1" x14ac:dyDescent="0.25">
      <c r="A25" s="586"/>
      <c r="B25" s="31" t="s">
        <v>32</v>
      </c>
      <c r="C25" s="32">
        <f t="shared" si="0"/>
        <v>24</v>
      </c>
      <c r="D25" s="33">
        <v>24</v>
      </c>
      <c r="E25" s="33">
        <v>0</v>
      </c>
      <c r="F25" s="257">
        <v>0</v>
      </c>
      <c r="G25" s="18">
        <v>0</v>
      </c>
      <c r="H25" s="17">
        <v>0</v>
      </c>
      <c r="I25" s="257">
        <v>0</v>
      </c>
      <c r="J25" s="34">
        <v>0</v>
      </c>
      <c r="K25" s="35">
        <v>87</v>
      </c>
      <c r="L25" s="36">
        <v>80</v>
      </c>
      <c r="M25" s="18">
        <v>3</v>
      </c>
      <c r="N25" s="32">
        <v>18</v>
      </c>
      <c r="O25" s="18">
        <v>3</v>
      </c>
      <c r="P25" s="18">
        <v>0</v>
      </c>
      <c r="Q25" s="18">
        <v>14</v>
      </c>
      <c r="R25" s="18">
        <v>0</v>
      </c>
      <c r="S25" s="17">
        <v>1</v>
      </c>
      <c r="T25" s="18">
        <v>0</v>
      </c>
      <c r="U25" s="34">
        <v>0</v>
      </c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</row>
    <row r="26" spans="1:41" ht="18.75" customHeight="1" x14ac:dyDescent="0.25">
      <c r="A26" s="586"/>
      <c r="B26" s="22" t="s">
        <v>94</v>
      </c>
      <c r="C26" s="23">
        <f t="shared" si="0"/>
        <v>28</v>
      </c>
      <c r="D26" s="24">
        <v>25</v>
      </c>
      <c r="E26" s="24">
        <v>1</v>
      </c>
      <c r="F26" s="59">
        <v>0</v>
      </c>
      <c r="G26" s="29">
        <v>0</v>
      </c>
      <c r="H26" s="56">
        <v>2</v>
      </c>
      <c r="I26" s="59">
        <v>0</v>
      </c>
      <c r="J26" s="30">
        <v>0</v>
      </c>
      <c r="K26" s="27">
        <v>100</v>
      </c>
      <c r="L26" s="28">
        <v>76</v>
      </c>
      <c r="M26" s="29">
        <v>6</v>
      </c>
      <c r="N26" s="23">
        <v>9</v>
      </c>
      <c r="O26" s="29">
        <v>7</v>
      </c>
      <c r="P26" s="29">
        <v>2</v>
      </c>
      <c r="Q26" s="29">
        <v>0</v>
      </c>
      <c r="R26" s="29">
        <v>0</v>
      </c>
      <c r="S26" s="56">
        <v>0</v>
      </c>
      <c r="T26" s="29">
        <v>0</v>
      </c>
      <c r="U26" s="30">
        <v>0</v>
      </c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</row>
    <row r="27" spans="1:41" ht="18.75" customHeight="1" x14ac:dyDescent="0.25">
      <c r="A27" s="586"/>
      <c r="B27" s="31" t="s">
        <v>33</v>
      </c>
      <c r="C27" s="32">
        <f t="shared" si="0"/>
        <v>20</v>
      </c>
      <c r="D27" s="33">
        <v>20</v>
      </c>
      <c r="E27" s="33">
        <v>0</v>
      </c>
      <c r="F27" s="63">
        <v>0</v>
      </c>
      <c r="G27" s="37">
        <v>0</v>
      </c>
      <c r="H27" s="33">
        <v>0</v>
      </c>
      <c r="I27" s="63">
        <v>0</v>
      </c>
      <c r="J27" s="38">
        <v>0</v>
      </c>
      <c r="K27" s="35">
        <v>100</v>
      </c>
      <c r="L27" s="36">
        <v>93</v>
      </c>
      <c r="M27" s="18">
        <v>2</v>
      </c>
      <c r="N27" s="32">
        <v>15</v>
      </c>
      <c r="O27" s="18">
        <v>1</v>
      </c>
      <c r="P27" s="18">
        <v>0</v>
      </c>
      <c r="Q27" s="18">
        <v>14</v>
      </c>
      <c r="R27" s="18">
        <v>0</v>
      </c>
      <c r="S27" s="17">
        <v>0</v>
      </c>
      <c r="T27" s="18">
        <v>0</v>
      </c>
      <c r="U27" s="34">
        <v>0</v>
      </c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</row>
    <row r="28" spans="1:41" ht="18.75" customHeight="1" x14ac:dyDescent="0.25">
      <c r="A28" s="586"/>
      <c r="B28" s="22" t="s">
        <v>112</v>
      </c>
      <c r="C28" s="23">
        <f t="shared" si="0"/>
        <v>29</v>
      </c>
      <c r="D28" s="24">
        <v>29</v>
      </c>
      <c r="E28" s="24">
        <v>0</v>
      </c>
      <c r="F28" s="59">
        <v>0</v>
      </c>
      <c r="G28" s="29">
        <v>0</v>
      </c>
      <c r="H28" s="56">
        <v>0</v>
      </c>
      <c r="I28" s="59">
        <v>0</v>
      </c>
      <c r="J28" s="30">
        <v>0</v>
      </c>
      <c r="K28" s="27">
        <v>91</v>
      </c>
      <c r="L28" s="28">
        <v>90</v>
      </c>
      <c r="M28" s="29">
        <v>0</v>
      </c>
      <c r="N28" s="23">
        <v>19</v>
      </c>
      <c r="O28" s="29">
        <v>0</v>
      </c>
      <c r="P28" s="29">
        <v>0</v>
      </c>
      <c r="Q28" s="29">
        <v>19</v>
      </c>
      <c r="R28" s="29">
        <v>0</v>
      </c>
      <c r="S28" s="56">
        <v>0</v>
      </c>
      <c r="T28" s="29">
        <v>0</v>
      </c>
      <c r="U28" s="30">
        <v>0</v>
      </c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</row>
    <row r="29" spans="1:41" ht="18.75" customHeight="1" x14ac:dyDescent="0.25">
      <c r="A29" s="586"/>
      <c r="B29" s="31" t="s">
        <v>113</v>
      </c>
      <c r="C29" s="32">
        <f t="shared" si="0"/>
        <v>0</v>
      </c>
      <c r="D29" s="33">
        <v>0</v>
      </c>
      <c r="E29" s="33">
        <v>0</v>
      </c>
      <c r="F29" s="257">
        <v>0</v>
      </c>
      <c r="G29" s="18">
        <v>0</v>
      </c>
      <c r="H29" s="17">
        <v>0</v>
      </c>
      <c r="I29" s="257">
        <v>0</v>
      </c>
      <c r="J29" s="34">
        <v>0</v>
      </c>
      <c r="K29" s="35">
        <v>182</v>
      </c>
      <c r="L29" s="36">
        <v>108</v>
      </c>
      <c r="M29" s="36">
        <v>5</v>
      </c>
      <c r="N29" s="32">
        <v>4</v>
      </c>
      <c r="O29" s="18">
        <v>0</v>
      </c>
      <c r="P29" s="18">
        <v>1</v>
      </c>
      <c r="Q29" s="18">
        <v>0</v>
      </c>
      <c r="R29" s="18">
        <v>0</v>
      </c>
      <c r="S29" s="17">
        <v>3</v>
      </c>
      <c r="T29" s="18">
        <v>0</v>
      </c>
      <c r="U29" s="34">
        <v>0</v>
      </c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</row>
    <row r="30" spans="1:41" ht="18.75" customHeight="1" x14ac:dyDescent="0.25">
      <c r="A30" s="586"/>
      <c r="B30" s="22" t="s">
        <v>34</v>
      </c>
      <c r="C30" s="23">
        <f t="shared" si="0"/>
        <v>27</v>
      </c>
      <c r="D30" s="24">
        <v>25</v>
      </c>
      <c r="E30" s="24">
        <v>2</v>
      </c>
      <c r="F30" s="59">
        <v>0</v>
      </c>
      <c r="G30" s="29">
        <v>0</v>
      </c>
      <c r="H30" s="56">
        <v>0</v>
      </c>
      <c r="I30" s="59">
        <v>0</v>
      </c>
      <c r="J30" s="30">
        <v>0</v>
      </c>
      <c r="K30" s="27">
        <v>285</v>
      </c>
      <c r="L30" s="28">
        <v>252</v>
      </c>
      <c r="M30" s="29">
        <v>13</v>
      </c>
      <c r="N30" s="23">
        <v>40</v>
      </c>
      <c r="O30" s="29">
        <v>15</v>
      </c>
      <c r="P30" s="29">
        <v>4</v>
      </c>
      <c r="Q30" s="29">
        <v>21</v>
      </c>
      <c r="R30" s="29">
        <v>0</v>
      </c>
      <c r="S30" s="56">
        <v>0</v>
      </c>
      <c r="T30" s="29">
        <v>0</v>
      </c>
      <c r="U30" s="30">
        <v>0</v>
      </c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</row>
    <row r="31" spans="1:41" ht="18.75" customHeight="1" x14ac:dyDescent="0.25">
      <c r="A31" s="586"/>
      <c r="B31" s="40" t="s">
        <v>35</v>
      </c>
      <c r="C31" s="41">
        <f t="shared" si="0"/>
        <v>27</v>
      </c>
      <c r="D31" s="33">
        <v>25</v>
      </c>
      <c r="E31" s="33">
        <v>2</v>
      </c>
      <c r="F31" s="228">
        <v>0</v>
      </c>
      <c r="G31" s="86">
        <v>0</v>
      </c>
      <c r="H31" s="85">
        <v>0</v>
      </c>
      <c r="I31" s="258">
        <v>0</v>
      </c>
      <c r="J31" s="42">
        <v>0</v>
      </c>
      <c r="K31" s="43">
        <v>125</v>
      </c>
      <c r="L31" s="44">
        <v>107</v>
      </c>
      <c r="M31" s="45">
        <v>6</v>
      </c>
      <c r="N31" s="46">
        <v>17</v>
      </c>
      <c r="O31" s="45">
        <v>11</v>
      </c>
      <c r="P31" s="45">
        <v>2</v>
      </c>
      <c r="Q31" s="45">
        <v>3</v>
      </c>
      <c r="R31" s="86">
        <v>0</v>
      </c>
      <c r="S31" s="211">
        <v>1</v>
      </c>
      <c r="T31" s="45">
        <v>0</v>
      </c>
      <c r="U31" s="47">
        <v>0</v>
      </c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</row>
    <row r="32" spans="1:41" ht="18.75" customHeight="1" x14ac:dyDescent="0.25">
      <c r="A32" s="586"/>
      <c r="B32" s="48" t="s">
        <v>36</v>
      </c>
      <c r="C32" s="6">
        <f t="shared" ref="C32:U32" si="1">SUM(C11:C31)</f>
        <v>878</v>
      </c>
      <c r="D32" s="49">
        <f t="shared" si="1"/>
        <v>822</v>
      </c>
      <c r="E32" s="49">
        <f t="shared" si="1"/>
        <v>28</v>
      </c>
      <c r="F32" s="49">
        <f t="shared" si="1"/>
        <v>19</v>
      </c>
      <c r="G32" s="50">
        <f t="shared" si="1"/>
        <v>1</v>
      </c>
      <c r="H32" s="50">
        <f t="shared" si="1"/>
        <v>7</v>
      </c>
      <c r="I32" s="50">
        <f t="shared" si="1"/>
        <v>1</v>
      </c>
      <c r="J32" s="50">
        <f t="shared" si="1"/>
        <v>0</v>
      </c>
      <c r="K32" s="51">
        <f t="shared" si="1"/>
        <v>5197</v>
      </c>
      <c r="L32" s="52">
        <f t="shared" si="1"/>
        <v>4420</v>
      </c>
      <c r="M32" s="50">
        <f t="shared" si="1"/>
        <v>204</v>
      </c>
      <c r="N32" s="6">
        <f t="shared" si="1"/>
        <v>714</v>
      </c>
      <c r="O32" s="50">
        <f t="shared" si="1"/>
        <v>293</v>
      </c>
      <c r="P32" s="50">
        <f t="shared" si="1"/>
        <v>91</v>
      </c>
      <c r="Q32" s="50">
        <f t="shared" si="1"/>
        <v>304</v>
      </c>
      <c r="R32" s="50">
        <f t="shared" si="1"/>
        <v>0</v>
      </c>
      <c r="S32" s="68">
        <f t="shared" si="1"/>
        <v>13</v>
      </c>
      <c r="T32" s="50">
        <f t="shared" si="1"/>
        <v>8</v>
      </c>
      <c r="U32" s="53">
        <f t="shared" si="1"/>
        <v>4</v>
      </c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</row>
    <row r="33" spans="1:41" ht="18.75" customHeight="1" x14ac:dyDescent="0.25">
      <c r="A33" s="586"/>
      <c r="B33" s="597" t="s">
        <v>37</v>
      </c>
      <c r="C33" s="579"/>
      <c r="D33" s="579"/>
      <c r="E33" s="579"/>
      <c r="F33" s="579"/>
      <c r="G33" s="579"/>
      <c r="H33" s="579"/>
      <c r="I33" s="579"/>
      <c r="J33" s="579"/>
      <c r="K33" s="579"/>
      <c r="L33" s="579"/>
      <c r="M33" s="579"/>
      <c r="N33" s="579"/>
      <c r="O33" s="579"/>
      <c r="P33" s="579"/>
      <c r="Q33" s="579"/>
      <c r="R33" s="579"/>
      <c r="S33" s="579"/>
      <c r="T33" s="579"/>
      <c r="U33" s="580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</row>
    <row r="34" spans="1:41" ht="18.75" customHeight="1" x14ac:dyDescent="0.25">
      <c r="A34" s="586"/>
      <c r="B34" s="54" t="s">
        <v>26</v>
      </c>
      <c r="C34" s="23">
        <f t="shared" ref="C34:C38" si="2">SUM(D34:J34)</f>
        <v>101</v>
      </c>
      <c r="D34" s="55">
        <v>101</v>
      </c>
      <c r="E34" s="56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57">
        <v>460</v>
      </c>
      <c r="L34" s="56">
        <v>410</v>
      </c>
      <c r="M34" s="29">
        <v>12</v>
      </c>
      <c r="N34" s="58">
        <v>77</v>
      </c>
      <c r="O34" s="59">
        <v>30</v>
      </c>
      <c r="P34" s="29">
        <v>15</v>
      </c>
      <c r="Q34" s="60">
        <v>25</v>
      </c>
      <c r="R34" s="60">
        <v>0</v>
      </c>
      <c r="S34" s="60">
        <v>0</v>
      </c>
      <c r="T34" s="29">
        <v>7</v>
      </c>
      <c r="U34" s="225">
        <v>0</v>
      </c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</row>
    <row r="35" spans="1:41" ht="18.75" customHeight="1" x14ac:dyDescent="0.25">
      <c r="A35" s="586"/>
      <c r="B35" s="40" t="s">
        <v>27</v>
      </c>
      <c r="C35" s="32">
        <f t="shared" si="2"/>
        <v>50</v>
      </c>
      <c r="D35" s="44">
        <v>50</v>
      </c>
      <c r="E35" s="61">
        <v>0</v>
      </c>
      <c r="F35" s="62">
        <v>0</v>
      </c>
      <c r="G35" s="62">
        <v>0</v>
      </c>
      <c r="H35" s="62">
        <v>0</v>
      </c>
      <c r="I35" s="62">
        <v>0</v>
      </c>
      <c r="J35" s="62">
        <v>0</v>
      </c>
      <c r="K35" s="43">
        <v>255</v>
      </c>
      <c r="L35" s="61">
        <v>198</v>
      </c>
      <c r="M35" s="37">
        <v>16</v>
      </c>
      <c r="N35" s="32">
        <v>52</v>
      </c>
      <c r="O35" s="63">
        <v>30</v>
      </c>
      <c r="P35" s="37">
        <v>5</v>
      </c>
      <c r="Q35" s="33">
        <v>13</v>
      </c>
      <c r="R35" s="33">
        <v>0</v>
      </c>
      <c r="S35" s="33">
        <v>0</v>
      </c>
      <c r="T35" s="37">
        <v>4</v>
      </c>
      <c r="U35" s="38">
        <v>0</v>
      </c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</row>
    <row r="36" spans="1:41" ht="18.75" customHeight="1" x14ac:dyDescent="0.25">
      <c r="A36" s="586"/>
      <c r="B36" s="213" t="s">
        <v>85</v>
      </c>
      <c r="C36" s="23">
        <f t="shared" si="2"/>
        <v>25</v>
      </c>
      <c r="D36" s="214">
        <v>25</v>
      </c>
      <c r="E36" s="215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7">
        <v>99</v>
      </c>
      <c r="L36" s="215">
        <v>87</v>
      </c>
      <c r="M36" s="25">
        <v>4</v>
      </c>
      <c r="N36" s="232">
        <v>9</v>
      </c>
      <c r="O36" s="233">
        <v>7</v>
      </c>
      <c r="P36" s="25">
        <v>1</v>
      </c>
      <c r="Q36" s="24">
        <v>0</v>
      </c>
      <c r="R36" s="24">
        <v>0</v>
      </c>
      <c r="S36" s="24">
        <v>1</v>
      </c>
      <c r="T36" s="25">
        <v>0</v>
      </c>
      <c r="U36" s="26">
        <v>0</v>
      </c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</row>
    <row r="37" spans="1:41" ht="18.75" customHeight="1" x14ac:dyDescent="0.25">
      <c r="A37" s="586"/>
      <c r="B37" s="40" t="s">
        <v>110</v>
      </c>
      <c r="C37" s="32">
        <f t="shared" si="2"/>
        <v>24</v>
      </c>
      <c r="D37" s="44">
        <v>24</v>
      </c>
      <c r="E37" s="61">
        <v>0</v>
      </c>
      <c r="F37" s="62">
        <v>0</v>
      </c>
      <c r="G37" s="62">
        <v>0</v>
      </c>
      <c r="H37" s="62">
        <v>0</v>
      </c>
      <c r="I37" s="62">
        <v>0</v>
      </c>
      <c r="J37" s="62">
        <v>0</v>
      </c>
      <c r="K37" s="43">
        <v>43</v>
      </c>
      <c r="L37" s="61">
        <v>41</v>
      </c>
      <c r="M37" s="37">
        <v>2</v>
      </c>
      <c r="N37" s="32">
        <v>0</v>
      </c>
      <c r="O37" s="35">
        <v>0</v>
      </c>
      <c r="P37" s="63">
        <v>0</v>
      </c>
      <c r="Q37" s="33">
        <v>0</v>
      </c>
      <c r="R37" s="33">
        <v>0</v>
      </c>
      <c r="S37" s="33">
        <v>0</v>
      </c>
      <c r="T37" s="37">
        <v>0</v>
      </c>
      <c r="U37" s="38">
        <v>0</v>
      </c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</row>
    <row r="38" spans="1:41" ht="18.75" customHeight="1" x14ac:dyDescent="0.25">
      <c r="A38" s="586"/>
      <c r="B38" s="213" t="s">
        <v>84</v>
      </c>
      <c r="C38" s="234">
        <f t="shared" si="2"/>
        <v>25</v>
      </c>
      <c r="D38" s="214">
        <v>25</v>
      </c>
      <c r="E38" s="215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7">
        <v>101</v>
      </c>
      <c r="L38" s="215">
        <v>80</v>
      </c>
      <c r="M38" s="235">
        <v>4</v>
      </c>
      <c r="N38" s="236">
        <v>17</v>
      </c>
      <c r="O38" s="237">
        <v>14</v>
      </c>
      <c r="P38" s="235">
        <v>3</v>
      </c>
      <c r="Q38" s="238">
        <v>0</v>
      </c>
      <c r="R38" s="238">
        <v>0</v>
      </c>
      <c r="S38" s="238">
        <v>0</v>
      </c>
      <c r="T38" s="235">
        <v>0</v>
      </c>
      <c r="U38" s="239">
        <v>0</v>
      </c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</row>
    <row r="39" spans="1:41" ht="18.75" customHeight="1" x14ac:dyDescent="0.25">
      <c r="A39" s="586"/>
      <c r="B39" s="240" t="s">
        <v>38</v>
      </c>
      <c r="C39" s="71">
        <f t="shared" ref="C39:U39" si="3">SUM(C34:C38)</f>
        <v>225</v>
      </c>
      <c r="D39" s="241">
        <f t="shared" si="3"/>
        <v>225</v>
      </c>
      <c r="E39" s="242">
        <f t="shared" si="3"/>
        <v>0</v>
      </c>
      <c r="F39" s="242">
        <f t="shared" si="3"/>
        <v>0</v>
      </c>
      <c r="G39" s="243">
        <f t="shared" si="3"/>
        <v>0</v>
      </c>
      <c r="H39" s="243">
        <f t="shared" si="3"/>
        <v>0</v>
      </c>
      <c r="I39" s="243">
        <f t="shared" si="3"/>
        <v>0</v>
      </c>
      <c r="J39" s="243">
        <f t="shared" si="3"/>
        <v>0</v>
      </c>
      <c r="K39" s="244">
        <f t="shared" si="3"/>
        <v>958</v>
      </c>
      <c r="L39" s="242">
        <f t="shared" si="3"/>
        <v>816</v>
      </c>
      <c r="M39" s="74">
        <f t="shared" si="3"/>
        <v>38</v>
      </c>
      <c r="N39" s="71">
        <f t="shared" si="3"/>
        <v>155</v>
      </c>
      <c r="O39" s="72">
        <f t="shared" si="3"/>
        <v>81</v>
      </c>
      <c r="P39" s="73">
        <f t="shared" si="3"/>
        <v>24</v>
      </c>
      <c r="Q39" s="73">
        <f t="shared" si="3"/>
        <v>38</v>
      </c>
      <c r="R39" s="76">
        <f t="shared" si="3"/>
        <v>0</v>
      </c>
      <c r="S39" s="73">
        <f t="shared" si="3"/>
        <v>1</v>
      </c>
      <c r="T39" s="74">
        <f t="shared" si="3"/>
        <v>11</v>
      </c>
      <c r="U39" s="76">
        <f t="shared" si="3"/>
        <v>0</v>
      </c>
      <c r="V39" s="69"/>
      <c r="W39" s="69"/>
      <c r="X39" s="69"/>
      <c r="Y39" s="69"/>
      <c r="Z39" s="69"/>
      <c r="AA39" s="69"/>
      <c r="AB39" s="69"/>
      <c r="AC39" s="3"/>
      <c r="AD39" s="69"/>
      <c r="AE39" s="69"/>
      <c r="AF39" s="69"/>
      <c r="AG39" s="69"/>
      <c r="AH39" s="69"/>
      <c r="AI39" s="69"/>
      <c r="AJ39" s="69"/>
      <c r="AK39" s="3"/>
      <c r="AL39" s="69"/>
      <c r="AM39" s="69"/>
      <c r="AN39" s="69"/>
      <c r="AO39" s="69"/>
    </row>
    <row r="40" spans="1:41" ht="18.75" customHeight="1" x14ac:dyDescent="0.25">
      <c r="A40" s="586"/>
      <c r="B40" s="609" t="s">
        <v>86</v>
      </c>
      <c r="C40" s="579"/>
      <c r="D40" s="579"/>
      <c r="E40" s="579"/>
      <c r="F40" s="579"/>
      <c r="G40" s="579"/>
      <c r="H40" s="579"/>
      <c r="I40" s="579"/>
      <c r="J40" s="579"/>
      <c r="K40" s="579"/>
      <c r="L40" s="579"/>
      <c r="M40" s="579"/>
      <c r="N40" s="579"/>
      <c r="O40" s="579"/>
      <c r="P40" s="579"/>
      <c r="Q40" s="579"/>
      <c r="R40" s="579"/>
      <c r="S40" s="579"/>
      <c r="T40" s="579"/>
      <c r="U40" s="580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</row>
    <row r="41" spans="1:41" ht="18.75" customHeight="1" x14ac:dyDescent="0.25">
      <c r="A41" s="586"/>
      <c r="B41" s="40" t="s">
        <v>26</v>
      </c>
      <c r="C41" s="32">
        <f t="shared" ref="C41:C42" si="4">SUM(D41:J41)</f>
        <v>100</v>
      </c>
      <c r="D41" s="44">
        <v>100</v>
      </c>
      <c r="E41" s="61">
        <v>0</v>
      </c>
      <c r="F41" s="83">
        <v>0</v>
      </c>
      <c r="G41" s="84">
        <v>0</v>
      </c>
      <c r="H41" s="84">
        <v>0</v>
      </c>
      <c r="I41" s="84">
        <v>0</v>
      </c>
      <c r="J41" s="84">
        <v>0</v>
      </c>
      <c r="K41" s="20">
        <v>371</v>
      </c>
      <c r="L41" s="83">
        <v>324</v>
      </c>
      <c r="M41" s="84">
        <v>23</v>
      </c>
      <c r="N41" s="32">
        <v>24</v>
      </c>
      <c r="O41" s="246">
        <v>21</v>
      </c>
      <c r="P41" s="84">
        <v>2</v>
      </c>
      <c r="Q41" s="83">
        <v>0</v>
      </c>
      <c r="R41" s="83">
        <v>0</v>
      </c>
      <c r="S41" s="83">
        <v>1</v>
      </c>
      <c r="T41" s="84">
        <v>0</v>
      </c>
      <c r="U41" s="19">
        <v>0</v>
      </c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</row>
    <row r="42" spans="1:41" ht="18.75" customHeight="1" x14ac:dyDescent="0.25">
      <c r="A42" s="586"/>
      <c r="B42" s="213" t="s">
        <v>27</v>
      </c>
      <c r="C42" s="234">
        <f t="shared" si="4"/>
        <v>50</v>
      </c>
      <c r="D42" s="214">
        <v>50</v>
      </c>
      <c r="E42" s="215">
        <v>0</v>
      </c>
      <c r="F42" s="247">
        <v>0</v>
      </c>
      <c r="G42" s="247">
        <v>0</v>
      </c>
      <c r="H42" s="247">
        <v>0</v>
      </c>
      <c r="I42" s="247">
        <v>0</v>
      </c>
      <c r="J42" s="247">
        <v>0</v>
      </c>
      <c r="K42" s="248">
        <v>215</v>
      </c>
      <c r="L42" s="249">
        <v>176</v>
      </c>
      <c r="M42" s="247">
        <v>13</v>
      </c>
      <c r="N42" s="234">
        <v>31</v>
      </c>
      <c r="O42" s="250">
        <v>19</v>
      </c>
      <c r="P42" s="247">
        <v>8</v>
      </c>
      <c r="Q42" s="251">
        <v>0</v>
      </c>
      <c r="R42" s="251">
        <v>0</v>
      </c>
      <c r="S42" s="251">
        <v>0</v>
      </c>
      <c r="T42" s="247">
        <v>4</v>
      </c>
      <c r="U42" s="252">
        <v>0</v>
      </c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</row>
    <row r="43" spans="1:41" ht="18.75" customHeight="1" x14ac:dyDescent="0.25">
      <c r="A43" s="586"/>
      <c r="B43" s="253" t="s">
        <v>95</v>
      </c>
      <c r="C43" s="71">
        <f t="shared" ref="C43:U43" si="5">SUM(C41:C42)</f>
        <v>150</v>
      </c>
      <c r="D43" s="254">
        <f t="shared" si="5"/>
        <v>150</v>
      </c>
      <c r="E43" s="243">
        <f t="shared" si="5"/>
        <v>0</v>
      </c>
      <c r="F43" s="243">
        <f t="shared" si="5"/>
        <v>0</v>
      </c>
      <c r="G43" s="243">
        <f t="shared" si="5"/>
        <v>0</v>
      </c>
      <c r="H43" s="243">
        <f t="shared" si="5"/>
        <v>0</v>
      </c>
      <c r="I43" s="243">
        <f t="shared" si="5"/>
        <v>0</v>
      </c>
      <c r="J43" s="243">
        <f t="shared" si="5"/>
        <v>0</v>
      </c>
      <c r="K43" s="75">
        <f t="shared" si="5"/>
        <v>586</v>
      </c>
      <c r="L43" s="243">
        <f t="shared" si="5"/>
        <v>500</v>
      </c>
      <c r="M43" s="243">
        <f t="shared" si="5"/>
        <v>36</v>
      </c>
      <c r="N43" s="71">
        <f t="shared" si="5"/>
        <v>55</v>
      </c>
      <c r="O43" s="254">
        <f t="shared" si="5"/>
        <v>40</v>
      </c>
      <c r="P43" s="243">
        <f t="shared" si="5"/>
        <v>10</v>
      </c>
      <c r="Q43" s="243">
        <f t="shared" si="5"/>
        <v>0</v>
      </c>
      <c r="R43" s="255">
        <f t="shared" si="5"/>
        <v>0</v>
      </c>
      <c r="S43" s="243">
        <f t="shared" si="5"/>
        <v>1</v>
      </c>
      <c r="T43" s="243">
        <f t="shared" si="5"/>
        <v>4</v>
      </c>
      <c r="U43" s="76">
        <f t="shared" si="5"/>
        <v>0</v>
      </c>
      <c r="V43" s="231"/>
      <c r="W43" s="231"/>
      <c r="X43" s="231"/>
      <c r="Y43" s="231"/>
      <c r="Z43" s="231"/>
      <c r="AA43" s="231"/>
      <c r="AB43" s="231"/>
      <c r="AC43" s="231"/>
      <c r="AD43" s="231"/>
      <c r="AE43" s="231"/>
      <c r="AF43" s="231"/>
      <c r="AG43" s="231"/>
      <c r="AH43" s="231"/>
      <c r="AI43" s="231"/>
      <c r="AJ43" s="231"/>
      <c r="AK43" s="231"/>
      <c r="AL43" s="231"/>
      <c r="AM43" s="231"/>
      <c r="AN43" s="231"/>
      <c r="AO43" s="231"/>
    </row>
    <row r="44" spans="1:41" ht="18.75" customHeight="1" x14ac:dyDescent="0.25">
      <c r="A44" s="586"/>
      <c r="B44" s="609" t="s">
        <v>121</v>
      </c>
      <c r="C44" s="579"/>
      <c r="D44" s="579"/>
      <c r="E44" s="579"/>
      <c r="F44" s="579"/>
      <c r="G44" s="579"/>
      <c r="H44" s="579"/>
      <c r="I44" s="579"/>
      <c r="J44" s="579"/>
      <c r="K44" s="579"/>
      <c r="L44" s="579"/>
      <c r="M44" s="579"/>
      <c r="N44" s="579"/>
      <c r="O44" s="579"/>
      <c r="P44" s="579"/>
      <c r="Q44" s="579"/>
      <c r="R44" s="579"/>
      <c r="S44" s="579"/>
      <c r="T44" s="579"/>
      <c r="U44" s="580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</row>
    <row r="45" spans="1:41" ht="18.75" customHeight="1" x14ac:dyDescent="0.25">
      <c r="A45" s="586"/>
      <c r="B45" s="40" t="s">
        <v>26</v>
      </c>
      <c r="C45" s="32">
        <f t="shared" ref="C45:C46" si="6">SUM(D45:J45)</f>
        <v>101</v>
      </c>
      <c r="D45" s="44">
        <v>100</v>
      </c>
      <c r="E45" s="61">
        <v>1</v>
      </c>
      <c r="F45" s="83">
        <v>0</v>
      </c>
      <c r="G45" s="84">
        <v>0</v>
      </c>
      <c r="H45" s="84">
        <v>0</v>
      </c>
      <c r="I45" s="84">
        <v>0</v>
      </c>
      <c r="J45" s="84">
        <v>0</v>
      </c>
      <c r="K45" s="20">
        <v>262</v>
      </c>
      <c r="L45" s="83">
        <v>239</v>
      </c>
      <c r="M45" s="84">
        <v>7</v>
      </c>
      <c r="N45" s="32">
        <v>26</v>
      </c>
      <c r="O45" s="246">
        <v>13</v>
      </c>
      <c r="P45" s="84">
        <v>11</v>
      </c>
      <c r="Q45" s="83">
        <v>0</v>
      </c>
      <c r="R45" s="83">
        <v>0</v>
      </c>
      <c r="S45" s="83">
        <v>2</v>
      </c>
      <c r="T45" s="19">
        <v>0</v>
      </c>
      <c r="U45" s="19">
        <v>0</v>
      </c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</row>
    <row r="46" spans="1:41" ht="18.75" customHeight="1" x14ac:dyDescent="0.25">
      <c r="A46" s="586"/>
      <c r="B46" s="213" t="s">
        <v>27</v>
      </c>
      <c r="C46" s="234">
        <f t="shared" si="6"/>
        <v>51</v>
      </c>
      <c r="D46" s="214">
        <v>50</v>
      </c>
      <c r="E46" s="215">
        <v>1</v>
      </c>
      <c r="F46" s="247">
        <v>0</v>
      </c>
      <c r="G46" s="247">
        <v>0</v>
      </c>
      <c r="H46" s="247">
        <v>0</v>
      </c>
      <c r="I46" s="247">
        <v>0</v>
      </c>
      <c r="J46" s="247">
        <v>0</v>
      </c>
      <c r="K46" s="248">
        <v>137</v>
      </c>
      <c r="L46" s="249">
        <v>120</v>
      </c>
      <c r="M46" s="247">
        <v>6</v>
      </c>
      <c r="N46" s="234">
        <v>14</v>
      </c>
      <c r="O46" s="250">
        <v>11</v>
      </c>
      <c r="P46" s="247">
        <v>3</v>
      </c>
      <c r="Q46" s="251">
        <v>0</v>
      </c>
      <c r="R46" s="251">
        <v>0</v>
      </c>
      <c r="S46" s="251">
        <v>0</v>
      </c>
      <c r="T46" s="252">
        <v>0</v>
      </c>
      <c r="U46" s="252">
        <v>0</v>
      </c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</row>
    <row r="47" spans="1:41" ht="18.75" customHeight="1" x14ac:dyDescent="0.25">
      <c r="A47" s="586"/>
      <c r="B47" s="253" t="s">
        <v>122</v>
      </c>
      <c r="C47" s="71">
        <f t="shared" ref="C47:U47" si="7">SUM(C45:C46)</f>
        <v>152</v>
      </c>
      <c r="D47" s="254">
        <f t="shared" si="7"/>
        <v>150</v>
      </c>
      <c r="E47" s="243">
        <f t="shared" si="7"/>
        <v>2</v>
      </c>
      <c r="F47" s="243">
        <f t="shared" si="7"/>
        <v>0</v>
      </c>
      <c r="G47" s="243">
        <f t="shared" si="7"/>
        <v>0</v>
      </c>
      <c r="H47" s="243">
        <f t="shared" si="7"/>
        <v>0</v>
      </c>
      <c r="I47" s="243">
        <f t="shared" si="7"/>
        <v>0</v>
      </c>
      <c r="J47" s="243">
        <f t="shared" si="7"/>
        <v>0</v>
      </c>
      <c r="K47" s="75">
        <f t="shared" si="7"/>
        <v>399</v>
      </c>
      <c r="L47" s="243">
        <f t="shared" si="7"/>
        <v>359</v>
      </c>
      <c r="M47" s="243">
        <f t="shared" si="7"/>
        <v>13</v>
      </c>
      <c r="N47" s="71">
        <f t="shared" si="7"/>
        <v>40</v>
      </c>
      <c r="O47" s="254">
        <f t="shared" si="7"/>
        <v>24</v>
      </c>
      <c r="P47" s="243">
        <f t="shared" si="7"/>
        <v>14</v>
      </c>
      <c r="Q47" s="243">
        <f t="shared" si="7"/>
        <v>0</v>
      </c>
      <c r="R47" s="255">
        <f t="shared" si="7"/>
        <v>0</v>
      </c>
      <c r="S47" s="243">
        <f t="shared" si="7"/>
        <v>2</v>
      </c>
      <c r="T47" s="255">
        <f t="shared" si="7"/>
        <v>0</v>
      </c>
      <c r="U47" s="255">
        <f t="shared" si="7"/>
        <v>0</v>
      </c>
      <c r="V47" s="231"/>
      <c r="W47" s="231"/>
      <c r="X47" s="231"/>
      <c r="Y47" s="231"/>
      <c r="Z47" s="231"/>
      <c r="AA47" s="231"/>
      <c r="AB47" s="231"/>
      <c r="AC47" s="231"/>
      <c r="AD47" s="231"/>
      <c r="AE47" s="231"/>
      <c r="AF47" s="231"/>
      <c r="AG47" s="231"/>
      <c r="AH47" s="231"/>
      <c r="AI47" s="231"/>
      <c r="AJ47" s="231"/>
      <c r="AK47" s="231"/>
      <c r="AL47" s="231"/>
      <c r="AM47" s="231"/>
      <c r="AN47" s="231"/>
      <c r="AO47" s="231"/>
    </row>
    <row r="48" spans="1:41" ht="18.75" customHeight="1" x14ac:dyDescent="0.25">
      <c r="A48" s="587"/>
      <c r="B48" s="256" t="s">
        <v>39</v>
      </c>
      <c r="C48" s="6">
        <f t="shared" ref="C48:U48" si="8">C32+C39+C43+C47</f>
        <v>1405</v>
      </c>
      <c r="D48" s="6">
        <f t="shared" si="8"/>
        <v>1347</v>
      </c>
      <c r="E48" s="6">
        <f t="shared" si="8"/>
        <v>30</v>
      </c>
      <c r="F48" s="6">
        <f t="shared" si="8"/>
        <v>19</v>
      </c>
      <c r="G48" s="6">
        <f t="shared" si="8"/>
        <v>1</v>
      </c>
      <c r="H48" s="6">
        <f t="shared" si="8"/>
        <v>7</v>
      </c>
      <c r="I48" s="6">
        <f t="shared" si="8"/>
        <v>1</v>
      </c>
      <c r="J48" s="6">
        <f t="shared" si="8"/>
        <v>0</v>
      </c>
      <c r="K48" s="6">
        <f t="shared" si="8"/>
        <v>7140</v>
      </c>
      <c r="L48" s="6">
        <f t="shared" si="8"/>
        <v>6095</v>
      </c>
      <c r="M48" s="6">
        <f t="shared" si="8"/>
        <v>291</v>
      </c>
      <c r="N48" s="6">
        <f t="shared" si="8"/>
        <v>964</v>
      </c>
      <c r="O48" s="6">
        <f t="shared" si="8"/>
        <v>438</v>
      </c>
      <c r="P48" s="6">
        <f t="shared" si="8"/>
        <v>139</v>
      </c>
      <c r="Q48" s="6">
        <f t="shared" si="8"/>
        <v>342</v>
      </c>
      <c r="R48" s="6">
        <f t="shared" si="8"/>
        <v>0</v>
      </c>
      <c r="S48" s="6">
        <f t="shared" si="8"/>
        <v>17</v>
      </c>
      <c r="T48" s="6">
        <f t="shared" si="8"/>
        <v>23</v>
      </c>
      <c r="U48" s="53">
        <f t="shared" si="8"/>
        <v>4</v>
      </c>
      <c r="V48" s="3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</row>
    <row r="49" spans="1:41" ht="18.75" customHeight="1" x14ac:dyDescent="0.3">
      <c r="A49" s="77"/>
      <c r="B49" s="77"/>
      <c r="C49" s="77"/>
      <c r="D49" s="77"/>
      <c r="E49" s="77"/>
      <c r="F49" s="77"/>
      <c r="G49" s="77"/>
      <c r="H49" s="77"/>
      <c r="I49" s="77"/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  <c r="AC49" s="77"/>
      <c r="AD49" s="77"/>
      <c r="AE49" s="77"/>
      <c r="AF49" s="77"/>
      <c r="AG49" s="77"/>
      <c r="AH49" s="77"/>
      <c r="AI49" s="77"/>
      <c r="AJ49" s="77"/>
      <c r="AK49" s="77"/>
      <c r="AL49" s="77"/>
      <c r="AM49" s="77"/>
      <c r="AN49" s="77"/>
      <c r="AO49" s="77"/>
    </row>
    <row r="50" spans="1:41" ht="18.75" customHeight="1" x14ac:dyDescent="0.3">
      <c r="A50" s="77"/>
      <c r="B50" s="77"/>
      <c r="C50" s="77"/>
      <c r="D50" s="77"/>
      <c r="E50" s="77"/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  <c r="AC50" s="77"/>
      <c r="AD50" s="77"/>
      <c r="AE50" s="77"/>
      <c r="AF50" s="77"/>
      <c r="AG50" s="77"/>
      <c r="AH50" s="77"/>
      <c r="AI50" s="77"/>
      <c r="AJ50" s="77"/>
      <c r="AK50" s="77"/>
      <c r="AL50" s="77"/>
      <c r="AM50" s="77"/>
      <c r="AN50" s="77"/>
      <c r="AO50" s="77"/>
    </row>
    <row r="51" spans="1:41" ht="15.75" customHeight="1" x14ac:dyDescent="0.3">
      <c r="A51" s="77"/>
      <c r="B51" s="581" t="s">
        <v>47</v>
      </c>
      <c r="C51" s="579"/>
      <c r="D51" s="579"/>
      <c r="E51" s="579"/>
      <c r="F51" s="579"/>
      <c r="G51" s="579"/>
      <c r="H51" s="579"/>
      <c r="I51" s="579"/>
      <c r="J51" s="579"/>
      <c r="K51" s="579"/>
      <c r="L51" s="579"/>
      <c r="M51" s="580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  <c r="AC51" s="77"/>
      <c r="AD51" s="77"/>
      <c r="AE51" s="77"/>
      <c r="AF51" s="77"/>
      <c r="AG51" s="77"/>
      <c r="AH51" s="77"/>
      <c r="AI51" s="77"/>
      <c r="AJ51" s="77"/>
      <c r="AK51" s="77"/>
      <c r="AL51" s="77"/>
      <c r="AM51" s="77"/>
      <c r="AN51" s="77"/>
      <c r="AO51" s="77"/>
    </row>
    <row r="52" spans="1:41" ht="18.75" customHeight="1" x14ac:dyDescent="0.3">
      <c r="A52" s="77"/>
      <c r="B52" s="582" t="s">
        <v>96</v>
      </c>
      <c r="C52" s="583"/>
      <c r="D52" s="583"/>
      <c r="E52" s="583"/>
      <c r="F52" s="583"/>
      <c r="G52" s="583"/>
      <c r="H52" s="583"/>
      <c r="I52" s="583"/>
      <c r="J52" s="583"/>
      <c r="K52" s="583"/>
      <c r="L52" s="583"/>
      <c r="M52" s="584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  <c r="AC52" s="77"/>
      <c r="AD52" s="77"/>
      <c r="AE52" s="77"/>
      <c r="AF52" s="77"/>
      <c r="AG52" s="77"/>
      <c r="AH52" s="77"/>
      <c r="AI52" s="77"/>
      <c r="AJ52" s="77"/>
      <c r="AK52" s="77"/>
      <c r="AL52" s="77"/>
      <c r="AM52" s="77"/>
      <c r="AN52" s="77"/>
      <c r="AO52" s="77"/>
    </row>
    <row r="53" spans="1:41" ht="18.75" customHeight="1" x14ac:dyDescent="0.3">
      <c r="A53" s="77"/>
      <c r="B53" s="588" t="s">
        <v>97</v>
      </c>
      <c r="C53" s="589"/>
      <c r="D53" s="589"/>
      <c r="E53" s="589"/>
      <c r="F53" s="589"/>
      <c r="G53" s="589"/>
      <c r="H53" s="589"/>
      <c r="I53" s="589"/>
      <c r="J53" s="589"/>
      <c r="K53" s="589"/>
      <c r="L53" s="589"/>
      <c r="M53" s="590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  <c r="AC53" s="77"/>
      <c r="AD53" s="77"/>
      <c r="AE53" s="77"/>
      <c r="AF53" s="77"/>
      <c r="AG53" s="77"/>
      <c r="AH53" s="77"/>
      <c r="AI53" s="77"/>
      <c r="AJ53" s="77"/>
      <c r="AK53" s="77"/>
      <c r="AL53" s="77"/>
      <c r="AM53" s="77"/>
      <c r="AN53" s="77"/>
      <c r="AO53" s="77"/>
    </row>
    <row r="54" spans="1:41" ht="18.75" customHeight="1" x14ac:dyDescent="0.3">
      <c r="A54" s="77"/>
      <c r="B54" s="588" t="s">
        <v>98</v>
      </c>
      <c r="C54" s="589"/>
      <c r="D54" s="589"/>
      <c r="E54" s="589"/>
      <c r="F54" s="589"/>
      <c r="G54" s="589"/>
      <c r="H54" s="589"/>
      <c r="I54" s="589"/>
      <c r="J54" s="589"/>
      <c r="K54" s="589"/>
      <c r="L54" s="589"/>
      <c r="M54" s="590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  <c r="AC54" s="77"/>
      <c r="AD54" s="77"/>
      <c r="AE54" s="77"/>
      <c r="AF54" s="77"/>
      <c r="AG54" s="77"/>
      <c r="AH54" s="77"/>
      <c r="AI54" s="77"/>
      <c r="AJ54" s="77"/>
      <c r="AK54" s="77"/>
      <c r="AL54" s="77"/>
      <c r="AM54" s="77"/>
      <c r="AN54" s="77"/>
      <c r="AO54" s="77"/>
    </row>
    <row r="55" spans="1:41" ht="18.75" customHeight="1" x14ac:dyDescent="0.3">
      <c r="A55" s="77"/>
      <c r="B55" s="588" t="s">
        <v>129</v>
      </c>
      <c r="C55" s="589"/>
      <c r="D55" s="589"/>
      <c r="E55" s="589"/>
      <c r="F55" s="589"/>
      <c r="G55" s="589"/>
      <c r="H55" s="589"/>
      <c r="I55" s="589"/>
      <c r="J55" s="589"/>
      <c r="K55" s="589"/>
      <c r="L55" s="589"/>
      <c r="M55" s="590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  <c r="AC55" s="77"/>
      <c r="AD55" s="77"/>
      <c r="AE55" s="77"/>
      <c r="AF55" s="77"/>
      <c r="AG55" s="77"/>
      <c r="AH55" s="77"/>
      <c r="AI55" s="77"/>
      <c r="AJ55" s="77"/>
      <c r="AK55" s="77"/>
      <c r="AL55" s="77"/>
      <c r="AM55" s="77"/>
      <c r="AN55" s="77"/>
      <c r="AO55" s="77"/>
    </row>
    <row r="56" spans="1:41" ht="18.75" customHeight="1" x14ac:dyDescent="0.3">
      <c r="A56" s="77"/>
      <c r="B56" s="588" t="s">
        <v>99</v>
      </c>
      <c r="C56" s="589"/>
      <c r="D56" s="589"/>
      <c r="E56" s="589"/>
      <c r="F56" s="589"/>
      <c r="G56" s="589"/>
      <c r="H56" s="589"/>
      <c r="I56" s="589"/>
      <c r="J56" s="589"/>
      <c r="K56" s="589"/>
      <c r="L56" s="589"/>
      <c r="M56" s="590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  <c r="AC56" s="77"/>
      <c r="AD56" s="77"/>
      <c r="AE56" s="77"/>
      <c r="AF56" s="77"/>
      <c r="AG56" s="77"/>
      <c r="AH56" s="77"/>
      <c r="AI56" s="77"/>
      <c r="AJ56" s="77"/>
      <c r="AK56" s="77"/>
      <c r="AL56" s="77"/>
      <c r="AM56" s="77"/>
      <c r="AN56" s="77"/>
      <c r="AO56" s="77"/>
    </row>
    <row r="57" spans="1:41" ht="18.75" customHeight="1" x14ac:dyDescent="0.3">
      <c r="A57" s="77"/>
      <c r="B57" s="588" t="s">
        <v>114</v>
      </c>
      <c r="C57" s="589"/>
      <c r="D57" s="589"/>
      <c r="E57" s="589"/>
      <c r="F57" s="589"/>
      <c r="G57" s="589"/>
      <c r="H57" s="589"/>
      <c r="I57" s="589"/>
      <c r="J57" s="589"/>
      <c r="K57" s="589"/>
      <c r="L57" s="589"/>
      <c r="M57" s="590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  <c r="AC57" s="77"/>
      <c r="AD57" s="77"/>
      <c r="AE57" s="77"/>
      <c r="AF57" s="77"/>
      <c r="AG57" s="77"/>
      <c r="AH57" s="77"/>
      <c r="AI57" s="77"/>
      <c r="AJ57" s="77"/>
      <c r="AK57" s="77"/>
      <c r="AL57" s="77"/>
      <c r="AM57" s="77"/>
      <c r="AN57" s="77"/>
      <c r="AO57" s="77"/>
    </row>
    <row r="58" spans="1:41" ht="18.75" customHeight="1" x14ac:dyDescent="0.3">
      <c r="A58" s="77"/>
      <c r="B58" s="591" t="s">
        <v>101</v>
      </c>
      <c r="C58" s="592"/>
      <c r="D58" s="592"/>
      <c r="E58" s="592"/>
      <c r="F58" s="592"/>
      <c r="G58" s="592"/>
      <c r="H58" s="592"/>
      <c r="I58" s="592"/>
      <c r="J58" s="592"/>
      <c r="K58" s="592"/>
      <c r="L58" s="592"/>
      <c r="M58" s="593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  <c r="AC58" s="77"/>
      <c r="AD58" s="77"/>
      <c r="AE58" s="77"/>
      <c r="AF58" s="77"/>
      <c r="AG58" s="77"/>
      <c r="AH58" s="77"/>
      <c r="AI58" s="77"/>
      <c r="AJ58" s="77"/>
      <c r="AK58" s="77"/>
      <c r="AL58" s="77"/>
      <c r="AM58" s="77"/>
      <c r="AN58" s="77"/>
      <c r="AO58" s="77"/>
    </row>
    <row r="59" spans="1:41" ht="18.75" customHeight="1" x14ac:dyDescent="0.3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  <c r="AC59" s="77"/>
      <c r="AD59" s="77"/>
      <c r="AE59" s="77"/>
      <c r="AF59" s="77"/>
      <c r="AG59" s="77"/>
      <c r="AH59" s="77"/>
      <c r="AI59" s="77"/>
      <c r="AJ59" s="77"/>
      <c r="AK59" s="77"/>
      <c r="AL59" s="77"/>
      <c r="AM59" s="77"/>
      <c r="AN59" s="77"/>
      <c r="AO59" s="77"/>
    </row>
    <row r="60" spans="1:41" ht="18.75" customHeight="1" x14ac:dyDescent="0.3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  <c r="AH60" s="77"/>
      <c r="AI60" s="77"/>
      <c r="AJ60" s="77"/>
      <c r="AK60" s="77"/>
      <c r="AL60" s="77"/>
      <c r="AM60" s="77"/>
      <c r="AN60" s="77"/>
      <c r="AO60" s="77"/>
    </row>
    <row r="61" spans="1:41" ht="18.75" customHeight="1" x14ac:dyDescent="0.3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  <c r="AL61" s="77"/>
      <c r="AM61" s="77"/>
      <c r="AN61" s="77"/>
      <c r="AO61" s="77"/>
    </row>
    <row r="62" spans="1:41" ht="18.75" customHeight="1" x14ac:dyDescent="0.3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  <c r="AC62" s="77"/>
      <c r="AD62" s="77"/>
      <c r="AE62" s="77"/>
      <c r="AF62" s="77"/>
      <c r="AG62" s="77"/>
      <c r="AH62" s="77"/>
      <c r="AI62" s="77"/>
      <c r="AJ62" s="77"/>
      <c r="AK62" s="77"/>
      <c r="AL62" s="77"/>
      <c r="AM62" s="77"/>
      <c r="AN62" s="77"/>
      <c r="AO62" s="77"/>
    </row>
    <row r="63" spans="1:41" ht="18.75" customHeight="1" x14ac:dyDescent="0.3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  <c r="AC63" s="77"/>
      <c r="AD63" s="77"/>
      <c r="AE63" s="77"/>
      <c r="AF63" s="77"/>
      <c r="AG63" s="77"/>
      <c r="AH63" s="77"/>
      <c r="AI63" s="77"/>
      <c r="AJ63" s="77"/>
      <c r="AK63" s="77"/>
      <c r="AL63" s="77"/>
      <c r="AM63" s="77"/>
      <c r="AN63" s="77"/>
      <c r="AO63" s="77"/>
    </row>
    <row r="64" spans="1:41" ht="18.75" customHeight="1" x14ac:dyDescent="0.3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  <c r="AC64" s="77"/>
      <c r="AD64" s="77"/>
      <c r="AE64" s="77"/>
      <c r="AF64" s="77"/>
      <c r="AG64" s="77"/>
      <c r="AH64" s="77"/>
      <c r="AI64" s="77"/>
      <c r="AJ64" s="77"/>
      <c r="AK64" s="77"/>
      <c r="AL64" s="77"/>
      <c r="AM64" s="77"/>
      <c r="AN64" s="77"/>
      <c r="AO64" s="77"/>
    </row>
    <row r="65" spans="1:41" ht="18.75" customHeight="1" x14ac:dyDescent="0.3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  <c r="AC65" s="77"/>
      <c r="AD65" s="77"/>
      <c r="AE65" s="77"/>
      <c r="AF65" s="77"/>
      <c r="AG65" s="77"/>
      <c r="AH65" s="77"/>
      <c r="AI65" s="77"/>
      <c r="AJ65" s="77"/>
      <c r="AK65" s="77"/>
      <c r="AL65" s="77"/>
      <c r="AM65" s="77"/>
      <c r="AN65" s="77"/>
      <c r="AO65" s="77"/>
    </row>
    <row r="66" spans="1:41" ht="18.75" customHeight="1" x14ac:dyDescent="0.3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  <c r="AD66" s="77"/>
      <c r="AE66" s="77"/>
      <c r="AF66" s="77"/>
      <c r="AG66" s="77"/>
      <c r="AH66" s="77"/>
      <c r="AI66" s="77"/>
      <c r="AJ66" s="77"/>
      <c r="AK66" s="77"/>
      <c r="AL66" s="77"/>
      <c r="AM66" s="77"/>
      <c r="AN66" s="77"/>
      <c r="AO66" s="77"/>
    </row>
    <row r="67" spans="1:41" ht="18.75" customHeight="1" x14ac:dyDescent="0.3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  <c r="AC67" s="77"/>
      <c r="AD67" s="77"/>
      <c r="AE67" s="77"/>
      <c r="AF67" s="77"/>
      <c r="AG67" s="77"/>
      <c r="AH67" s="77"/>
      <c r="AI67" s="77"/>
      <c r="AJ67" s="77"/>
      <c r="AK67" s="77"/>
      <c r="AL67" s="77"/>
      <c r="AM67" s="77"/>
      <c r="AN67" s="77"/>
      <c r="AO67" s="77"/>
    </row>
    <row r="68" spans="1:41" ht="18.75" customHeight="1" x14ac:dyDescent="0.3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  <c r="AC68" s="77"/>
      <c r="AD68" s="77"/>
      <c r="AE68" s="77"/>
      <c r="AF68" s="77"/>
      <c r="AG68" s="77"/>
      <c r="AH68" s="77"/>
      <c r="AI68" s="77"/>
      <c r="AJ68" s="77"/>
      <c r="AK68" s="77"/>
      <c r="AL68" s="77"/>
      <c r="AM68" s="77"/>
      <c r="AN68" s="77"/>
      <c r="AO68" s="77"/>
    </row>
    <row r="69" spans="1:41" ht="18.75" customHeight="1" x14ac:dyDescent="0.3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  <c r="AM69" s="77"/>
      <c r="AN69" s="77"/>
      <c r="AO69" s="77"/>
    </row>
    <row r="70" spans="1:41" ht="18.75" customHeight="1" x14ac:dyDescent="0.3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  <c r="AN70" s="77"/>
      <c r="AO70" s="77"/>
    </row>
    <row r="71" spans="1:41" ht="18.75" customHeight="1" x14ac:dyDescent="0.3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  <c r="AC71" s="77"/>
      <c r="AD71" s="77"/>
      <c r="AE71" s="77"/>
      <c r="AF71" s="77"/>
      <c r="AG71" s="77"/>
      <c r="AH71" s="77"/>
      <c r="AI71" s="77"/>
      <c r="AJ71" s="77"/>
      <c r="AK71" s="77"/>
      <c r="AL71" s="77"/>
      <c r="AM71" s="77"/>
      <c r="AN71" s="77"/>
      <c r="AO71" s="77"/>
    </row>
    <row r="72" spans="1:41" ht="18.75" customHeight="1" x14ac:dyDescent="0.3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  <c r="AN72" s="77"/>
      <c r="AO72" s="77"/>
    </row>
    <row r="73" spans="1:41" ht="18.75" customHeight="1" x14ac:dyDescent="0.3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</row>
    <row r="74" spans="1:41" ht="18.75" customHeight="1" x14ac:dyDescent="0.3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  <c r="AN74" s="77"/>
      <c r="AO74" s="77"/>
    </row>
    <row r="75" spans="1:41" ht="18.75" customHeight="1" x14ac:dyDescent="0.3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</row>
    <row r="76" spans="1:41" ht="18.75" customHeight="1" x14ac:dyDescent="0.3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  <c r="AJ76" s="77"/>
      <c r="AK76" s="77"/>
      <c r="AL76" s="77"/>
      <c r="AM76" s="77"/>
      <c r="AN76" s="77"/>
      <c r="AO76" s="77"/>
    </row>
    <row r="77" spans="1:41" ht="18.75" customHeight="1" x14ac:dyDescent="0.3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  <c r="AJ77" s="77"/>
      <c r="AK77" s="77"/>
      <c r="AL77" s="77"/>
      <c r="AM77" s="77"/>
      <c r="AN77" s="77"/>
      <c r="AO77" s="77"/>
    </row>
    <row r="78" spans="1:41" ht="18.75" customHeight="1" x14ac:dyDescent="0.3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  <c r="AC78" s="77"/>
      <c r="AD78" s="77"/>
      <c r="AE78" s="77"/>
      <c r="AF78" s="77"/>
      <c r="AG78" s="77"/>
      <c r="AH78" s="77"/>
      <c r="AI78" s="77"/>
      <c r="AJ78" s="77"/>
      <c r="AK78" s="77"/>
      <c r="AL78" s="77"/>
      <c r="AM78" s="77"/>
      <c r="AN78" s="77"/>
      <c r="AO78" s="77"/>
    </row>
    <row r="79" spans="1:41" ht="18.75" customHeight="1" x14ac:dyDescent="0.3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  <c r="AM79" s="77"/>
      <c r="AN79" s="77"/>
      <c r="AO79" s="77"/>
    </row>
    <row r="80" spans="1:41" ht="18.75" customHeight="1" x14ac:dyDescent="0.3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  <c r="AC80" s="77"/>
      <c r="AD80" s="77"/>
      <c r="AE80" s="77"/>
      <c r="AF80" s="77"/>
      <c r="AG80" s="77"/>
      <c r="AH80" s="77"/>
      <c r="AI80" s="77"/>
      <c r="AJ80" s="77"/>
      <c r="AK80" s="77"/>
      <c r="AL80" s="77"/>
      <c r="AM80" s="77"/>
      <c r="AN80" s="77"/>
      <c r="AO80" s="77"/>
    </row>
    <row r="81" spans="1:41" ht="18.75" customHeight="1" x14ac:dyDescent="0.3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</row>
    <row r="82" spans="1:41" ht="18.75" customHeight="1" x14ac:dyDescent="0.3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  <c r="AM82" s="77"/>
      <c r="AN82" s="77"/>
      <c r="AO82" s="77"/>
    </row>
    <row r="83" spans="1:41" ht="18.75" customHeight="1" x14ac:dyDescent="0.3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77"/>
      <c r="AL83" s="77"/>
      <c r="AM83" s="77"/>
      <c r="AN83" s="77"/>
      <c r="AO83" s="77"/>
    </row>
    <row r="84" spans="1:41" ht="18.75" customHeight="1" x14ac:dyDescent="0.3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77"/>
      <c r="AK84" s="77"/>
      <c r="AL84" s="77"/>
      <c r="AM84" s="77"/>
      <c r="AN84" s="77"/>
      <c r="AO84" s="77"/>
    </row>
    <row r="85" spans="1:41" ht="18.75" customHeight="1" x14ac:dyDescent="0.3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  <c r="AJ85" s="77"/>
      <c r="AK85" s="77"/>
      <c r="AL85" s="77"/>
      <c r="AM85" s="77"/>
      <c r="AN85" s="77"/>
      <c r="AO85" s="77"/>
    </row>
    <row r="86" spans="1:41" ht="18.75" customHeight="1" x14ac:dyDescent="0.3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  <c r="AL86" s="77"/>
      <c r="AM86" s="77"/>
      <c r="AN86" s="77"/>
      <c r="AO86" s="77"/>
    </row>
    <row r="87" spans="1:41" ht="18.75" customHeight="1" x14ac:dyDescent="0.3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  <c r="AN87" s="77"/>
      <c r="AO87" s="77"/>
    </row>
    <row r="88" spans="1:41" ht="18.75" customHeight="1" x14ac:dyDescent="0.3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  <c r="AN88" s="77"/>
      <c r="AO88" s="77"/>
    </row>
    <row r="89" spans="1:41" ht="18.75" customHeight="1" x14ac:dyDescent="0.3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  <c r="AN89" s="77"/>
      <c r="AO89" s="77"/>
    </row>
    <row r="90" spans="1:41" ht="18.75" customHeight="1" x14ac:dyDescent="0.3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  <c r="AN90" s="77"/>
      <c r="AO90" s="77"/>
    </row>
    <row r="91" spans="1:41" ht="18.75" customHeight="1" x14ac:dyDescent="0.3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77"/>
    </row>
    <row r="92" spans="1:41" ht="18.75" customHeight="1" x14ac:dyDescent="0.3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77"/>
      <c r="AM92" s="77"/>
      <c r="AN92" s="77"/>
      <c r="AO92" s="77"/>
    </row>
    <row r="93" spans="1:41" ht="18.75" customHeight="1" x14ac:dyDescent="0.3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  <c r="AJ93" s="77"/>
      <c r="AK93" s="77"/>
      <c r="AL93" s="77"/>
      <c r="AM93" s="77"/>
      <c r="AN93" s="77"/>
      <c r="AO93" s="77"/>
    </row>
    <row r="94" spans="1:41" ht="18.75" customHeight="1" x14ac:dyDescent="0.3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  <c r="AN94" s="77"/>
      <c r="AO94" s="77"/>
    </row>
    <row r="95" spans="1:41" ht="18.75" customHeight="1" x14ac:dyDescent="0.3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7"/>
      <c r="AM95" s="77"/>
      <c r="AN95" s="77"/>
      <c r="AO95" s="77"/>
    </row>
    <row r="96" spans="1:41" ht="18.75" customHeight="1" x14ac:dyDescent="0.3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</row>
    <row r="97" spans="1:41" ht="18.75" customHeight="1" x14ac:dyDescent="0.3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  <c r="AM97" s="77"/>
      <c r="AN97" s="77"/>
      <c r="AO97" s="77"/>
    </row>
    <row r="98" spans="1:41" ht="18.75" customHeight="1" x14ac:dyDescent="0.3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77"/>
      <c r="AM98" s="77"/>
      <c r="AN98" s="77"/>
      <c r="AO98" s="77"/>
    </row>
    <row r="99" spans="1:41" ht="18.75" customHeight="1" x14ac:dyDescent="0.3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  <c r="AM99" s="77"/>
      <c r="AN99" s="77"/>
      <c r="AO99" s="77"/>
    </row>
    <row r="100" spans="1:41" ht="18.75" customHeight="1" x14ac:dyDescent="0.3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  <c r="AN100" s="77"/>
      <c r="AO100" s="77"/>
    </row>
    <row r="101" spans="1:41" ht="18.75" customHeight="1" x14ac:dyDescent="0.3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7"/>
      <c r="AM101" s="77"/>
      <c r="AN101" s="77"/>
      <c r="AO101" s="77"/>
    </row>
    <row r="102" spans="1:41" ht="18.75" customHeight="1" x14ac:dyDescent="0.3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  <c r="AN102" s="77"/>
      <c r="AO102" s="77"/>
    </row>
    <row r="103" spans="1:41" ht="18.75" customHeight="1" x14ac:dyDescent="0.3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  <c r="AN103" s="77"/>
      <c r="AO103" s="77"/>
    </row>
    <row r="104" spans="1:41" ht="18.75" customHeight="1" x14ac:dyDescent="0.3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  <c r="AN104" s="77"/>
      <c r="AO104" s="77"/>
    </row>
    <row r="105" spans="1:41" ht="18.75" customHeight="1" x14ac:dyDescent="0.3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  <c r="AM105" s="77"/>
      <c r="AN105" s="77"/>
      <c r="AO105" s="77"/>
    </row>
    <row r="106" spans="1:41" ht="18.75" customHeight="1" x14ac:dyDescent="0.3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</row>
    <row r="107" spans="1:41" ht="18.75" customHeight="1" x14ac:dyDescent="0.3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  <c r="AN107" s="77"/>
      <c r="AO107" s="77"/>
    </row>
    <row r="108" spans="1:41" ht="18.75" customHeight="1" x14ac:dyDescent="0.3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</row>
    <row r="109" spans="1:41" ht="18.75" customHeight="1" x14ac:dyDescent="0.3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</row>
    <row r="110" spans="1:41" ht="18.75" customHeight="1" x14ac:dyDescent="0.3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</row>
    <row r="111" spans="1:41" ht="18.75" customHeight="1" x14ac:dyDescent="0.3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</row>
    <row r="112" spans="1:41" ht="18.75" customHeight="1" x14ac:dyDescent="0.3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</row>
    <row r="113" spans="1:41" ht="18.75" customHeight="1" x14ac:dyDescent="0.3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</row>
    <row r="114" spans="1:41" ht="18.75" customHeight="1" x14ac:dyDescent="0.3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</row>
    <row r="115" spans="1:41" ht="18.75" customHeight="1" x14ac:dyDescent="0.3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</row>
    <row r="116" spans="1:41" ht="18.75" customHeight="1" x14ac:dyDescent="0.3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</row>
    <row r="117" spans="1:41" ht="18.75" customHeight="1" x14ac:dyDescent="0.3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  <c r="AN117" s="77"/>
      <c r="AO117" s="77"/>
    </row>
    <row r="118" spans="1:41" ht="18.75" customHeight="1" x14ac:dyDescent="0.3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77"/>
    </row>
    <row r="119" spans="1:41" ht="18.75" customHeight="1" x14ac:dyDescent="0.3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</row>
    <row r="120" spans="1:41" ht="18.75" customHeight="1" x14ac:dyDescent="0.3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</row>
    <row r="121" spans="1:41" ht="18.75" customHeight="1" x14ac:dyDescent="0.3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  <c r="AN121" s="77"/>
      <c r="AO121" s="77"/>
    </row>
    <row r="122" spans="1:41" ht="18.75" customHeight="1" x14ac:dyDescent="0.3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  <c r="AN122" s="77"/>
      <c r="AO122" s="77"/>
    </row>
    <row r="123" spans="1:41" ht="18.75" customHeight="1" x14ac:dyDescent="0.3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</row>
    <row r="124" spans="1:41" ht="18.75" customHeight="1" x14ac:dyDescent="0.3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77"/>
      <c r="AO124" s="77"/>
    </row>
    <row r="125" spans="1:41" ht="18.75" customHeight="1" x14ac:dyDescent="0.3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</row>
    <row r="126" spans="1:41" ht="18.75" customHeight="1" x14ac:dyDescent="0.3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</row>
    <row r="127" spans="1:41" ht="18.75" customHeight="1" x14ac:dyDescent="0.3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</row>
    <row r="128" spans="1:41" ht="18.75" customHeight="1" x14ac:dyDescent="0.3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  <c r="AN128" s="77"/>
      <c r="AO128" s="77"/>
    </row>
    <row r="129" spans="1:41" ht="18.75" customHeight="1" x14ac:dyDescent="0.3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</row>
    <row r="130" spans="1:41" ht="18.75" customHeight="1" x14ac:dyDescent="0.3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</row>
    <row r="131" spans="1:41" ht="18.75" customHeight="1" x14ac:dyDescent="0.3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</row>
    <row r="132" spans="1:41" ht="18.75" customHeight="1" x14ac:dyDescent="0.3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  <c r="AN132" s="77"/>
      <c r="AO132" s="77"/>
    </row>
    <row r="133" spans="1:41" ht="18.75" customHeight="1" x14ac:dyDescent="0.3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</row>
    <row r="134" spans="1:41" ht="18.75" customHeight="1" x14ac:dyDescent="0.3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  <c r="AN134" s="77"/>
      <c r="AO134" s="77"/>
    </row>
    <row r="135" spans="1:41" ht="18.75" customHeight="1" x14ac:dyDescent="0.3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</row>
    <row r="136" spans="1:41" ht="18.75" customHeight="1" x14ac:dyDescent="0.3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</row>
    <row r="137" spans="1:41" ht="18.75" customHeight="1" x14ac:dyDescent="0.3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</row>
    <row r="138" spans="1:41" ht="18.75" customHeight="1" x14ac:dyDescent="0.3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</row>
    <row r="139" spans="1:41" ht="18.75" customHeight="1" x14ac:dyDescent="0.3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  <c r="AN139" s="77"/>
      <c r="AO139" s="77"/>
    </row>
    <row r="140" spans="1:41" ht="18.75" customHeight="1" x14ac:dyDescent="0.3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</row>
    <row r="141" spans="1:41" ht="18.75" customHeight="1" x14ac:dyDescent="0.3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</row>
    <row r="142" spans="1:41" ht="18.75" customHeight="1" x14ac:dyDescent="0.3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</row>
    <row r="143" spans="1:41" ht="18.75" customHeight="1" x14ac:dyDescent="0.3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  <c r="AN143" s="77"/>
      <c r="AO143" s="77"/>
    </row>
    <row r="144" spans="1:41" ht="18.75" customHeight="1" x14ac:dyDescent="0.3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</row>
    <row r="145" spans="1:41" ht="18.75" customHeight="1" x14ac:dyDescent="0.3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  <c r="AN145" s="77"/>
      <c r="AO145" s="77"/>
    </row>
    <row r="146" spans="1:41" ht="18.75" customHeight="1" x14ac:dyDescent="0.3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</row>
    <row r="147" spans="1:41" ht="18.75" customHeight="1" x14ac:dyDescent="0.3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</row>
    <row r="148" spans="1:41" ht="18.75" customHeight="1" x14ac:dyDescent="0.3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</row>
    <row r="149" spans="1:41" ht="18.75" customHeight="1" x14ac:dyDescent="0.3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  <c r="AN149" s="77"/>
      <c r="AO149" s="77"/>
    </row>
    <row r="150" spans="1:41" ht="18.75" customHeight="1" x14ac:dyDescent="0.3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</row>
    <row r="151" spans="1:41" ht="18.75" customHeight="1" x14ac:dyDescent="0.3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  <c r="AN151" s="77"/>
      <c r="AO151" s="77"/>
    </row>
    <row r="152" spans="1:41" ht="18.75" customHeight="1" x14ac:dyDescent="0.3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  <c r="AN152" s="77"/>
      <c r="AO152" s="77"/>
    </row>
    <row r="153" spans="1:41" ht="18.75" customHeight="1" x14ac:dyDescent="0.3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</row>
    <row r="154" spans="1:41" ht="18.75" customHeight="1" x14ac:dyDescent="0.3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  <c r="AN154" s="77"/>
      <c r="AO154" s="77"/>
    </row>
    <row r="155" spans="1:41" ht="18.75" customHeight="1" x14ac:dyDescent="0.3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</row>
    <row r="156" spans="1:41" ht="18.75" customHeight="1" x14ac:dyDescent="0.3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</row>
    <row r="157" spans="1:41" ht="18.75" customHeight="1" x14ac:dyDescent="0.3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  <c r="AN157" s="77"/>
      <c r="AO157" s="77"/>
    </row>
    <row r="158" spans="1:41" ht="18.75" customHeight="1" x14ac:dyDescent="0.3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</row>
    <row r="159" spans="1:41" ht="18.75" customHeight="1" x14ac:dyDescent="0.3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</row>
    <row r="160" spans="1:41" ht="18.75" customHeight="1" x14ac:dyDescent="0.3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</row>
    <row r="161" spans="1:41" ht="18.75" customHeight="1" x14ac:dyDescent="0.3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</row>
    <row r="162" spans="1:41" ht="18.75" customHeight="1" x14ac:dyDescent="0.3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</row>
    <row r="163" spans="1:41" ht="18.75" customHeight="1" x14ac:dyDescent="0.3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</row>
    <row r="164" spans="1:41" ht="18.75" customHeight="1" x14ac:dyDescent="0.3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</row>
    <row r="165" spans="1:41" ht="18.75" customHeight="1" x14ac:dyDescent="0.3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</row>
    <row r="166" spans="1:41" ht="18.75" customHeight="1" x14ac:dyDescent="0.3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  <c r="AN166" s="77"/>
      <c r="AO166" s="77"/>
    </row>
    <row r="167" spans="1:41" ht="18.75" customHeight="1" x14ac:dyDescent="0.3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</row>
    <row r="168" spans="1:41" ht="18.75" customHeight="1" x14ac:dyDescent="0.3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  <c r="AN168" s="77"/>
      <c r="AO168" s="77"/>
    </row>
    <row r="169" spans="1:41" ht="18.75" customHeight="1" x14ac:dyDescent="0.3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</row>
    <row r="170" spans="1:41" ht="18.75" customHeight="1" x14ac:dyDescent="0.3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</row>
    <row r="171" spans="1:41" ht="18.75" customHeight="1" x14ac:dyDescent="0.3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</row>
    <row r="172" spans="1:41" ht="18.75" customHeight="1" x14ac:dyDescent="0.3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  <c r="AN172" s="77"/>
      <c r="AO172" s="77"/>
    </row>
    <row r="173" spans="1:41" ht="18.75" customHeight="1" x14ac:dyDescent="0.3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  <c r="AN173" s="77"/>
      <c r="AO173" s="77"/>
    </row>
    <row r="174" spans="1:41" ht="18.75" customHeight="1" x14ac:dyDescent="0.3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</row>
    <row r="175" spans="1:41" ht="18.75" customHeight="1" x14ac:dyDescent="0.3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  <c r="AN175" s="77"/>
      <c r="AO175" s="77"/>
    </row>
    <row r="176" spans="1:41" ht="18.75" customHeight="1" x14ac:dyDescent="0.3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</row>
    <row r="177" spans="1:41" ht="18.75" customHeight="1" x14ac:dyDescent="0.3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  <c r="AN177" s="77"/>
      <c r="AO177" s="77"/>
    </row>
    <row r="178" spans="1:41" ht="18.75" customHeight="1" x14ac:dyDescent="0.3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</row>
    <row r="179" spans="1:41" ht="18.75" customHeight="1" x14ac:dyDescent="0.3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  <c r="AN179" s="77"/>
      <c r="AO179" s="77"/>
    </row>
    <row r="180" spans="1:41" ht="18.75" customHeight="1" x14ac:dyDescent="0.3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77"/>
      <c r="AO180" s="77"/>
    </row>
    <row r="181" spans="1:41" ht="18.75" customHeight="1" x14ac:dyDescent="0.3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</row>
    <row r="182" spans="1:41" ht="18.75" customHeight="1" x14ac:dyDescent="0.3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</row>
    <row r="183" spans="1:41" ht="18.75" customHeight="1" x14ac:dyDescent="0.3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</row>
    <row r="184" spans="1:41" ht="18.75" customHeight="1" x14ac:dyDescent="0.3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77"/>
      <c r="AO184" s="77"/>
    </row>
    <row r="185" spans="1:41" ht="18.75" customHeight="1" x14ac:dyDescent="0.3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</row>
    <row r="186" spans="1:41" ht="18.75" customHeight="1" x14ac:dyDescent="0.3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</row>
    <row r="187" spans="1:41" ht="18.75" customHeight="1" x14ac:dyDescent="0.3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  <c r="AN187" s="77"/>
      <c r="AO187" s="77"/>
    </row>
    <row r="188" spans="1:41" ht="18.75" customHeight="1" x14ac:dyDescent="0.3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</row>
    <row r="189" spans="1:41" ht="18.75" customHeight="1" x14ac:dyDescent="0.3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</row>
    <row r="190" spans="1:41" ht="18.75" customHeight="1" x14ac:dyDescent="0.3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</row>
    <row r="191" spans="1:41" ht="18.75" customHeight="1" x14ac:dyDescent="0.3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</row>
    <row r="192" spans="1:41" ht="18.75" customHeight="1" x14ac:dyDescent="0.3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</row>
    <row r="193" spans="1:41" ht="18.75" customHeight="1" x14ac:dyDescent="0.3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</row>
    <row r="194" spans="1:41" ht="18.75" customHeight="1" x14ac:dyDescent="0.3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</row>
    <row r="195" spans="1:41" ht="18.75" customHeight="1" x14ac:dyDescent="0.3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</row>
    <row r="196" spans="1:41" ht="18.75" customHeight="1" x14ac:dyDescent="0.3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</row>
    <row r="197" spans="1:41" ht="18.75" customHeight="1" x14ac:dyDescent="0.3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</row>
    <row r="198" spans="1:41" ht="18.75" customHeight="1" x14ac:dyDescent="0.3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</row>
    <row r="199" spans="1:41" ht="18.75" customHeight="1" x14ac:dyDescent="0.3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</row>
    <row r="200" spans="1:41" ht="18.75" customHeight="1" x14ac:dyDescent="0.3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  <c r="AN200" s="77"/>
      <c r="AO200" s="77"/>
    </row>
    <row r="201" spans="1:41" ht="18.75" customHeight="1" x14ac:dyDescent="0.3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</row>
    <row r="202" spans="1:41" ht="18.75" customHeight="1" x14ac:dyDescent="0.3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  <c r="AN202" s="77"/>
      <c r="AO202" s="77"/>
    </row>
    <row r="203" spans="1:41" ht="18.75" customHeight="1" x14ac:dyDescent="0.3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</row>
    <row r="204" spans="1:41" ht="18.75" customHeight="1" x14ac:dyDescent="0.3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</row>
    <row r="205" spans="1:41" ht="18.75" customHeight="1" x14ac:dyDescent="0.3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</row>
    <row r="206" spans="1:41" ht="18.75" customHeight="1" x14ac:dyDescent="0.3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</row>
    <row r="207" spans="1:41" ht="18.75" customHeight="1" x14ac:dyDescent="0.3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  <c r="AN207" s="77"/>
      <c r="AO207" s="77"/>
    </row>
    <row r="208" spans="1:41" ht="18.75" customHeight="1" x14ac:dyDescent="0.3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</row>
    <row r="209" spans="1:41" ht="18.75" customHeight="1" x14ac:dyDescent="0.3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  <c r="AN209" s="77"/>
      <c r="AO209" s="77"/>
    </row>
    <row r="210" spans="1:41" ht="18.75" customHeight="1" x14ac:dyDescent="0.3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</row>
    <row r="211" spans="1:41" ht="18.75" customHeight="1" x14ac:dyDescent="0.3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  <c r="AN211" s="77"/>
      <c r="AO211" s="77"/>
    </row>
    <row r="212" spans="1:41" ht="18.75" customHeight="1" x14ac:dyDescent="0.3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</row>
    <row r="213" spans="1:41" ht="18.75" customHeight="1" x14ac:dyDescent="0.3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  <c r="AN213" s="77"/>
      <c r="AO213" s="77"/>
    </row>
    <row r="214" spans="1:41" ht="18.75" customHeight="1" x14ac:dyDescent="0.3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</row>
    <row r="215" spans="1:41" ht="18.75" customHeight="1" x14ac:dyDescent="0.3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</row>
    <row r="216" spans="1:41" ht="18.75" customHeight="1" x14ac:dyDescent="0.3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</row>
    <row r="217" spans="1:41" ht="18.75" customHeight="1" x14ac:dyDescent="0.3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</row>
    <row r="218" spans="1:41" ht="18.75" customHeight="1" x14ac:dyDescent="0.3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</row>
    <row r="219" spans="1:41" ht="18.75" customHeight="1" x14ac:dyDescent="0.3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</row>
    <row r="220" spans="1:41" ht="18.75" customHeight="1" x14ac:dyDescent="0.3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</row>
    <row r="221" spans="1:41" ht="18.75" customHeight="1" x14ac:dyDescent="0.3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</row>
    <row r="222" spans="1:41" ht="18.75" customHeight="1" x14ac:dyDescent="0.3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  <c r="AN222" s="77"/>
      <c r="AO222" s="77"/>
    </row>
    <row r="223" spans="1:41" ht="18.75" customHeight="1" x14ac:dyDescent="0.3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</row>
    <row r="224" spans="1:41" ht="18.75" customHeight="1" x14ac:dyDescent="0.3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</row>
    <row r="225" spans="1:41" ht="18.75" customHeight="1" x14ac:dyDescent="0.3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</row>
    <row r="226" spans="1:41" ht="18.75" customHeight="1" x14ac:dyDescent="0.3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</row>
    <row r="227" spans="1:41" ht="18.75" customHeight="1" x14ac:dyDescent="0.3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</row>
    <row r="228" spans="1:41" ht="18.75" customHeight="1" x14ac:dyDescent="0.3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  <c r="AN228" s="77"/>
      <c r="AO228" s="77"/>
    </row>
    <row r="229" spans="1:41" ht="18.75" customHeight="1" x14ac:dyDescent="0.3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</row>
    <row r="230" spans="1:41" ht="18.75" customHeight="1" x14ac:dyDescent="0.3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  <c r="AN230" s="77"/>
      <c r="AO230" s="77"/>
    </row>
    <row r="231" spans="1:41" ht="18.75" customHeight="1" x14ac:dyDescent="0.3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</row>
    <row r="232" spans="1:41" ht="18.75" customHeight="1" x14ac:dyDescent="0.3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</row>
    <row r="233" spans="1:41" ht="18.75" customHeight="1" x14ac:dyDescent="0.3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  <c r="AN233" s="77"/>
      <c r="AO233" s="77"/>
    </row>
    <row r="234" spans="1:41" ht="18.75" customHeight="1" x14ac:dyDescent="0.3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</row>
    <row r="235" spans="1:41" ht="18.75" customHeight="1" x14ac:dyDescent="0.3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  <c r="AN235" s="77"/>
      <c r="AO235" s="77"/>
    </row>
    <row r="236" spans="1:41" ht="18.75" customHeight="1" x14ac:dyDescent="0.3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  <c r="AN236" s="77"/>
      <c r="AO236" s="77"/>
    </row>
    <row r="237" spans="1:41" ht="18.75" customHeight="1" x14ac:dyDescent="0.3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  <c r="AN237" s="77"/>
      <c r="AO237" s="77"/>
    </row>
    <row r="238" spans="1:41" ht="18.75" customHeight="1" x14ac:dyDescent="0.3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  <c r="AN238" s="77"/>
      <c r="AO238" s="77"/>
    </row>
    <row r="239" spans="1:41" ht="18.75" customHeight="1" x14ac:dyDescent="0.3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  <c r="AN239" s="77"/>
      <c r="AO239" s="77"/>
    </row>
    <row r="240" spans="1:41" ht="18.75" customHeight="1" x14ac:dyDescent="0.3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  <c r="AN240" s="77"/>
      <c r="AO240" s="77"/>
    </row>
    <row r="241" spans="1:41" ht="18.75" customHeight="1" x14ac:dyDescent="0.3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  <c r="AN241" s="77"/>
      <c r="AO241" s="77"/>
    </row>
    <row r="242" spans="1:41" ht="18.75" customHeight="1" x14ac:dyDescent="0.3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  <c r="AN242" s="77"/>
      <c r="AO242" s="77"/>
    </row>
    <row r="243" spans="1:41" ht="18.75" customHeight="1" x14ac:dyDescent="0.3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</row>
    <row r="244" spans="1:41" ht="18.75" customHeight="1" x14ac:dyDescent="0.3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  <c r="AN244" s="77"/>
      <c r="AO244" s="77"/>
    </row>
    <row r="245" spans="1:41" ht="18.75" customHeight="1" x14ac:dyDescent="0.3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  <c r="AN245" s="77"/>
      <c r="AO245" s="77"/>
    </row>
    <row r="246" spans="1:41" ht="18.75" customHeight="1" x14ac:dyDescent="0.3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</row>
    <row r="247" spans="1:41" ht="18.75" customHeight="1" x14ac:dyDescent="0.3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</row>
    <row r="248" spans="1:41" ht="18.75" customHeight="1" x14ac:dyDescent="0.3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</row>
    <row r="249" spans="1:41" ht="18.75" customHeight="1" x14ac:dyDescent="0.3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  <c r="AN249" s="77"/>
      <c r="AO249" s="77"/>
    </row>
    <row r="250" spans="1:41" ht="18.75" customHeight="1" x14ac:dyDescent="0.3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</row>
    <row r="251" spans="1:41" ht="18.75" customHeight="1" x14ac:dyDescent="0.3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</row>
    <row r="252" spans="1:41" ht="18.75" customHeight="1" x14ac:dyDescent="0.3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</row>
    <row r="253" spans="1:41" ht="18.75" customHeight="1" x14ac:dyDescent="0.3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  <c r="AN253" s="77"/>
      <c r="AO253" s="77"/>
    </row>
    <row r="254" spans="1:41" ht="18.75" customHeight="1" x14ac:dyDescent="0.3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</row>
    <row r="255" spans="1:41" ht="18.75" customHeight="1" x14ac:dyDescent="0.3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  <c r="AN255" s="77"/>
      <c r="AO255" s="77"/>
    </row>
    <row r="256" spans="1:41" ht="18.75" customHeight="1" x14ac:dyDescent="0.3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  <c r="AN256" s="77"/>
      <c r="AO256" s="77"/>
    </row>
    <row r="257" spans="1:41" ht="18.75" customHeight="1" x14ac:dyDescent="0.3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  <c r="AN257" s="77"/>
      <c r="AO257" s="77"/>
    </row>
    <row r="258" spans="1:41" ht="18.75" customHeight="1" x14ac:dyDescent="0.3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  <c r="AN258" s="77"/>
      <c r="AO258" s="77"/>
    </row>
    <row r="259" spans="1:41" ht="15.75" customHeight="1" x14ac:dyDescent="0.2"/>
    <row r="260" spans="1:41" ht="15.75" customHeight="1" x14ac:dyDescent="0.2"/>
    <row r="261" spans="1:41" ht="15.75" customHeight="1" x14ac:dyDescent="0.2"/>
    <row r="262" spans="1:41" ht="15.75" customHeight="1" x14ac:dyDescent="0.2"/>
    <row r="263" spans="1:41" ht="15.75" customHeight="1" x14ac:dyDescent="0.2"/>
    <row r="264" spans="1:41" ht="15.75" customHeight="1" x14ac:dyDescent="0.2"/>
    <row r="265" spans="1:41" ht="15.75" customHeight="1" x14ac:dyDescent="0.2"/>
    <row r="266" spans="1:41" ht="15.75" customHeight="1" x14ac:dyDescent="0.2"/>
    <row r="267" spans="1:41" ht="15.75" customHeight="1" x14ac:dyDescent="0.2"/>
    <row r="268" spans="1:41" ht="15.75" customHeight="1" x14ac:dyDescent="0.2"/>
    <row r="269" spans="1:41" ht="15.75" customHeight="1" x14ac:dyDescent="0.2"/>
    <row r="270" spans="1:41" ht="15.75" customHeight="1" x14ac:dyDescent="0.2"/>
    <row r="271" spans="1:41" ht="15.75" customHeight="1" x14ac:dyDescent="0.2"/>
    <row r="272" spans="1:41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21">
    <mergeCell ref="B55:M55"/>
    <mergeCell ref="B56:M56"/>
    <mergeCell ref="B57:M57"/>
    <mergeCell ref="B58:M58"/>
    <mergeCell ref="C8:J8"/>
    <mergeCell ref="B33:U33"/>
    <mergeCell ref="B40:U40"/>
    <mergeCell ref="B44:U44"/>
    <mergeCell ref="B51:M51"/>
    <mergeCell ref="B52:M52"/>
    <mergeCell ref="A6:U6"/>
    <mergeCell ref="N8:U8"/>
    <mergeCell ref="B10:U10"/>
    <mergeCell ref="B53:M53"/>
    <mergeCell ref="B54:M54"/>
    <mergeCell ref="A10:A48"/>
    <mergeCell ref="A1:U1"/>
    <mergeCell ref="A2:U2"/>
    <mergeCell ref="A3:U3"/>
    <mergeCell ref="A4:U4"/>
    <mergeCell ref="A5:U5"/>
  </mergeCells>
  <printOptions horizontalCentered="1" verticalCentered="1"/>
  <pageMargins left="0.51181102362204722" right="0.51181102362204722" top="0.78740157480314965" bottom="0.59055118110236227" header="0" footer="0"/>
  <pageSetup paperSize="9" orientation="landscape"/>
  <rowBreaks count="1" manualBreakCount="1">
    <brk id="48" man="1"/>
  </rowBreaks>
  <drawing r:id="rId1"/>
  <legacyDrawing r:id="rId2"/>
  <oleObjects>
    <mc:AlternateContent xmlns:mc="http://schemas.openxmlformats.org/markup-compatibility/2006">
      <mc:Choice Requires="x14">
        <oleObject progId="PBrush" shapeId="9217" r:id="rId3">
          <objectPr defaultSize="0" autoPict="0" r:id="rId4">
            <anchor moveWithCells="1">
              <from>
                <xdr:col>1</xdr:col>
                <xdr:colOff>1114425</xdr:colOff>
                <xdr:row>1</xdr:row>
                <xdr:rowOff>57150</xdr:rowOff>
              </from>
              <to>
                <xdr:col>1</xdr:col>
                <xdr:colOff>2600325</xdr:colOff>
                <xdr:row>3</xdr:row>
                <xdr:rowOff>180975</xdr:rowOff>
              </to>
            </anchor>
          </objectPr>
        </oleObject>
      </mc:Choice>
      <mc:Fallback>
        <oleObject progId="PBrush" shapeId="9217" r:id="rId3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34</vt:i4>
      </vt:variant>
      <vt:variant>
        <vt:lpstr>Intervalos nomeados</vt:lpstr>
      </vt:variant>
      <vt:variant>
        <vt:i4>20</vt:i4>
      </vt:variant>
    </vt:vector>
  </HeadingPairs>
  <TitlesOfParts>
    <vt:vector size="54" baseType="lpstr">
      <vt:lpstr>2009.1</vt:lpstr>
      <vt:lpstr>2009.2</vt:lpstr>
      <vt:lpstr>2010.1</vt:lpstr>
      <vt:lpstr>2010.2</vt:lpstr>
      <vt:lpstr>2011.1</vt:lpstr>
      <vt:lpstr>2011.2</vt:lpstr>
      <vt:lpstr>2012.1</vt:lpstr>
      <vt:lpstr>2012.2</vt:lpstr>
      <vt:lpstr>2013.1</vt:lpstr>
      <vt:lpstr>2013.2</vt:lpstr>
      <vt:lpstr>2014.1</vt:lpstr>
      <vt:lpstr>2014.2</vt:lpstr>
      <vt:lpstr>2015.1</vt:lpstr>
      <vt:lpstr>2015.2</vt:lpstr>
      <vt:lpstr>2016.1</vt:lpstr>
      <vt:lpstr>2016.2</vt:lpstr>
      <vt:lpstr>2017.1</vt:lpstr>
      <vt:lpstr>2017.2</vt:lpstr>
      <vt:lpstr>2018.1</vt:lpstr>
      <vt:lpstr>2018.2</vt:lpstr>
      <vt:lpstr>2019.1</vt:lpstr>
      <vt:lpstr>2019.2</vt:lpstr>
      <vt:lpstr>2020.1</vt:lpstr>
      <vt:lpstr>2020.2</vt:lpstr>
      <vt:lpstr>2021 1</vt:lpstr>
      <vt:lpstr>2021 2</vt:lpstr>
      <vt:lpstr>2022 1</vt:lpstr>
      <vt:lpstr>2022 2</vt:lpstr>
      <vt:lpstr>2023 1</vt:lpstr>
      <vt:lpstr>2023 2</vt:lpstr>
      <vt:lpstr>2024 1</vt:lpstr>
      <vt:lpstr>2024 2 - 3</vt:lpstr>
      <vt:lpstr>2025 1</vt:lpstr>
      <vt:lpstr>2025 2</vt:lpstr>
      <vt:lpstr>'2022 1'!Area_de_impressao</vt:lpstr>
      <vt:lpstr>'2022 2'!Area_de_impressao</vt:lpstr>
      <vt:lpstr>'2023 1'!Area_de_impressao</vt:lpstr>
      <vt:lpstr>'2023 2'!Area_de_impressao</vt:lpstr>
      <vt:lpstr>'2024 1'!Area_de_impressao</vt:lpstr>
      <vt:lpstr>'2024 2 - 3'!Area_de_impressao</vt:lpstr>
      <vt:lpstr>'2025 1'!Area_de_impressao</vt:lpstr>
      <vt:lpstr>'2025 2'!Area_de_impressao</vt:lpstr>
      <vt:lpstr>'2010.1'!Excel_BuiltIn_Print_Area_1_1</vt:lpstr>
      <vt:lpstr>'2010.2'!Excel_BuiltIn_Print_Area_1_1</vt:lpstr>
      <vt:lpstr>'2010.1'!Excel_BuiltIn_Print_Area_1_1_1</vt:lpstr>
      <vt:lpstr>'2010.2'!Excel_BuiltIn_Print_Area_1_1_1</vt:lpstr>
      <vt:lpstr>'2022 1'!Titulos_de_impressao</vt:lpstr>
      <vt:lpstr>'2022 2'!Titulos_de_impressao</vt:lpstr>
      <vt:lpstr>'2023 1'!Titulos_de_impressao</vt:lpstr>
      <vt:lpstr>'2023 2'!Titulos_de_impressao</vt:lpstr>
      <vt:lpstr>'2024 1'!Titulos_de_impressao</vt:lpstr>
      <vt:lpstr>'2024 2 - 3'!Titulos_de_impressao</vt:lpstr>
      <vt:lpstr>'2025 1'!Titulos_de_impressao</vt:lpstr>
      <vt:lpstr>'2025 2'!Titulos_de_impressao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ufersa</dc:creator>
  <cp:lastModifiedBy>daironne.rosario</cp:lastModifiedBy>
  <cp:lastPrinted>2026-02-19T18:24:42Z</cp:lastPrinted>
  <dcterms:created xsi:type="dcterms:W3CDTF">2011-05-11T13:55:53Z</dcterms:created>
  <dcterms:modified xsi:type="dcterms:W3CDTF">2026-02-19T18:37:44Z</dcterms:modified>
</cp:coreProperties>
</file>